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BHISHEK PANDEY\OneDrive\Desktop\"/>
    </mc:Choice>
  </mc:AlternateContent>
  <xr:revisionPtr revIDLastSave="0" documentId="8_{1897E5BB-0667-43F3-824F-3A41B7E42DFB}" xr6:coauthVersionLast="47" xr6:coauthVersionMax="47" xr10:uidLastSave="{00000000-0000-0000-0000-000000000000}"/>
  <bookViews>
    <workbookView xWindow="-110" yWindow="-110" windowWidth="19420" windowHeight="10300" xr2:uid="{2EA50CDA-99FD-4505-ABE1-CE2BE1C5502F}"/>
  </bookViews>
  <sheets>
    <sheet name="ANSWER 1" sheetId="1" r:id="rId1"/>
    <sheet name="ANSWER 2" sheetId="2" r:id="rId2"/>
    <sheet name="ANSWER 3. " sheetId="3" r:id="rId3"/>
    <sheet name="ANSWER 4" sheetId="4" r:id="rId4"/>
    <sheet name="ANSWER 5" sheetId="5" r:id="rId5"/>
    <sheet name="ANSWER 6" sheetId="6" r:id="rId6"/>
    <sheet name="ANSWER6" sheetId="10" r:id="rId7"/>
  </sheets>
  <definedNames>
    <definedName name="_xlcn.WorksheetConnection_Sheet6A1L361" hidden="1">'ANSWER 6'!$A$1:$L$36</definedName>
    <definedName name="Slicer_City">#N/A</definedName>
    <definedName name="Slicer_Membership_Type">#N/A</definedName>
    <definedName name="Slicer_REFERRED">#N/A</definedName>
  </definedNames>
  <calcPr calcId="191029"/>
  <pivotCaches>
    <pivotCache cacheId="3" r:id="rId8"/>
    <pivotCache cacheId="9" r:id="rId9"/>
    <pivotCache cacheId="15" r:id="rId10"/>
    <pivotCache cacheId="35" r:id="rId11"/>
    <pivotCache cacheId="5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6!$A$1:$L$36"/>
        </x15:modelTables>
      </x15:dataModel>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2" i="6"/>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2"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3D6E6-3A5D-45EF-A80E-BDF7D326EC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7CC876D-94B3-4258-8A02-73278B4CEB91}" name="WorksheetConnection_Sheet6!$A$1:$L$36" type="102" refreshedVersion="8" minRefreshableVersion="5">
    <extLst>
      <ext xmlns:x15="http://schemas.microsoft.com/office/spreadsheetml/2010/11/main" uri="{DE250136-89BD-433C-8126-D09CA5730AF9}">
        <x15:connection id="Range" autoDelete="1">
          <x15:rangePr sourceName="_xlcn.WorksheetConnection_Sheet6A1L361"/>
        </x15:connection>
      </ext>
    </extLst>
  </connection>
</connections>
</file>

<file path=xl/sharedStrings.xml><?xml version="1.0" encoding="utf-8"?>
<sst xmlns="http://schemas.openxmlformats.org/spreadsheetml/2006/main" count="1390" uniqueCount="125">
  <si>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</si>
  <si>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</si>
  <si>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</si>
  <si>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</si>
  <si>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</si>
  <si>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</si>
  <si>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</si>
  <si>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</si>
  <si>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</si>
  <si>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</si>
  <si>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</si>
  <si>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</si>
  <si>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</si>
  <si>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</si>
  <si>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</si>
  <si>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</si>
  <si>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</si>
  <si>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</si>
  <si>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</si>
  <si>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</si>
  <si>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</si>
  <si>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</si>
  <si>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</si>
  <si>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</si>
  <si>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</si>
  <si>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</si>
  <si>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</si>
  <si>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</si>
  <si>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</si>
  <si>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</si>
  <si>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</si>
  <si>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</si>
  <si>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</si>
  <si>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</si>
  <si>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</si>
  <si>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</si>
  <si>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</si>
  <si>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</si>
  <si>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</si>
  <si>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</si>
  <si>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</si>
  <si>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</si>
  <si>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</si>
  <si>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</si>
  <si>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</si>
  <si>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</si>
  <si>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</si>
  <si>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</si>
  <si>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</si>
  <si>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</si>
  <si>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</si>
  <si>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</si>
  <si>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</si>
  <si>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</si>
  <si>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</si>
  <si>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</si>
  <si>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</si>
  <si>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</si>
  <si>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</si>
  <si>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</si>
  <si>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</si>
  <si>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</si>
  <si>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</si>
  <si>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</si>
  <si>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</si>
  <si>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</si>
  <si>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</si>
  <si>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</si>
  <si>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</si>
  <si>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</si>
  <si>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</si>
  <si>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</si>
  <si>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</si>
  <si>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</si>
  <si>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</si>
  <si>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</si>
  <si>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</si>
  <si>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</si>
  <si>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</si>
  <si>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</si>
  <si>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</si>
  <si>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</si>
  <si>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</si>
  <si>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</si>
  <si>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</si>
  <si>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</si>
  <si>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</si>
  <si>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</si>
  <si>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</si>
  <si>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</si>
  <si>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</si>
  <si>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</si>
  <si>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</si>
  <si>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</si>
  <si>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</si>
  <si>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</si>
  <si>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</si>
  <si>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</si>
  <si>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</si>
  <si>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</si>
  <si>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</si>
  <si>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</si>
  <si>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</si>
  <si>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</si>
  <si>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</si>
  <si>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</si>
  <si>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</si>
  <si>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 DURATION MONTH</t>
  </si>
  <si>
    <t>REFERRED</t>
  </si>
  <si>
    <t>ID</t>
  </si>
  <si>
    <t>Row Labels</t>
  </si>
  <si>
    <t>No</t>
  </si>
  <si>
    <t>Yes</t>
  </si>
  <si>
    <t>Grand Total</t>
  </si>
  <si>
    <t>Average of Monthly_Fee</t>
  </si>
  <si>
    <t>TOTAL REVENUE</t>
  </si>
  <si>
    <t>Sum of TOTAL REVENUE</t>
  </si>
  <si>
    <t xml:space="preserve">TOTAL REVENUE </t>
  </si>
  <si>
    <t xml:space="preserve">Sum of TOTAL REVENUE </t>
  </si>
  <si>
    <t>Column Labels</t>
  </si>
  <si>
    <t>Count of Full_Name</t>
  </si>
  <si>
    <t>AGE GROUP</t>
  </si>
  <si>
    <t>Adults</t>
  </si>
  <si>
    <t>Seniors</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</si>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</sst>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font>
    <font>
      <sz val="11"/>
      <color theme="1"/>
      <name val="Calibri"/>
      <family val="2"/>
    </font>
  </fonts>
  <fills count="5">
    <fill>
      <patternFill patternType="none"/>
    </fill>
    <fill>
      <patternFill patternType="gray125"/>
    </fill>
    <fill>
      <patternFill patternType="solid">
        <fgColor theme="8"/>
        <bgColor indexed="64"/>
      </patternFill>
    </fill>
    <fill>
      <patternFill patternType="solid">
        <fgColor rgb="FFFFFF00"/>
        <bgColor indexed="64"/>
      </patternFill>
    </fill>
    <fill>
      <patternFill patternType="solid">
        <fgColor rgb="FF00B0F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2" fillId="0" borderId="1" xfId="0" applyFont="1" applyBorder="1" applyAlignment="1">
      <alignment horizontal="center" vertical="top"/>
    </xf>
    <xf numFmtId="0" fontId="3" fillId="0" borderId="0" xfId="0" applyFont="1"/>
    <xf numFmtId="164" fontId="4" fillId="0" borderId="0" xfId="0" applyNumberFormat="1" applyFont="1"/>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2" borderId="2" xfId="0" applyFont="1" applyFill="1" applyBorder="1" applyAlignment="1">
      <alignment horizontal="center" vertical="top"/>
    </xf>
    <xf numFmtId="164" fontId="4" fillId="2" borderId="2"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0" fontId="2" fillId="3" borderId="2" xfId="0" applyFont="1" applyFill="1" applyBorder="1" applyAlignment="1">
      <alignment horizontal="center" vertical="top"/>
    </xf>
    <xf numFmtId="0" fontId="3" fillId="3" borderId="2" xfId="0" applyFont="1" applyFill="1" applyBorder="1"/>
    <xf numFmtId="0" fontId="0" fillId="3" borderId="2" xfId="0" applyFill="1" applyBorder="1"/>
    <xf numFmtId="0" fontId="2" fillId="4" borderId="2" xfId="0" applyFont="1" applyFill="1" applyBorder="1" applyAlignment="1">
      <alignment horizontal="center" vertical="top"/>
    </xf>
    <xf numFmtId="0" fontId="0" fillId="4" borderId="2" xfId="0" applyFill="1" applyBorder="1"/>
    <xf numFmtId="0" fontId="5" fillId="0" borderId="1" xfId="0" applyFont="1" applyBorder="1" applyAlignment="1">
      <alignment horizontal="center" vertical="top"/>
    </xf>
    <xf numFmtId="0" fontId="1" fillId="0" borderId="0" xfId="0" applyFont="1"/>
    <xf numFmtId="164" fontId="6" fillId="0" borderId="0" xfId="0" applyNumberFormat="1" applyFont="1"/>
    <xf numFmtId="0" fontId="0" fillId="0" borderId="0" xfId="0" applyAlignment="1">
      <alignment horizontal="left" indent="1"/>
    </xf>
    <xf numFmtId="0" fontId="0" fillId="0" borderId="0" xfId="0" applyAlignment="1">
      <alignment horizontal="left" indent="2"/>
    </xf>
    <xf numFmtId="0" fontId="5" fillId="0" borderId="3" xfId="0" applyFont="1" applyBorder="1" applyAlignment="1">
      <alignment horizontal="center" vertical="top"/>
    </xf>
    <xf numFmtId="0" fontId="5" fillId="3" borderId="2" xfId="0" applyFont="1" applyFill="1" applyBorder="1" applyAlignment="1">
      <alignment horizontal="center" vertical="top"/>
    </xf>
    <xf numFmtId="0" fontId="5" fillId="4" borderId="2" xfId="0" applyFont="1" applyFill="1" applyBorder="1" applyAlignment="1">
      <alignment horizontal="center" vertical="top"/>
    </xf>
    <xf numFmtId="0" fontId="5" fillId="0" borderId="4" xfId="0" applyFont="1" applyBorder="1" applyAlignment="1">
      <alignment horizontal="center" vertical="top"/>
    </xf>
    <xf numFmtId="0" fontId="1" fillId="3" borderId="2" xfId="0" applyFont="1" applyFill="1" applyBorder="1"/>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3.....xlsx]ANSWER 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'ANSWER 5'!$P$1</c:f>
              <c:strCache>
                <c:ptCount val="1"/>
                <c:pt idx="0">
                  <c:v>Total</c:v>
                </c:pt>
              </c:strCache>
            </c:strRef>
          </c:tx>
          <c:spPr>
            <a:solidFill>
              <a:schemeClr val="accent1"/>
            </a:solidFill>
            <a:ln>
              <a:noFill/>
            </a:ln>
            <a:effectLst/>
          </c:spPr>
          <c:invertIfNegative val="0"/>
          <c:cat>
            <c:multiLvlStrRef>
              <c:f>'ANSWER 5'!$O$2:$O$60</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'ANSWER 5'!$P$2:$P$60</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10800</c:v>
                </c:pt>
                <c:pt idx="13">
                  <c:v>0</c:v>
                </c:pt>
                <c:pt idx="14">
                  <c:v>2500</c:v>
                </c:pt>
                <c:pt idx="15">
                  <c:v>5000</c:v>
                </c:pt>
                <c:pt idx="16">
                  <c:v>9000</c:v>
                </c:pt>
                <c:pt idx="17">
                  <c:v>15600</c:v>
                </c:pt>
                <c:pt idx="18">
                  <c:v>8800</c:v>
                </c:pt>
                <c:pt idx="19">
                  <c:v>1600</c:v>
                </c:pt>
                <c:pt idx="20">
                  <c:v>0</c:v>
                </c:pt>
                <c:pt idx="21">
                  <c:v>15000</c:v>
                </c:pt>
                <c:pt idx="22">
                  <c:v>30600</c:v>
                </c:pt>
                <c:pt idx="23">
                  <c:v>3600</c:v>
                </c:pt>
                <c:pt idx="24">
                  <c:v>14400</c:v>
                </c:pt>
                <c:pt idx="25">
                  <c:v>2400</c:v>
                </c:pt>
                <c:pt idx="26">
                  <c:v>1600</c:v>
                </c:pt>
                <c:pt idx="27">
                  <c:v>0</c:v>
                </c:pt>
                <c:pt idx="28">
                  <c:v>7200</c:v>
                </c:pt>
                <c:pt idx="29">
                  <c:v>14400</c:v>
                </c:pt>
              </c:numCache>
            </c:numRef>
          </c:val>
          <c:extLst>
            <c:ext xmlns:c16="http://schemas.microsoft.com/office/drawing/2014/chart" uri="{C3380CC4-5D6E-409C-BE32-E72D297353CC}">
              <c16:uniqueId val="{00000000-E22F-477B-B77C-9041B3A8D959}"/>
            </c:ext>
          </c:extLst>
        </c:ser>
        <c:dLbls>
          <c:showLegendKey val="0"/>
          <c:showVal val="0"/>
          <c:showCatName val="0"/>
          <c:showSerName val="0"/>
          <c:showPercent val="0"/>
          <c:showBubbleSize val="0"/>
        </c:dLbls>
        <c:gapWidth val="150"/>
        <c:overlap val="100"/>
        <c:axId val="1313098655"/>
        <c:axId val="1313095775"/>
      </c:barChart>
      <c:catAx>
        <c:axId val="131309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95775"/>
        <c:crosses val="autoZero"/>
        <c:auto val="1"/>
        <c:lblAlgn val="ctr"/>
        <c:lblOffset val="100"/>
        <c:noMultiLvlLbl val="0"/>
      </c:catAx>
      <c:valAx>
        <c:axId val="131309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9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3.....xlsx]ANSWER6!PivotTable11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ANSWER6!$B$3:$B$4</c:f>
              <c:strCache>
                <c:ptCount val="1"/>
                <c:pt idx="0">
                  <c:v>Adults</c:v>
                </c:pt>
              </c:strCache>
            </c:strRef>
          </c:tx>
          <c:spPr>
            <a:solidFill>
              <a:schemeClr val="accent1"/>
            </a:solidFill>
            <a:ln>
              <a:noFill/>
            </a:ln>
            <a:effectLst/>
          </c:spPr>
          <c:invertIfNegative val="0"/>
          <c:cat>
            <c:multiLvlStrRef>
              <c:f>ANSWER6!$A$5:$A$44</c:f>
              <c:multiLvlStrCache>
                <c:ptCount val="35"/>
                <c:lvl>
                  <c:pt idx="0">
                    <c:v>Anay Shanker</c:v>
                  </c:pt>
                  <c:pt idx="1">
                    <c:v>Ehsaan Batra</c:v>
                  </c:pt>
                  <c:pt idx="2">
                    <c:v>Jiya Baral</c:v>
                  </c:pt>
                  <c:pt idx="3">
                    <c:v>Kashvi Char</c:v>
                  </c:pt>
                  <c:pt idx="4">
                    <c:v>Parinaaz Shanker</c:v>
                  </c:pt>
                  <c:pt idx="5">
                    <c:v>Prerak Lalla</c:v>
                  </c:pt>
                  <c:pt idx="6">
                    <c:v>Siya Master</c:v>
                  </c:pt>
                  <c:pt idx="7">
                    <c:v>Zara Bains</c:v>
                  </c:pt>
                  <c:pt idx="8">
                    <c:v>Zara Dugar</c:v>
                  </c:pt>
                  <c:pt idx="9">
                    <c:v>Dishani Bera</c:v>
                  </c:pt>
                  <c:pt idx="10">
                    <c:v>Kismat Edwin</c:v>
                  </c:pt>
                  <c:pt idx="11">
                    <c:v>Lakshit Mander</c:v>
                  </c:pt>
                  <c:pt idx="12">
                    <c:v>Madhup Biswas</c:v>
                  </c:pt>
                  <c:pt idx="13">
                    <c:v>Prerak Boase</c:v>
                  </c:pt>
                  <c:pt idx="14">
                    <c:v>Rasha Kakar</c:v>
                  </c:pt>
                  <c:pt idx="15">
                    <c:v>Taran Vyas</c:v>
                  </c:pt>
                  <c:pt idx="16">
                    <c:v>Eva Dass</c:v>
                  </c:pt>
                  <c:pt idx="17">
                    <c:v>Hrishita Shroff</c:v>
                  </c:pt>
                  <c:pt idx="18">
                    <c:v>Indrans Ratti</c:v>
                  </c:pt>
                  <c:pt idx="19">
                    <c:v>Kimaya Balay</c:v>
                  </c:pt>
                  <c:pt idx="20">
                    <c:v>Purab Reddy</c:v>
                  </c:pt>
                  <c:pt idx="21">
                    <c:v>Tiya Rege</c:v>
                  </c:pt>
                  <c:pt idx="22">
                    <c:v>Uthkarsh Baral</c:v>
                  </c:pt>
                  <c:pt idx="23">
                    <c:v>Aarav Sen</c:v>
                  </c:pt>
                  <c:pt idx="24">
                    <c:v>Aniruddh Batra</c:v>
                  </c:pt>
                  <c:pt idx="25">
                    <c:v>Dhanush Varma</c:v>
                  </c:pt>
                  <c:pt idx="26">
                    <c:v>Gokul Sahni</c:v>
                  </c:pt>
                  <c:pt idx="27">
                    <c:v>Indrans Grover</c:v>
                  </c:pt>
                  <c:pt idx="28">
                    <c:v>Ishaan Goyal</c:v>
                  </c:pt>
                  <c:pt idx="29">
                    <c:v>Madhup Kapur</c:v>
                  </c:pt>
                  <c:pt idx="30">
                    <c:v>Mahika Ravi</c:v>
                  </c:pt>
                  <c:pt idx="31">
                    <c:v>Neysa Krish</c:v>
                  </c:pt>
                  <c:pt idx="32">
                    <c:v>Oorja Sachar</c:v>
                  </c:pt>
                  <c:pt idx="33">
                    <c:v>Pihu Wali</c:v>
                  </c:pt>
                  <c:pt idx="34">
                    <c:v>Tiya Soni</c:v>
                  </c:pt>
                </c:lvl>
                <c:lvl>
                  <c:pt idx="0">
                    <c:v>Basic</c:v>
                  </c:pt>
                  <c:pt idx="9">
                    <c:v>Family</c:v>
                  </c:pt>
                  <c:pt idx="16">
                    <c:v>Premium</c:v>
                  </c:pt>
                  <c:pt idx="23">
                    <c:v>Standard</c:v>
                  </c:pt>
                </c:lvl>
              </c:multiLvlStrCache>
            </c:multiLvlStrRef>
          </c:cat>
          <c:val>
            <c:numRef>
              <c:f>ANSWER6!$B$5:$B$44</c:f>
              <c:numCache>
                <c:formatCode>General</c:formatCode>
                <c:ptCount val="35"/>
                <c:pt idx="1">
                  <c:v>1</c:v>
                </c:pt>
                <c:pt idx="3">
                  <c:v>1</c:v>
                </c:pt>
                <c:pt idx="7">
                  <c:v>1</c:v>
                </c:pt>
                <c:pt idx="8">
                  <c:v>1</c:v>
                </c:pt>
                <c:pt idx="11">
                  <c:v>1</c:v>
                </c:pt>
                <c:pt idx="15">
                  <c:v>1</c:v>
                </c:pt>
                <c:pt idx="22">
                  <c:v>1</c:v>
                </c:pt>
                <c:pt idx="23">
                  <c:v>1</c:v>
                </c:pt>
                <c:pt idx="25">
                  <c:v>1</c:v>
                </c:pt>
                <c:pt idx="29">
                  <c:v>1</c:v>
                </c:pt>
                <c:pt idx="30">
                  <c:v>1</c:v>
                </c:pt>
                <c:pt idx="31">
                  <c:v>1</c:v>
                </c:pt>
                <c:pt idx="34">
                  <c:v>1</c:v>
                </c:pt>
              </c:numCache>
            </c:numRef>
          </c:val>
          <c:extLst>
            <c:ext xmlns:c16="http://schemas.microsoft.com/office/drawing/2014/chart" uri="{C3380CC4-5D6E-409C-BE32-E72D297353CC}">
              <c16:uniqueId val="{00000000-F7C7-46CA-9431-AB4CE187AFC9}"/>
            </c:ext>
          </c:extLst>
        </c:ser>
        <c:ser>
          <c:idx val="1"/>
          <c:order val="1"/>
          <c:tx>
            <c:strRef>
              <c:f>ANSWER6!$C$3:$C$4</c:f>
              <c:strCache>
                <c:ptCount val="1"/>
                <c:pt idx="0">
                  <c:v>Seniors</c:v>
                </c:pt>
              </c:strCache>
            </c:strRef>
          </c:tx>
          <c:spPr>
            <a:solidFill>
              <a:schemeClr val="accent2"/>
            </a:solidFill>
            <a:ln>
              <a:noFill/>
            </a:ln>
            <a:effectLst/>
          </c:spPr>
          <c:invertIfNegative val="0"/>
          <c:cat>
            <c:multiLvlStrRef>
              <c:f>ANSWER6!$A$5:$A$44</c:f>
              <c:multiLvlStrCache>
                <c:ptCount val="35"/>
                <c:lvl>
                  <c:pt idx="0">
                    <c:v>Anay Shanker</c:v>
                  </c:pt>
                  <c:pt idx="1">
                    <c:v>Ehsaan Batra</c:v>
                  </c:pt>
                  <c:pt idx="2">
                    <c:v>Jiya Baral</c:v>
                  </c:pt>
                  <c:pt idx="3">
                    <c:v>Kashvi Char</c:v>
                  </c:pt>
                  <c:pt idx="4">
                    <c:v>Parinaaz Shanker</c:v>
                  </c:pt>
                  <c:pt idx="5">
                    <c:v>Prerak Lalla</c:v>
                  </c:pt>
                  <c:pt idx="6">
                    <c:v>Siya Master</c:v>
                  </c:pt>
                  <c:pt idx="7">
                    <c:v>Zara Bains</c:v>
                  </c:pt>
                  <c:pt idx="8">
                    <c:v>Zara Dugar</c:v>
                  </c:pt>
                  <c:pt idx="9">
                    <c:v>Dishani Bera</c:v>
                  </c:pt>
                  <c:pt idx="10">
                    <c:v>Kismat Edwin</c:v>
                  </c:pt>
                  <c:pt idx="11">
                    <c:v>Lakshit Mander</c:v>
                  </c:pt>
                  <c:pt idx="12">
                    <c:v>Madhup Biswas</c:v>
                  </c:pt>
                  <c:pt idx="13">
                    <c:v>Prerak Boase</c:v>
                  </c:pt>
                  <c:pt idx="14">
                    <c:v>Rasha Kakar</c:v>
                  </c:pt>
                  <c:pt idx="15">
                    <c:v>Taran Vyas</c:v>
                  </c:pt>
                  <c:pt idx="16">
                    <c:v>Eva Dass</c:v>
                  </c:pt>
                  <c:pt idx="17">
                    <c:v>Hrishita Shroff</c:v>
                  </c:pt>
                  <c:pt idx="18">
                    <c:v>Indrans Ratti</c:v>
                  </c:pt>
                  <c:pt idx="19">
                    <c:v>Kimaya Balay</c:v>
                  </c:pt>
                  <c:pt idx="20">
                    <c:v>Purab Reddy</c:v>
                  </c:pt>
                  <c:pt idx="21">
                    <c:v>Tiya Rege</c:v>
                  </c:pt>
                  <c:pt idx="22">
                    <c:v>Uthkarsh Baral</c:v>
                  </c:pt>
                  <c:pt idx="23">
                    <c:v>Aarav Sen</c:v>
                  </c:pt>
                  <c:pt idx="24">
                    <c:v>Aniruddh Batra</c:v>
                  </c:pt>
                  <c:pt idx="25">
                    <c:v>Dhanush Varma</c:v>
                  </c:pt>
                  <c:pt idx="26">
                    <c:v>Gokul Sahni</c:v>
                  </c:pt>
                  <c:pt idx="27">
                    <c:v>Indrans Grover</c:v>
                  </c:pt>
                  <c:pt idx="28">
                    <c:v>Ishaan Goyal</c:v>
                  </c:pt>
                  <c:pt idx="29">
                    <c:v>Madhup Kapur</c:v>
                  </c:pt>
                  <c:pt idx="30">
                    <c:v>Mahika Ravi</c:v>
                  </c:pt>
                  <c:pt idx="31">
                    <c:v>Neysa Krish</c:v>
                  </c:pt>
                  <c:pt idx="32">
                    <c:v>Oorja Sachar</c:v>
                  </c:pt>
                  <c:pt idx="33">
                    <c:v>Pihu Wali</c:v>
                  </c:pt>
                  <c:pt idx="34">
                    <c:v>Tiya Soni</c:v>
                  </c:pt>
                </c:lvl>
                <c:lvl>
                  <c:pt idx="0">
                    <c:v>Basic</c:v>
                  </c:pt>
                  <c:pt idx="9">
                    <c:v>Family</c:v>
                  </c:pt>
                  <c:pt idx="16">
                    <c:v>Premium</c:v>
                  </c:pt>
                  <c:pt idx="23">
                    <c:v>Standard</c:v>
                  </c:pt>
                </c:lvl>
              </c:multiLvlStrCache>
            </c:multiLvlStrRef>
          </c:cat>
          <c:val>
            <c:numRef>
              <c:f>ANSWER6!$C$5:$C$44</c:f>
              <c:numCache>
                <c:formatCode>General</c:formatCode>
                <c:ptCount val="35"/>
                <c:pt idx="0">
                  <c:v>1</c:v>
                </c:pt>
                <c:pt idx="2">
                  <c:v>1</c:v>
                </c:pt>
                <c:pt idx="13">
                  <c:v>1</c:v>
                </c:pt>
                <c:pt idx="16">
                  <c:v>1</c:v>
                </c:pt>
                <c:pt idx="18">
                  <c:v>1</c:v>
                </c:pt>
                <c:pt idx="20">
                  <c:v>1</c:v>
                </c:pt>
                <c:pt idx="21">
                  <c:v>1</c:v>
                </c:pt>
                <c:pt idx="27">
                  <c:v>1</c:v>
                </c:pt>
                <c:pt idx="28">
                  <c:v>1</c:v>
                </c:pt>
              </c:numCache>
            </c:numRef>
          </c:val>
          <c:extLst>
            <c:ext xmlns:c16="http://schemas.microsoft.com/office/drawing/2014/chart" uri="{C3380CC4-5D6E-409C-BE32-E72D297353CC}">
              <c16:uniqueId val="{00000001-F7C7-46CA-9431-AB4CE187AFC9}"/>
            </c:ext>
          </c:extLst>
        </c:ser>
        <c:ser>
          <c:idx val="2"/>
          <c:order val="2"/>
          <c:tx>
            <c:strRef>
              <c:f>ANSWER6!$D$3:$D$4</c:f>
              <c:strCache>
                <c:ptCount val="1"/>
                <c:pt idx="0">
                  <c:v>Youth</c:v>
                </c:pt>
              </c:strCache>
            </c:strRef>
          </c:tx>
          <c:spPr>
            <a:solidFill>
              <a:schemeClr val="accent3"/>
            </a:solidFill>
            <a:ln>
              <a:noFill/>
            </a:ln>
            <a:effectLst/>
          </c:spPr>
          <c:invertIfNegative val="0"/>
          <c:cat>
            <c:multiLvlStrRef>
              <c:f>ANSWER6!$A$5:$A$44</c:f>
              <c:multiLvlStrCache>
                <c:ptCount val="35"/>
                <c:lvl>
                  <c:pt idx="0">
                    <c:v>Anay Shanker</c:v>
                  </c:pt>
                  <c:pt idx="1">
                    <c:v>Ehsaan Batra</c:v>
                  </c:pt>
                  <c:pt idx="2">
                    <c:v>Jiya Baral</c:v>
                  </c:pt>
                  <c:pt idx="3">
                    <c:v>Kashvi Char</c:v>
                  </c:pt>
                  <c:pt idx="4">
                    <c:v>Parinaaz Shanker</c:v>
                  </c:pt>
                  <c:pt idx="5">
                    <c:v>Prerak Lalla</c:v>
                  </c:pt>
                  <c:pt idx="6">
                    <c:v>Siya Master</c:v>
                  </c:pt>
                  <c:pt idx="7">
                    <c:v>Zara Bains</c:v>
                  </c:pt>
                  <c:pt idx="8">
                    <c:v>Zara Dugar</c:v>
                  </c:pt>
                  <c:pt idx="9">
                    <c:v>Dishani Bera</c:v>
                  </c:pt>
                  <c:pt idx="10">
                    <c:v>Kismat Edwin</c:v>
                  </c:pt>
                  <c:pt idx="11">
                    <c:v>Lakshit Mander</c:v>
                  </c:pt>
                  <c:pt idx="12">
                    <c:v>Madhup Biswas</c:v>
                  </c:pt>
                  <c:pt idx="13">
                    <c:v>Prerak Boase</c:v>
                  </c:pt>
                  <c:pt idx="14">
                    <c:v>Rasha Kakar</c:v>
                  </c:pt>
                  <c:pt idx="15">
                    <c:v>Taran Vyas</c:v>
                  </c:pt>
                  <c:pt idx="16">
                    <c:v>Eva Dass</c:v>
                  </c:pt>
                  <c:pt idx="17">
                    <c:v>Hrishita Shroff</c:v>
                  </c:pt>
                  <c:pt idx="18">
                    <c:v>Indrans Ratti</c:v>
                  </c:pt>
                  <c:pt idx="19">
                    <c:v>Kimaya Balay</c:v>
                  </c:pt>
                  <c:pt idx="20">
                    <c:v>Purab Reddy</c:v>
                  </c:pt>
                  <c:pt idx="21">
                    <c:v>Tiya Rege</c:v>
                  </c:pt>
                  <c:pt idx="22">
                    <c:v>Uthkarsh Baral</c:v>
                  </c:pt>
                  <c:pt idx="23">
                    <c:v>Aarav Sen</c:v>
                  </c:pt>
                  <c:pt idx="24">
                    <c:v>Aniruddh Batra</c:v>
                  </c:pt>
                  <c:pt idx="25">
                    <c:v>Dhanush Varma</c:v>
                  </c:pt>
                  <c:pt idx="26">
                    <c:v>Gokul Sahni</c:v>
                  </c:pt>
                  <c:pt idx="27">
                    <c:v>Indrans Grover</c:v>
                  </c:pt>
                  <c:pt idx="28">
                    <c:v>Ishaan Goyal</c:v>
                  </c:pt>
                  <c:pt idx="29">
                    <c:v>Madhup Kapur</c:v>
                  </c:pt>
                  <c:pt idx="30">
                    <c:v>Mahika Ravi</c:v>
                  </c:pt>
                  <c:pt idx="31">
                    <c:v>Neysa Krish</c:v>
                  </c:pt>
                  <c:pt idx="32">
                    <c:v>Oorja Sachar</c:v>
                  </c:pt>
                  <c:pt idx="33">
                    <c:v>Pihu Wali</c:v>
                  </c:pt>
                  <c:pt idx="34">
                    <c:v>Tiya Soni</c:v>
                  </c:pt>
                </c:lvl>
                <c:lvl>
                  <c:pt idx="0">
                    <c:v>Basic</c:v>
                  </c:pt>
                  <c:pt idx="9">
                    <c:v>Family</c:v>
                  </c:pt>
                  <c:pt idx="16">
                    <c:v>Premium</c:v>
                  </c:pt>
                  <c:pt idx="23">
                    <c:v>Standard</c:v>
                  </c:pt>
                </c:lvl>
              </c:multiLvlStrCache>
            </c:multiLvlStrRef>
          </c:cat>
          <c:val>
            <c:numRef>
              <c:f>ANSWER6!$D$5:$D$44</c:f>
              <c:numCache>
                <c:formatCode>General</c:formatCode>
                <c:ptCount val="35"/>
                <c:pt idx="4">
                  <c:v>1</c:v>
                </c:pt>
                <c:pt idx="5">
                  <c:v>1</c:v>
                </c:pt>
                <c:pt idx="6">
                  <c:v>1</c:v>
                </c:pt>
                <c:pt idx="9">
                  <c:v>1</c:v>
                </c:pt>
                <c:pt idx="10">
                  <c:v>1</c:v>
                </c:pt>
                <c:pt idx="12">
                  <c:v>1</c:v>
                </c:pt>
                <c:pt idx="14">
                  <c:v>1</c:v>
                </c:pt>
                <c:pt idx="17">
                  <c:v>1</c:v>
                </c:pt>
                <c:pt idx="19">
                  <c:v>1</c:v>
                </c:pt>
                <c:pt idx="24">
                  <c:v>1</c:v>
                </c:pt>
                <c:pt idx="26">
                  <c:v>1</c:v>
                </c:pt>
                <c:pt idx="32">
                  <c:v>1</c:v>
                </c:pt>
                <c:pt idx="33">
                  <c:v>1</c:v>
                </c:pt>
              </c:numCache>
            </c:numRef>
          </c:val>
          <c:extLst>
            <c:ext xmlns:c16="http://schemas.microsoft.com/office/drawing/2014/chart" uri="{C3380CC4-5D6E-409C-BE32-E72D297353CC}">
              <c16:uniqueId val="{00000002-F7C7-46CA-9431-AB4CE187AFC9}"/>
            </c:ext>
          </c:extLst>
        </c:ser>
        <c:dLbls>
          <c:showLegendKey val="0"/>
          <c:showVal val="0"/>
          <c:showCatName val="0"/>
          <c:showSerName val="0"/>
          <c:showPercent val="0"/>
          <c:showBubbleSize val="0"/>
        </c:dLbls>
        <c:gapWidth val="219"/>
        <c:overlap val="-27"/>
        <c:axId val="1522240687"/>
        <c:axId val="1522238767"/>
      </c:barChart>
      <c:catAx>
        <c:axId val="152224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38767"/>
        <c:crosses val="autoZero"/>
        <c:auto val="1"/>
        <c:lblAlgn val="ctr"/>
        <c:lblOffset val="100"/>
        <c:noMultiLvlLbl val="0"/>
      </c:catAx>
      <c:valAx>
        <c:axId val="152223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4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16</xdr:col>
      <xdr:colOff>123825</xdr:colOff>
      <xdr:row>0</xdr:row>
      <xdr:rowOff>133350</xdr:rowOff>
    </xdr:from>
    <xdr:to>
      <xdr:col>23</xdr:col>
      <xdr:colOff>428625</xdr:colOff>
      <xdr:row>15</xdr:row>
      <xdr:rowOff>114300</xdr:rowOff>
    </xdr:to>
    <xdr:graphicFrame macro="">
      <xdr:nvGraphicFramePr>
        <xdr:cNvPr id="2" name="Chart 1">
          <a:extLst>
            <a:ext uri="{FF2B5EF4-FFF2-40B4-BE49-F238E27FC236}">
              <a16:creationId xmlns:a16="http://schemas.microsoft.com/office/drawing/2014/main" id="{1F27C031-4559-B795-D056-025A0D844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482600</xdr:colOff>
      <xdr:row>1</xdr:row>
      <xdr:rowOff>25400</xdr:rowOff>
    </xdr:from>
    <xdr:to>
      <xdr:col>26</xdr:col>
      <xdr:colOff>482600</xdr:colOff>
      <xdr:row>14</xdr:row>
      <xdr:rowOff>155575</xdr:rowOff>
    </xdr:to>
    <mc:AlternateContent xmlns:mc="http://schemas.openxmlformats.org/markup-compatibility/2006">
      <mc:Choice xmlns:a14="http://schemas.microsoft.com/office/drawing/2010/main" Requires="a14">
        <xdr:graphicFrame macro="">
          <xdr:nvGraphicFramePr>
            <xdr:cNvPr id="3" name="Membership_Type">
              <a:extLst>
                <a:ext uri="{FF2B5EF4-FFF2-40B4-BE49-F238E27FC236}">
                  <a16:creationId xmlns:a16="http://schemas.microsoft.com/office/drawing/2014/main" id="{77FD5FA4-9368-54E4-7C85-4A33C7D08FA4}"/>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17932400"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546100</xdr:colOff>
      <xdr:row>0</xdr:row>
      <xdr:rowOff>158750</xdr:rowOff>
    </xdr:from>
    <xdr:to>
      <xdr:col>28</xdr:col>
      <xdr:colOff>355600</xdr:colOff>
      <xdr:row>14</xdr:row>
      <xdr:rowOff>104775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C10E088E-0E0E-CCB3-A27F-0AAE6F3FF58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9824700" y="158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450850</xdr:colOff>
      <xdr:row>0</xdr:row>
      <xdr:rowOff>165100</xdr:rowOff>
    </xdr:from>
    <xdr:to>
      <xdr:col>30</xdr:col>
      <xdr:colOff>260350</xdr:colOff>
      <xdr:row>14</xdr:row>
      <xdr:rowOff>111125</xdr:rowOff>
    </xdr:to>
    <mc:AlternateContent xmlns:mc="http://schemas.openxmlformats.org/markup-compatibility/2006">
      <mc:Choice xmlns:a14="http://schemas.microsoft.com/office/drawing/2010/main" Requires="a14">
        <xdr:graphicFrame macro="">
          <xdr:nvGraphicFramePr>
            <xdr:cNvPr id="5" name="REFERRED">
              <a:extLst>
                <a:ext uri="{FF2B5EF4-FFF2-40B4-BE49-F238E27FC236}">
                  <a16:creationId xmlns:a16="http://schemas.microsoft.com/office/drawing/2014/main" id="{E537AEBA-DD07-ECA6-D5F7-1B4DD204FD3A}"/>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dr:sp macro="" textlink="">
          <xdr:nvSpPr>
            <xdr:cNvPr id="0" name=""/>
            <xdr:cNvSpPr>
              <a:spLocks noTextEdit="1"/>
            </xdr:cNvSpPr>
          </xdr:nvSpPr>
          <xdr:spPr>
            <a:xfrm>
              <a:off x="21748750" y="165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2</xdr:row>
      <xdr:rowOff>0</xdr:rowOff>
    </xdr:from>
    <xdr:to>
      <xdr:col>12</xdr:col>
      <xdr:colOff>438150</xdr:colOff>
      <xdr:row>16</xdr:row>
      <xdr:rowOff>165100</xdr:rowOff>
    </xdr:to>
    <xdr:graphicFrame macro="">
      <xdr:nvGraphicFramePr>
        <xdr:cNvPr id="2" name="Chart 1">
          <a:extLst>
            <a:ext uri="{FF2B5EF4-FFF2-40B4-BE49-F238E27FC236}">
              <a16:creationId xmlns:a16="http://schemas.microsoft.com/office/drawing/2014/main" id="{C7E85AE4-F479-5C3A-17D6-73247BFD5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refreshedDate="45791.408345023148" createdVersion="8" refreshedVersion="8" minRefreshableVersion="3" recordCount="35" xr:uid="{B3D78CE0-3F0B-44D9-BB21-9B17FB6EA125}">
  <cacheSource type="worksheet">
    <worksheetSource ref="A1:L36" sheet="ANSWER 2"/>
  </cacheSource>
  <cacheFields count="12">
    <cacheField name="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refreshedDate="45791.435724305557" createdVersion="8" refreshedVersion="8" minRefreshableVersion="3" recordCount="35" xr:uid="{82F5FB3A-1A64-43EA-9DC6-42BA9BDC3F6A}">
  <cacheSource type="worksheet">
    <worksheetSource ref="B1:L36" sheet="ANSWER 3. "/>
  </cacheSource>
  <cacheFields count="11">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TOTAL REVENUE" numFmtId="0">
      <sharedItems containsSemiMixedTypes="0" containsString="0" containsNumber="1" containsInteger="1" minValue="0" maxValue="350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refreshedDate="45791.472286226854" createdVersion="8" refreshedVersion="8" minRefreshableVersion="3" recordCount="35" xr:uid="{605C451D-0E23-4F2F-BF0A-E2297F8B7F14}">
  <cacheSource type="worksheet">
    <worksheetSource ref="A1:M36" sheet="ANSWER 5"/>
  </cacheSource>
  <cacheFields count="13">
    <cacheField name="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TOTAL REVENUE " numFmtId="0">
      <sharedItems containsSemiMixedTypes="0" containsString="0" containsNumber="1" containsInteger="1" minValue="0" maxValue="35000"/>
    </cacheField>
    <cacheField name="REFERRED" numFmtId="0">
      <sharedItems count="2">
        <s v="Yes"/>
        <s v="No"/>
      </sharedItems>
    </cacheField>
  </cacheFields>
  <extLst>
    <ext xmlns:x14="http://schemas.microsoft.com/office/spreadsheetml/2009/9/main" uri="{725AE2AE-9491-48be-B2B4-4EB974FC3084}">
      <x14:pivotCacheDefinition pivotCacheId="162690086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refreshedDate="45791.543708101854" createdVersion="8" refreshedVersion="8" minRefreshableVersion="3" recordCount="35" xr:uid="{A4AC5FBD-DCB9-4F52-AD9C-A3D2ACD341A0}">
  <cacheSource type="worksheet">
    <worksheetSource ref="A1:L36" sheet="ANSWER 6"/>
  </cacheSource>
  <cacheFields count="11">
    <cacheField name="ID" numFmtId="0">
      <sharedItems/>
    </cacheField>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PANDEY" refreshedDate="45791.557792361113" backgroundQuery="1" createdVersion="8" refreshedVersion="8" minRefreshableVersion="3" recordCount="0" supportSubquery="1" supportAdvancedDrill="1" xr:uid="{F205E4C1-DF26-4D8A-B353-CFFC0D2FD96D}">
  <cacheSource type="external" connectionId="1"/>
  <cacheFields count="4">
    <cacheField name="[Range].[Membership_Type].[Membership_Type]" caption="Membership_Type" numFmtId="0" hierarchy="5" level="1">
      <sharedItems count="4">
        <s v="Basic"/>
        <s v="Family"/>
        <s v="Premium"/>
        <s v="Standard"/>
      </sharedItems>
    </cacheField>
    <cacheField name="[Range].[AGE GROUP].[AGE GROUP]" caption="AGE GROUP" numFmtId="0" hierarchy="3" level="1">
      <sharedItems count="3">
        <s v="Adults"/>
        <s v="Seniors"/>
        <s v="Youth"/>
      </sharedItems>
    </cacheField>
    <cacheField name="[Range].[Full_Name].[Full_Name]" caption="Full_Name" numFmtId="0" hierarchy="1" level="1">
      <sharedItems count="35">
        <s v="Anay Shanker"/>
        <s v="Ehsaan Batra"/>
        <s v="Jiya Baral"/>
        <s v="Kashvi Char"/>
        <s v="Parinaaz Shanker"/>
        <s v="Prerak Lalla"/>
        <s v="Siya Master"/>
        <s v="Zara Bains"/>
        <s v="Zara Dugar"/>
        <s v="Dishani Bera"/>
        <s v="Kismat Edwin"/>
        <s v="Lakshit Mander"/>
        <s v="Madhup Biswas"/>
        <s v="Prerak Boase"/>
        <s v="Rasha Kakar"/>
        <s v="Taran Vyas"/>
        <s v="Eva Dass"/>
        <s v="Hrishita Shroff"/>
        <s v="Indrans Ratti"/>
        <s v="Kimaya Balay"/>
        <s v="Purab Reddy"/>
        <s v="Tiya Rege"/>
        <s v="Uthkarsh Baral"/>
        <s v="Aarav Sen"/>
        <s v="Aniruddh Batra"/>
        <s v="Dhanush Varma"/>
        <s v="Gokul Sahni"/>
        <s v="Indrans Grover"/>
        <s v="Ishaan Goyal"/>
        <s v="Madhup Kapur"/>
        <s v="Mahika Ravi"/>
        <s v="Neysa Krish"/>
        <s v="Oorja Sachar"/>
        <s v="Pihu Wali"/>
        <s v="Tiya Soni"/>
      </sharedItems>
    </cacheField>
    <cacheField name="[Measures].[Count of Full_Name]" caption="Count of Full_Name" numFmtId="0" hierarchy="14" level="32767"/>
  </cacheFields>
  <cacheHierarchies count="15">
    <cacheHierarchy uniqueName="[Range].[ID]" caption="ID" attribute="1" defaultMemberUniqueName="[Range].[ID].[All]" allUniqueName="[Range].[ID].[All]" dimensionUniqueName="[Range]" displayFolder="" count="0" memberValueDatatype="130" unbalanced="0"/>
    <cacheHierarchy uniqueName="[Range].[Full_Name]" caption="Full_Name" attribute="1" defaultMemberUniqueName="[Range].[Full_Name].[All]" allUniqueName="[Range].[Full_Name].[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1"/>
      </fieldsUsage>
    </cacheHierarchy>
    <cacheHierarchy uniqueName="[Range].[Gender]" caption="Gender" attribute="1" defaultMemberUniqueName="[Range].[Gender].[All]" allUniqueName="[Range].[Gender].[All]" dimensionUniqueName="[Range]" displayFolder="" count="0" memberValueDatatype="130" unbalanced="0"/>
    <cacheHierarchy uniqueName="[Range].[Membership_Type]" caption="Membership_Type" attribute="1" defaultMemberUniqueName="[Range].[Membership_Type].[All]" allUniqueName="[Range].[Membership_Type].[All]" dimensionUniqueName="[Range]" displayFolder="" count="2" memberValueDatatype="130" unbalanced="0">
      <fieldsUsage count="2">
        <fieldUsage x="-1"/>
        <fieldUsage x="0"/>
      </fieldsUsage>
    </cacheHierarchy>
    <cacheHierarchy uniqueName="[Range].[Start_Date]" caption="Start_Date" attribute="1" time="1" defaultMemberUniqueName="[Range].[Start_Date].[All]" allUniqueName="[Range].[Start_Date].[All]" dimensionUniqueName="[Range]" displayFolder="" count="0" memberValueDatatype="7" unbalanced="0"/>
    <cacheHierarchy uniqueName="[Range].[End_Date]" caption="End_Date" attribute="1" time="1" defaultMemberUniqueName="[Range].[End_Date].[All]" allUniqueName="[Range].[End_Date].[All]" dimensionUniqueName="[Range]" displayFolder="" count="0" memberValueDatatype="7" unbalanced="0"/>
    <cacheHierarchy uniqueName="[Range].[Monthly_Fee]" caption="Monthly_Fee" attribute="1" defaultMemberUniqueName="[Range].[Monthly_Fee].[All]" allUniqueName="[Range].[Monthly_Fee].[All]" dimensionUniqueName="[Range]" displayFolder="" count="0" memberValueDatatype="20" unbalanced="0"/>
    <cacheHierarchy uniqueName="[Range].[Attendance]" caption="Attendance" attribute="1" defaultMemberUniqueName="[Range].[Attendance].[All]" allUniqueName="[Range].[Attendance].[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Referred_By]" caption="Referred_By" attribute="1" defaultMemberUniqueName="[Range].[Referred_By].[All]" allUniqueName="[Range].[Referred_By].[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Full_Name]" caption="Count of Full_Name" measure="1" displayFolder="" measureGroup="Range"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d v="2023-11-05T00:00:00"/>
    <d v="2024-05-13T00:00:00"/>
    <n v="800"/>
    <n v="25"/>
    <s v="Bengaluru"/>
    <s v="Hiran Shan"/>
    <x v="0"/>
  </r>
  <r>
    <s v="M002"/>
    <s v="Parinaaz Shanker"/>
    <n v="27"/>
    <s v="Male"/>
    <s v="Basic"/>
    <d v="2025-02-26T00:00:00"/>
    <d v="2025-03-24T00:00:00"/>
    <n v="800"/>
    <n v="20"/>
    <s v="Pune"/>
    <s v="Kiara Kakar"/>
    <x v="0"/>
  </r>
  <r>
    <s v="M003"/>
    <s v="Aniruddh Batra"/>
    <n v="24"/>
    <s v="Male"/>
    <s v="Standard"/>
    <d v="2023-09-22T00:00:00"/>
    <d v="2024-03-20T00:00:00"/>
    <n v="1200"/>
    <n v="18"/>
    <s v="Hyderabad"/>
    <s v="Jhanvi Chaudhary"/>
    <x v="0"/>
  </r>
  <r>
    <s v="M004"/>
    <s v="Madhup Kapur"/>
    <n v="31"/>
    <s v="Female"/>
    <s v="Standard"/>
    <d v="2024-07-06T00:00:00"/>
    <d v="2024-10-22T00:00:00"/>
    <n v="1200"/>
    <n v="16"/>
    <s v="Hyderabad"/>
    <s v="Tara Swaminathan"/>
    <x v="0"/>
  </r>
  <r>
    <s v="M005"/>
    <s v="Rasha Kakar"/>
    <n v="19"/>
    <s v="Male"/>
    <s v="Family"/>
    <d v="2023-12-26T00:00:00"/>
    <d v="2024-07-28T00:00:00"/>
    <n v="2500"/>
    <n v="12"/>
    <s v="Bengaluru"/>
    <s v="Madhav Singh"/>
    <x v="0"/>
  </r>
  <r>
    <s v="M006"/>
    <s v="Ehsaan Batra"/>
    <n v="40"/>
    <s v="Male"/>
    <s v="Basic"/>
    <d v="2024-01-26T00:00:00"/>
    <d v="2024-04-10T00:00:00"/>
    <n v="800"/>
    <n v="14"/>
    <s v="Mumbai"/>
    <s v="Shray Ramakrishnan"/>
    <x v="0"/>
  </r>
  <r>
    <s v="M007"/>
    <s v="Zara Bains"/>
    <n v="41"/>
    <s v="Female"/>
    <s v="Basic"/>
    <d v="2024-10-23T00:00:00"/>
    <d v="2025-01-20T00:00:00"/>
    <n v="800"/>
    <n v="25"/>
    <s v="Pune"/>
    <m/>
    <x v="1"/>
  </r>
  <r>
    <s v="M008"/>
    <s v="Uthkarsh Baral"/>
    <n v="43"/>
    <s v="Male"/>
    <s v="Premium"/>
    <d v="2024-06-07T00:00:00"/>
    <d v="2024-09-28T00:00:00"/>
    <n v="1800"/>
    <n v="28"/>
    <s v="Kolkata"/>
    <m/>
    <x v="1"/>
  </r>
  <r>
    <s v="M009"/>
    <s v="Kashvi Char"/>
    <n v="42"/>
    <s v="Male"/>
    <s v="Basic"/>
    <d v="2024-10-04T00:00:00"/>
    <d v="2024-10-17T00:00:00"/>
    <n v="800"/>
    <n v="3"/>
    <s v="Kolkata"/>
    <s v="Nitara Comar"/>
    <x v="0"/>
  </r>
  <r>
    <s v="M010"/>
    <s v="Dhanush Varma"/>
    <n v="37"/>
    <s v="Male"/>
    <s v="Standard"/>
    <d v="2023-10-03T00:00:00"/>
    <d v="2023-12-20T00:00:00"/>
    <n v="1200"/>
    <n v="29"/>
    <s v="Mumbai"/>
    <s v="Ranbir Karan"/>
    <x v="0"/>
  </r>
  <r>
    <s v="M011"/>
    <s v="Ishaan Goyal"/>
    <n v="48"/>
    <s v="Female"/>
    <s v="Standard"/>
    <d v="2024-01-06T00:00:00"/>
    <d v="2024-06-16T00:00:00"/>
    <n v="1200"/>
    <n v="13"/>
    <s v="Bengaluru"/>
    <s v="Rati Sanghvi"/>
    <x v="0"/>
  </r>
  <r>
    <s v="M012"/>
    <s v="Mahika Ravi"/>
    <n v="36"/>
    <s v="Male"/>
    <s v="Standard"/>
    <d v="2023-08-16T00:00:00"/>
    <d v="2024-10-03T00:00:00"/>
    <n v="1200"/>
    <n v="19"/>
    <s v="Kolkata"/>
    <s v="Ishaan Kashyap"/>
    <x v="0"/>
  </r>
  <r>
    <s v="M013"/>
    <s v="Purab Reddy"/>
    <n v="48"/>
    <s v="Female"/>
    <s v="Premium"/>
    <d v="2024-09-21T00:00:00"/>
    <d v="2024-12-15T00:00:00"/>
    <n v="1800"/>
    <n v="22"/>
    <s v="Kolkata"/>
    <m/>
    <x v="1"/>
  </r>
  <r>
    <s v="M014"/>
    <s v="Tiya Soni"/>
    <n v="39"/>
    <s v="Male"/>
    <s v="Standard"/>
    <d v="2023-05-19T00:00:00"/>
    <d v="2023-11-12T00:00:00"/>
    <n v="1200"/>
    <n v="28"/>
    <s v="Mumbai"/>
    <m/>
    <x v="1"/>
  </r>
  <r>
    <s v="M015"/>
    <s v="Zara Dugar"/>
    <n v="44"/>
    <s v="Female"/>
    <s v="Basic"/>
    <d v="2024-02-11T00:00:00"/>
    <d v="2024-09-05T00:00:00"/>
    <n v="800"/>
    <n v="8"/>
    <s v="Hyderabad"/>
    <m/>
    <x v="1"/>
  </r>
  <r>
    <s v="M016"/>
    <s v="Lakshit Mander"/>
    <n v="39"/>
    <s v="Male"/>
    <s v="Family"/>
    <d v="2025-02-14T00:00:00"/>
    <d v="2025-03-16T00:00:00"/>
    <n v="2500"/>
    <n v="14"/>
    <s v="Kolkata"/>
    <m/>
    <x v="1"/>
  </r>
  <r>
    <s v="M017"/>
    <s v="Neysa Krish"/>
    <n v="35"/>
    <s v="Male"/>
    <s v="Standard"/>
    <d v="2024-02-07T00:00:00"/>
    <d v="2025-01-28T00:00:00"/>
    <n v="1200"/>
    <n v="25"/>
    <s v="Hyderabad"/>
    <m/>
    <x v="1"/>
  </r>
  <r>
    <s v="M018"/>
    <s v="Prerak Boase"/>
    <n v="56"/>
    <s v="Female"/>
    <s v="Family"/>
    <d v="2023-10-14T00:00:00"/>
    <d v="2024-12-23T00:00:00"/>
    <n v="2500"/>
    <n v="13"/>
    <s v="Delhi"/>
    <m/>
    <x v="1"/>
  </r>
  <r>
    <s v="M019"/>
    <s v="Siya Master"/>
    <n v="27"/>
    <s v="Female"/>
    <s v="Basic"/>
    <d v="2024-03-03T00:00:00"/>
    <d v="2025-01-07T00:00:00"/>
    <n v="800"/>
    <n v="26"/>
    <s v="Mumbai"/>
    <m/>
    <x v="1"/>
  </r>
  <r>
    <s v="M020"/>
    <s v="Madhup Biswas"/>
    <n v="28"/>
    <s v="Male"/>
    <s v="Family"/>
    <d v="2024-05-05T00:00:00"/>
    <d v="2024-11-12T00:00:00"/>
    <n v="2500"/>
    <n v="21"/>
    <s v="Mumbai"/>
    <s v="Tanya Bajwa"/>
    <x v="0"/>
  </r>
  <r>
    <s v="M021"/>
    <s v="Indrans Ratti"/>
    <n v="57"/>
    <s v="Female"/>
    <s v="Premium"/>
    <d v="2023-08-08T00:00:00"/>
    <d v="2025-01-17T00:00:00"/>
    <n v="1800"/>
    <n v="19"/>
    <s v="Mumbai"/>
    <m/>
    <x v="1"/>
  </r>
  <r>
    <s v="M022"/>
    <s v="Kimaya Balay"/>
    <n v="26"/>
    <s v="Female"/>
    <s v="Premium"/>
    <d v="2024-01-29T00:00:00"/>
    <d v="2024-11-20T00:00:00"/>
    <n v="1800"/>
    <n v="5"/>
    <s v="Bengaluru"/>
    <m/>
    <x v="1"/>
  </r>
  <r>
    <s v="M023"/>
    <s v="Eva Dass"/>
    <n v="48"/>
    <s v="Male"/>
    <s v="Premium"/>
    <d v="2024-06-08T00:00:00"/>
    <d v="2024-06-12T00:00:00"/>
    <n v="1800"/>
    <n v="18"/>
    <s v="Delhi"/>
    <m/>
    <x v="1"/>
  </r>
  <r>
    <s v="M024"/>
    <s v="Pihu Wali"/>
    <n v="25"/>
    <s v="Female"/>
    <s v="Standard"/>
    <d v="2024-05-27T00:00:00"/>
    <d v="2025-03-14T00:00:00"/>
    <n v="1200"/>
    <n v="6"/>
    <s v="Bengaluru"/>
    <m/>
    <x v="1"/>
  </r>
  <r>
    <s v="M025"/>
    <s v="Tiya Rege"/>
    <n v="53"/>
    <s v="Male"/>
    <s v="Premium"/>
    <d v="2023-12-26T00:00:00"/>
    <d v="2024-03-21T00:00:00"/>
    <n v="1800"/>
    <n v="17"/>
    <s v="Mumbai"/>
    <s v="Adira Brar"/>
    <x v="0"/>
  </r>
  <r>
    <s v="M026"/>
    <s v="Aarav Sen"/>
    <n v="42"/>
    <s v="Female"/>
    <s v="Standard"/>
    <d v="2025-02-14T00:00:00"/>
    <d v="2025-03-11T00:00:00"/>
    <n v="1200"/>
    <n v="3"/>
    <s v="Delhi"/>
    <m/>
    <x v="1"/>
  </r>
  <r>
    <s v="M027"/>
    <s v="Dishani Bera"/>
    <n v="24"/>
    <s v="Male"/>
    <s v="Family"/>
    <d v="2025-02-10T00:00:00"/>
    <d v="2025-03-10T00:00:00"/>
    <n v="2500"/>
    <n v="28"/>
    <s v="Mumbai"/>
    <m/>
    <x v="1"/>
  </r>
  <r>
    <s v="M028"/>
    <s v="Indrans Grover"/>
    <n v="53"/>
    <s v="Male"/>
    <s v="Standard"/>
    <d v="2024-11-18T00:00:00"/>
    <d v="2024-12-19T00:00:00"/>
    <n v="1200"/>
    <n v="23"/>
    <s v="Pune"/>
    <m/>
    <x v="1"/>
  </r>
  <r>
    <s v="M029"/>
    <s v="Kismat Edwin"/>
    <n v="29"/>
    <s v="Female"/>
    <s v="Family"/>
    <d v="2024-04-19T00:00:00"/>
    <d v="2024-04-26T00:00:00"/>
    <n v="2500"/>
    <n v="8"/>
    <s v="Hyderabad"/>
    <m/>
    <x v="1"/>
  </r>
  <r>
    <s v="M030"/>
    <s v="Taran Vyas"/>
    <n v="31"/>
    <s v="Female"/>
    <s v="Family"/>
    <d v="2025-01-10T00:00:00"/>
    <d v="2025-03-29T00:00:00"/>
    <n v="2500"/>
    <n v="23"/>
    <s v="Kolkata"/>
    <s v="Nakul Balakrishnan"/>
    <x v="0"/>
  </r>
  <r>
    <s v="M031"/>
    <s v="Jiya Baral"/>
    <n v="52"/>
    <s v="Female"/>
    <s v="Basic"/>
    <d v="2023-06-11T00:00:00"/>
    <d v="2024-12-30T00:00:00"/>
    <n v="800"/>
    <n v="9"/>
    <s v="Delhi"/>
    <s v="Darshit Sidhu"/>
    <x v="0"/>
  </r>
  <r>
    <s v="M032"/>
    <s v="Gokul Sahni"/>
    <n v="20"/>
    <s v="Male"/>
    <s v="Standard"/>
    <d v="2024-04-09T00:00:00"/>
    <d v="2024-11-08T00:00:00"/>
    <n v="1200"/>
    <n v="2"/>
    <s v="Mumbai"/>
    <m/>
    <x v="1"/>
  </r>
  <r>
    <s v="M033"/>
    <s v="Prerak Lalla"/>
    <n v="22"/>
    <s v="Male"/>
    <s v="Basic"/>
    <d v="2025-02-11T00:00:00"/>
    <d v="2025-03-24T00:00:00"/>
    <n v="800"/>
    <n v="30"/>
    <s v="Mumbai"/>
    <m/>
    <x v="1"/>
  </r>
  <r>
    <s v="M034"/>
    <s v="Hrishita Shroff"/>
    <n v="23"/>
    <s v="Male"/>
    <s v="Premium"/>
    <d v="2024-10-23T00:00:00"/>
    <d v="2025-03-05T00:00:00"/>
    <n v="1800"/>
    <n v="23"/>
    <s v="Pune"/>
    <s v="Riya Dugal"/>
    <x v="0"/>
  </r>
  <r>
    <s v="M035"/>
    <s v="Oorja Sachar"/>
    <n v="27"/>
    <s v="Female"/>
    <s v="Standard"/>
    <d v="2024-01-21T00:00:00"/>
    <d v="2024-12-26T00:00:00"/>
    <n v="1200"/>
    <n v="27"/>
    <s v="Pune"/>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d v="2023-11-05T00:00:00"/>
    <d v="2024-05-13T00:00:00"/>
    <n v="800"/>
    <n v="4800"/>
    <n v="25"/>
    <x v="0"/>
    <s v="Hiran Shan"/>
  </r>
  <r>
    <s v="Parinaaz Shanker"/>
    <n v="27"/>
    <s v="Male"/>
    <x v="0"/>
    <d v="2025-02-26T00:00:00"/>
    <d v="2025-03-24T00:00:00"/>
    <n v="800"/>
    <n v="0"/>
    <n v="20"/>
    <x v="1"/>
    <s v="Kiara Kakar"/>
  </r>
  <r>
    <s v="Aniruddh Batra"/>
    <n v="24"/>
    <s v="Male"/>
    <x v="1"/>
    <d v="2023-09-22T00:00:00"/>
    <d v="2024-03-20T00:00:00"/>
    <n v="1200"/>
    <n v="7200"/>
    <n v="18"/>
    <x v="2"/>
    <s v="Jhanvi Chaudhary"/>
  </r>
  <r>
    <s v="Madhup Kapur"/>
    <n v="31"/>
    <s v="Female"/>
    <x v="1"/>
    <d v="2024-07-06T00:00:00"/>
    <d v="2024-10-22T00:00:00"/>
    <n v="1200"/>
    <n v="3600"/>
    <n v="16"/>
    <x v="2"/>
    <s v="Tara Swaminathan"/>
  </r>
  <r>
    <s v="Rasha Kakar"/>
    <n v="19"/>
    <s v="Male"/>
    <x v="2"/>
    <d v="2023-12-26T00:00:00"/>
    <d v="2024-07-28T00:00:00"/>
    <n v="2500"/>
    <n v="17500"/>
    <n v="12"/>
    <x v="0"/>
    <s v="Madhav Singh"/>
  </r>
  <r>
    <s v="Ehsaan Batra"/>
    <n v="40"/>
    <s v="Male"/>
    <x v="0"/>
    <d v="2024-01-26T00:00:00"/>
    <d v="2024-04-10T00:00:00"/>
    <n v="800"/>
    <n v="1600"/>
    <n v="14"/>
    <x v="3"/>
    <s v="Shray Ramakrishnan"/>
  </r>
  <r>
    <s v="Zara Bains"/>
    <n v="41"/>
    <s v="Female"/>
    <x v="0"/>
    <d v="2024-10-23T00:00:00"/>
    <d v="2025-01-20T00:00:00"/>
    <n v="800"/>
    <n v="1600"/>
    <n v="25"/>
    <x v="1"/>
    <m/>
  </r>
  <r>
    <s v="Uthkarsh Baral"/>
    <n v="43"/>
    <s v="Male"/>
    <x v="3"/>
    <d v="2024-06-07T00:00:00"/>
    <d v="2024-09-28T00:00:00"/>
    <n v="1800"/>
    <n v="5400"/>
    <n v="28"/>
    <x v="4"/>
    <m/>
  </r>
  <r>
    <s v="Kashvi Char"/>
    <n v="42"/>
    <s v="Male"/>
    <x v="0"/>
    <d v="2024-10-04T00:00:00"/>
    <d v="2024-10-17T00:00:00"/>
    <n v="800"/>
    <n v="0"/>
    <n v="3"/>
    <x v="4"/>
    <s v="Nitara Comar"/>
  </r>
  <r>
    <s v="Dhanush Varma"/>
    <n v="37"/>
    <s v="Male"/>
    <x v="1"/>
    <d v="2023-10-03T00:00:00"/>
    <d v="2023-12-20T00:00:00"/>
    <n v="1200"/>
    <n v="2400"/>
    <n v="29"/>
    <x v="3"/>
    <s v="Ranbir Karan"/>
  </r>
  <r>
    <s v="Ishaan Goyal"/>
    <n v="48"/>
    <s v="Female"/>
    <x v="1"/>
    <d v="2024-01-06T00:00:00"/>
    <d v="2024-06-16T00:00:00"/>
    <n v="1200"/>
    <n v="6000"/>
    <n v="13"/>
    <x v="0"/>
    <s v="Rati Sanghvi"/>
  </r>
  <r>
    <s v="Mahika Ravi"/>
    <n v="36"/>
    <s v="Male"/>
    <x v="1"/>
    <d v="2023-08-16T00:00:00"/>
    <d v="2024-10-03T00:00:00"/>
    <n v="1200"/>
    <n v="15600"/>
    <n v="19"/>
    <x v="4"/>
    <s v="Ishaan Kashyap"/>
  </r>
  <r>
    <s v="Purab Reddy"/>
    <n v="48"/>
    <s v="Female"/>
    <x v="3"/>
    <d v="2024-09-21T00:00:00"/>
    <d v="2024-12-15T00:00:00"/>
    <n v="1800"/>
    <n v="3600"/>
    <n v="22"/>
    <x v="4"/>
    <m/>
  </r>
  <r>
    <s v="Tiya Soni"/>
    <n v="39"/>
    <s v="Male"/>
    <x v="1"/>
    <d v="2023-05-19T00:00:00"/>
    <d v="2023-11-12T00:00:00"/>
    <n v="1200"/>
    <n v="6000"/>
    <n v="28"/>
    <x v="3"/>
    <m/>
  </r>
  <r>
    <s v="Zara Dugar"/>
    <n v="44"/>
    <s v="Female"/>
    <x v="0"/>
    <d v="2024-02-11T00:00:00"/>
    <d v="2024-09-05T00:00:00"/>
    <n v="800"/>
    <n v="4800"/>
    <n v="8"/>
    <x v="2"/>
    <m/>
  </r>
  <r>
    <s v="Lakshit Mander"/>
    <n v="39"/>
    <s v="Male"/>
    <x v="2"/>
    <d v="2025-02-14T00:00:00"/>
    <d v="2025-03-16T00:00:00"/>
    <n v="2500"/>
    <n v="2500"/>
    <n v="14"/>
    <x v="4"/>
    <m/>
  </r>
  <r>
    <s v="Neysa Krish"/>
    <n v="35"/>
    <s v="Male"/>
    <x v="1"/>
    <d v="2024-02-07T00:00:00"/>
    <d v="2025-01-28T00:00:00"/>
    <n v="1200"/>
    <n v="13200"/>
    <n v="25"/>
    <x v="2"/>
    <m/>
  </r>
  <r>
    <s v="Prerak Boase"/>
    <n v="56"/>
    <s v="Female"/>
    <x v="2"/>
    <d v="2023-10-14T00:00:00"/>
    <d v="2024-12-23T00:00:00"/>
    <n v="2500"/>
    <n v="35000"/>
    <n v="13"/>
    <x v="5"/>
    <m/>
  </r>
  <r>
    <s v="Siya Master"/>
    <n v="27"/>
    <s v="Female"/>
    <x v="0"/>
    <d v="2024-03-03T00:00:00"/>
    <d v="2025-01-07T00:00:00"/>
    <n v="800"/>
    <n v="8000"/>
    <n v="26"/>
    <x v="3"/>
    <m/>
  </r>
  <r>
    <s v="Madhup Biswas"/>
    <n v="28"/>
    <s v="Male"/>
    <x v="2"/>
    <d v="2024-05-05T00:00:00"/>
    <d v="2024-11-12T00:00:00"/>
    <n v="2500"/>
    <n v="15000"/>
    <n v="21"/>
    <x v="3"/>
    <s v="Tanya Bajwa"/>
  </r>
  <r>
    <s v="Indrans Ratti"/>
    <n v="57"/>
    <s v="Female"/>
    <x v="3"/>
    <d v="2023-08-08T00:00:00"/>
    <d v="2025-01-17T00:00:00"/>
    <n v="1800"/>
    <n v="30600"/>
    <n v="19"/>
    <x v="3"/>
    <m/>
  </r>
  <r>
    <s v="Kimaya Balay"/>
    <n v="26"/>
    <s v="Female"/>
    <x v="3"/>
    <d v="2024-01-29T00:00:00"/>
    <d v="2024-11-20T00:00:00"/>
    <n v="1800"/>
    <n v="16200"/>
    <n v="5"/>
    <x v="0"/>
    <m/>
  </r>
  <r>
    <s v="Eva Dass"/>
    <n v="48"/>
    <s v="Male"/>
    <x v="3"/>
    <d v="2024-06-08T00:00:00"/>
    <d v="2024-06-12T00:00:00"/>
    <n v="1800"/>
    <n v="0"/>
    <n v="18"/>
    <x v="5"/>
    <m/>
  </r>
  <r>
    <s v="Pihu Wali"/>
    <n v="25"/>
    <s v="Female"/>
    <x v="1"/>
    <d v="2024-05-27T00:00:00"/>
    <d v="2025-03-14T00:00:00"/>
    <n v="1200"/>
    <n v="10800"/>
    <n v="6"/>
    <x v="0"/>
    <m/>
  </r>
  <r>
    <s v="Tiya Rege"/>
    <n v="53"/>
    <s v="Male"/>
    <x v="3"/>
    <d v="2023-12-26T00:00:00"/>
    <d v="2024-03-21T00:00:00"/>
    <n v="1800"/>
    <n v="3600"/>
    <n v="17"/>
    <x v="3"/>
    <s v="Adira Brar"/>
  </r>
  <r>
    <s v="Aarav Sen"/>
    <n v="42"/>
    <s v="Female"/>
    <x v="1"/>
    <d v="2025-02-14T00:00:00"/>
    <d v="2025-03-11T00:00:00"/>
    <n v="1200"/>
    <n v="0"/>
    <n v="3"/>
    <x v="5"/>
    <m/>
  </r>
  <r>
    <s v="Dishani Bera"/>
    <n v="24"/>
    <s v="Male"/>
    <x v="2"/>
    <d v="2025-02-10T00:00:00"/>
    <d v="2025-03-10T00:00:00"/>
    <n v="2500"/>
    <n v="0"/>
    <n v="28"/>
    <x v="3"/>
    <m/>
  </r>
  <r>
    <s v="Indrans Grover"/>
    <n v="53"/>
    <s v="Male"/>
    <x v="1"/>
    <d v="2024-11-18T00:00:00"/>
    <d v="2024-12-19T00:00:00"/>
    <n v="1200"/>
    <n v="1200"/>
    <n v="23"/>
    <x v="1"/>
    <m/>
  </r>
  <r>
    <s v="Kismat Edwin"/>
    <n v="29"/>
    <s v="Female"/>
    <x v="2"/>
    <d v="2024-04-19T00:00:00"/>
    <d v="2024-04-26T00:00:00"/>
    <n v="2500"/>
    <n v="0"/>
    <n v="8"/>
    <x v="2"/>
    <m/>
  </r>
  <r>
    <s v="Taran Vyas"/>
    <n v="31"/>
    <s v="Female"/>
    <x v="2"/>
    <d v="2025-01-10T00:00:00"/>
    <d v="2025-03-29T00:00:00"/>
    <n v="2500"/>
    <n v="5000"/>
    <n v="23"/>
    <x v="4"/>
    <s v="Nakul Balakrishnan"/>
  </r>
  <r>
    <s v="Jiya Baral"/>
    <n v="52"/>
    <s v="Female"/>
    <x v="0"/>
    <d v="2023-06-11T00:00:00"/>
    <d v="2024-12-30T00:00:00"/>
    <n v="800"/>
    <n v="14400"/>
    <n v="9"/>
    <x v="5"/>
    <s v="Darshit Sidhu"/>
  </r>
  <r>
    <s v="Gokul Sahni"/>
    <n v="20"/>
    <s v="Male"/>
    <x v="1"/>
    <d v="2024-04-09T00:00:00"/>
    <d v="2024-11-08T00:00:00"/>
    <n v="1200"/>
    <n v="8400"/>
    <n v="2"/>
    <x v="3"/>
    <m/>
  </r>
  <r>
    <s v="Prerak Lalla"/>
    <n v="22"/>
    <s v="Male"/>
    <x v="0"/>
    <d v="2025-02-11T00:00:00"/>
    <d v="2025-03-24T00:00:00"/>
    <n v="800"/>
    <n v="800"/>
    <n v="30"/>
    <x v="3"/>
    <m/>
  </r>
  <r>
    <s v="Hrishita Shroff"/>
    <n v="23"/>
    <s v="Male"/>
    <x v="3"/>
    <d v="2024-10-23T00:00:00"/>
    <d v="2025-03-05T00:00:00"/>
    <n v="1800"/>
    <n v="7200"/>
    <n v="23"/>
    <x v="1"/>
    <s v="Riya Dugal"/>
  </r>
  <r>
    <s v="Oorja Sachar"/>
    <n v="27"/>
    <s v="Female"/>
    <x v="1"/>
    <d v="2024-01-21T00:00:00"/>
    <d v="2024-12-26T00:00:00"/>
    <n v="1200"/>
    <n v="13200"/>
    <n v="27"/>
    <x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s v="Hiran Shan"/>
    <n v="4800"/>
    <x v="0"/>
  </r>
  <r>
    <s v="M002"/>
    <s v="Parinaaz Shanker"/>
    <n v="27"/>
    <s v="Male"/>
    <x v="0"/>
    <d v="2025-02-26T00:00:00"/>
    <d v="2025-03-24T00:00:00"/>
    <n v="800"/>
    <n v="20"/>
    <x v="1"/>
    <s v="Kiara Kakar"/>
    <n v="0"/>
    <x v="0"/>
  </r>
  <r>
    <s v="M003"/>
    <s v="Aniruddh Batra"/>
    <n v="24"/>
    <s v="Male"/>
    <x v="1"/>
    <d v="2023-09-22T00:00:00"/>
    <d v="2024-03-20T00:00:00"/>
    <n v="1200"/>
    <n v="18"/>
    <x v="2"/>
    <s v="Jhanvi Chaudhary"/>
    <n v="7200"/>
    <x v="0"/>
  </r>
  <r>
    <s v="M004"/>
    <s v="Madhup Kapur"/>
    <n v="31"/>
    <s v="Female"/>
    <x v="1"/>
    <d v="2024-07-06T00:00:00"/>
    <d v="2024-10-22T00:00:00"/>
    <n v="1200"/>
    <n v="16"/>
    <x v="2"/>
    <s v="Tara Swaminathan"/>
    <n v="3600"/>
    <x v="0"/>
  </r>
  <r>
    <s v="M005"/>
    <s v="Rasha Kakar"/>
    <n v="19"/>
    <s v="Male"/>
    <x v="2"/>
    <d v="2023-12-26T00:00:00"/>
    <d v="2024-07-28T00:00:00"/>
    <n v="2500"/>
    <n v="12"/>
    <x v="0"/>
    <s v="Madhav Singh"/>
    <n v="17500"/>
    <x v="0"/>
  </r>
  <r>
    <s v="M006"/>
    <s v="Ehsaan Batra"/>
    <n v="40"/>
    <s v="Male"/>
    <x v="0"/>
    <d v="2024-01-26T00:00:00"/>
    <d v="2024-04-10T00:00:00"/>
    <n v="800"/>
    <n v="14"/>
    <x v="3"/>
    <s v="Shray Ramakrishnan"/>
    <n v="1600"/>
    <x v="0"/>
  </r>
  <r>
    <s v="M007"/>
    <s v="Zara Bains"/>
    <n v="41"/>
    <s v="Female"/>
    <x v="0"/>
    <d v="2024-10-23T00:00:00"/>
    <d v="2025-01-20T00:00:00"/>
    <n v="800"/>
    <n v="25"/>
    <x v="1"/>
    <m/>
    <n v="1600"/>
    <x v="1"/>
  </r>
  <r>
    <s v="M008"/>
    <s v="Uthkarsh Baral"/>
    <n v="43"/>
    <s v="Male"/>
    <x v="3"/>
    <d v="2024-06-07T00:00:00"/>
    <d v="2024-09-28T00:00:00"/>
    <n v="1800"/>
    <n v="28"/>
    <x v="4"/>
    <m/>
    <n v="5400"/>
    <x v="1"/>
  </r>
  <r>
    <s v="M009"/>
    <s v="Kashvi Char"/>
    <n v="42"/>
    <s v="Male"/>
    <x v="0"/>
    <d v="2024-10-04T00:00:00"/>
    <d v="2024-10-17T00:00:00"/>
    <n v="800"/>
    <n v="3"/>
    <x v="4"/>
    <s v="Nitara Comar"/>
    <n v="0"/>
    <x v="0"/>
  </r>
  <r>
    <s v="M010"/>
    <s v="Dhanush Varma"/>
    <n v="37"/>
    <s v="Male"/>
    <x v="1"/>
    <d v="2023-10-03T00:00:00"/>
    <d v="2023-12-20T00:00:00"/>
    <n v="1200"/>
    <n v="29"/>
    <x v="3"/>
    <s v="Ranbir Karan"/>
    <n v="2400"/>
    <x v="0"/>
  </r>
  <r>
    <s v="M011"/>
    <s v="Ishaan Goyal"/>
    <n v="48"/>
    <s v="Female"/>
    <x v="1"/>
    <d v="2024-01-06T00:00:00"/>
    <d v="2024-06-16T00:00:00"/>
    <n v="1200"/>
    <n v="13"/>
    <x v="0"/>
    <s v="Rati Sanghvi"/>
    <n v="6000"/>
    <x v="0"/>
  </r>
  <r>
    <s v="M012"/>
    <s v="Mahika Ravi"/>
    <n v="36"/>
    <s v="Male"/>
    <x v="1"/>
    <d v="2023-08-16T00:00:00"/>
    <d v="2024-10-03T00:00:00"/>
    <n v="1200"/>
    <n v="19"/>
    <x v="4"/>
    <s v="Ishaan Kashyap"/>
    <n v="15600"/>
    <x v="0"/>
  </r>
  <r>
    <s v="M013"/>
    <s v="Purab Reddy"/>
    <n v="48"/>
    <s v="Female"/>
    <x v="3"/>
    <d v="2024-09-21T00:00:00"/>
    <d v="2024-12-15T00:00:00"/>
    <n v="1800"/>
    <n v="22"/>
    <x v="4"/>
    <m/>
    <n v="3600"/>
    <x v="1"/>
  </r>
  <r>
    <s v="M014"/>
    <s v="Tiya Soni"/>
    <n v="39"/>
    <s v="Male"/>
    <x v="1"/>
    <d v="2023-05-19T00:00:00"/>
    <d v="2023-11-12T00:00:00"/>
    <n v="1200"/>
    <n v="28"/>
    <x v="3"/>
    <m/>
    <n v="6000"/>
    <x v="1"/>
  </r>
  <r>
    <s v="M015"/>
    <s v="Zara Dugar"/>
    <n v="44"/>
    <s v="Female"/>
    <x v="0"/>
    <d v="2024-02-11T00:00:00"/>
    <d v="2024-09-05T00:00:00"/>
    <n v="800"/>
    <n v="8"/>
    <x v="2"/>
    <m/>
    <n v="4800"/>
    <x v="1"/>
  </r>
  <r>
    <s v="M016"/>
    <s v="Lakshit Mander"/>
    <n v="39"/>
    <s v="Male"/>
    <x v="2"/>
    <d v="2025-02-14T00:00:00"/>
    <d v="2025-03-16T00:00:00"/>
    <n v="2500"/>
    <n v="14"/>
    <x v="4"/>
    <m/>
    <n v="2500"/>
    <x v="1"/>
  </r>
  <r>
    <s v="M017"/>
    <s v="Neysa Krish"/>
    <n v="35"/>
    <s v="Male"/>
    <x v="1"/>
    <d v="2024-02-07T00:00:00"/>
    <d v="2025-01-28T00:00:00"/>
    <n v="1200"/>
    <n v="25"/>
    <x v="2"/>
    <m/>
    <n v="13200"/>
    <x v="1"/>
  </r>
  <r>
    <s v="M018"/>
    <s v="Prerak Boase"/>
    <n v="56"/>
    <s v="Female"/>
    <x v="2"/>
    <d v="2023-10-14T00:00:00"/>
    <d v="2024-12-23T00:00:00"/>
    <n v="2500"/>
    <n v="13"/>
    <x v="5"/>
    <m/>
    <n v="35000"/>
    <x v="1"/>
  </r>
  <r>
    <s v="M019"/>
    <s v="Siya Master"/>
    <n v="27"/>
    <s v="Female"/>
    <x v="0"/>
    <d v="2024-03-03T00:00:00"/>
    <d v="2025-01-07T00:00:00"/>
    <n v="800"/>
    <n v="26"/>
    <x v="3"/>
    <m/>
    <n v="8000"/>
    <x v="1"/>
  </r>
  <r>
    <s v="M020"/>
    <s v="Madhup Biswas"/>
    <n v="28"/>
    <s v="Male"/>
    <x v="2"/>
    <d v="2024-05-05T00:00:00"/>
    <d v="2024-11-12T00:00:00"/>
    <n v="2500"/>
    <n v="21"/>
    <x v="3"/>
    <s v="Tanya Bajwa"/>
    <n v="15000"/>
    <x v="0"/>
  </r>
  <r>
    <s v="M021"/>
    <s v="Indrans Ratti"/>
    <n v="57"/>
    <s v="Female"/>
    <x v="3"/>
    <d v="2023-08-08T00:00:00"/>
    <d v="2025-01-17T00:00:00"/>
    <n v="1800"/>
    <n v="19"/>
    <x v="3"/>
    <m/>
    <n v="30600"/>
    <x v="1"/>
  </r>
  <r>
    <s v="M022"/>
    <s v="Kimaya Balay"/>
    <n v="26"/>
    <s v="Female"/>
    <x v="3"/>
    <d v="2024-01-29T00:00:00"/>
    <d v="2024-11-20T00:00:00"/>
    <n v="1800"/>
    <n v="5"/>
    <x v="0"/>
    <m/>
    <n v="16200"/>
    <x v="1"/>
  </r>
  <r>
    <s v="M023"/>
    <s v="Eva Dass"/>
    <n v="48"/>
    <s v="Male"/>
    <x v="3"/>
    <d v="2024-06-08T00:00:00"/>
    <d v="2024-06-12T00:00:00"/>
    <n v="1800"/>
    <n v="18"/>
    <x v="5"/>
    <m/>
    <n v="0"/>
    <x v="1"/>
  </r>
  <r>
    <s v="M024"/>
    <s v="Pihu Wali"/>
    <n v="25"/>
    <s v="Female"/>
    <x v="1"/>
    <d v="2024-05-27T00:00:00"/>
    <d v="2025-03-14T00:00:00"/>
    <n v="1200"/>
    <n v="6"/>
    <x v="0"/>
    <m/>
    <n v="10800"/>
    <x v="1"/>
  </r>
  <r>
    <s v="M025"/>
    <s v="Tiya Rege"/>
    <n v="53"/>
    <s v="Male"/>
    <x v="3"/>
    <d v="2023-12-26T00:00:00"/>
    <d v="2024-03-21T00:00:00"/>
    <n v="1800"/>
    <n v="17"/>
    <x v="3"/>
    <s v="Adira Brar"/>
    <n v="3600"/>
    <x v="0"/>
  </r>
  <r>
    <s v="M026"/>
    <s v="Aarav Sen"/>
    <n v="42"/>
    <s v="Female"/>
    <x v="1"/>
    <d v="2025-02-14T00:00:00"/>
    <d v="2025-03-11T00:00:00"/>
    <n v="1200"/>
    <n v="3"/>
    <x v="5"/>
    <m/>
    <n v="0"/>
    <x v="1"/>
  </r>
  <r>
    <s v="M027"/>
    <s v="Dishani Bera"/>
    <n v="24"/>
    <s v="Male"/>
    <x v="2"/>
    <d v="2025-02-10T00:00:00"/>
    <d v="2025-03-10T00:00:00"/>
    <n v="2500"/>
    <n v="28"/>
    <x v="3"/>
    <m/>
    <n v="0"/>
    <x v="1"/>
  </r>
  <r>
    <s v="M028"/>
    <s v="Indrans Grover"/>
    <n v="53"/>
    <s v="Male"/>
    <x v="1"/>
    <d v="2024-11-18T00:00:00"/>
    <d v="2024-12-19T00:00:00"/>
    <n v="1200"/>
    <n v="23"/>
    <x v="1"/>
    <m/>
    <n v="1200"/>
    <x v="1"/>
  </r>
  <r>
    <s v="M029"/>
    <s v="Kismat Edwin"/>
    <n v="29"/>
    <s v="Female"/>
    <x v="2"/>
    <d v="2024-04-19T00:00:00"/>
    <d v="2024-04-26T00:00:00"/>
    <n v="2500"/>
    <n v="8"/>
    <x v="2"/>
    <m/>
    <n v="0"/>
    <x v="1"/>
  </r>
  <r>
    <s v="M030"/>
    <s v="Taran Vyas"/>
    <n v="31"/>
    <s v="Female"/>
    <x v="2"/>
    <d v="2025-01-10T00:00:00"/>
    <d v="2025-03-29T00:00:00"/>
    <n v="2500"/>
    <n v="23"/>
    <x v="4"/>
    <s v="Nakul Balakrishnan"/>
    <n v="5000"/>
    <x v="0"/>
  </r>
  <r>
    <s v="M031"/>
    <s v="Jiya Baral"/>
    <n v="52"/>
    <s v="Female"/>
    <x v="0"/>
    <d v="2023-06-11T00:00:00"/>
    <d v="2024-12-30T00:00:00"/>
    <n v="800"/>
    <n v="9"/>
    <x v="5"/>
    <s v="Darshit Sidhu"/>
    <n v="14400"/>
    <x v="0"/>
  </r>
  <r>
    <s v="M032"/>
    <s v="Gokul Sahni"/>
    <n v="20"/>
    <s v="Male"/>
    <x v="1"/>
    <d v="2024-04-09T00:00:00"/>
    <d v="2024-11-08T00:00:00"/>
    <n v="1200"/>
    <n v="2"/>
    <x v="3"/>
    <m/>
    <n v="8400"/>
    <x v="1"/>
  </r>
  <r>
    <s v="M033"/>
    <s v="Prerak Lalla"/>
    <n v="22"/>
    <s v="Male"/>
    <x v="0"/>
    <d v="2025-02-11T00:00:00"/>
    <d v="2025-03-24T00:00:00"/>
    <n v="800"/>
    <n v="30"/>
    <x v="3"/>
    <m/>
    <n v="800"/>
    <x v="1"/>
  </r>
  <r>
    <s v="M034"/>
    <s v="Hrishita Shroff"/>
    <n v="23"/>
    <s v="Male"/>
    <x v="3"/>
    <d v="2024-10-23T00:00:00"/>
    <d v="2025-03-05T00:00:00"/>
    <n v="1800"/>
    <n v="23"/>
    <x v="1"/>
    <s v="Riya Dugal"/>
    <n v="7200"/>
    <x v="0"/>
  </r>
  <r>
    <s v="M035"/>
    <s v="Oorja Sachar"/>
    <n v="27"/>
    <s v="Female"/>
    <x v="1"/>
    <d v="2024-01-21T00:00:00"/>
    <d v="2024-12-26T00:00:00"/>
    <n v="1200"/>
    <n v="27"/>
    <x v="1"/>
    <m/>
    <n v="1320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x v="0"/>
    <n v="59"/>
    <x v="0"/>
    <x v="0"/>
    <d v="2023-11-05T00:00:00"/>
    <d v="2024-05-13T00:00:00"/>
    <n v="800"/>
    <n v="25"/>
    <x v="0"/>
    <s v="Hiran Shan"/>
  </r>
  <r>
    <s v="M002"/>
    <x v="1"/>
    <n v="27"/>
    <x v="0"/>
    <x v="0"/>
    <d v="2025-02-26T00:00:00"/>
    <d v="2025-03-24T00:00:00"/>
    <n v="800"/>
    <n v="20"/>
    <x v="1"/>
    <s v="Kiara Kakar"/>
  </r>
  <r>
    <s v="M003"/>
    <x v="2"/>
    <n v="24"/>
    <x v="0"/>
    <x v="1"/>
    <d v="2023-09-22T00:00:00"/>
    <d v="2024-03-20T00:00:00"/>
    <n v="1200"/>
    <n v="18"/>
    <x v="2"/>
    <s v="Jhanvi Chaudhary"/>
  </r>
  <r>
    <s v="M004"/>
    <x v="3"/>
    <n v="31"/>
    <x v="1"/>
    <x v="1"/>
    <d v="2024-07-06T00:00:00"/>
    <d v="2024-10-22T00:00:00"/>
    <n v="1200"/>
    <n v="16"/>
    <x v="2"/>
    <s v="Tara Swaminathan"/>
  </r>
  <r>
    <s v="M005"/>
    <x v="4"/>
    <n v="19"/>
    <x v="0"/>
    <x v="2"/>
    <d v="2023-12-26T00:00:00"/>
    <d v="2024-07-28T00:00:00"/>
    <n v="2500"/>
    <n v="12"/>
    <x v="0"/>
    <s v="Madhav Singh"/>
  </r>
  <r>
    <s v="M006"/>
    <x v="5"/>
    <n v="40"/>
    <x v="0"/>
    <x v="0"/>
    <d v="2024-01-26T00:00:00"/>
    <d v="2024-04-10T00:00:00"/>
    <n v="800"/>
    <n v="14"/>
    <x v="3"/>
    <s v="Shray Ramakrishnan"/>
  </r>
  <r>
    <s v="M007"/>
    <x v="6"/>
    <n v="41"/>
    <x v="1"/>
    <x v="0"/>
    <d v="2024-10-23T00:00:00"/>
    <d v="2025-01-20T00:00:00"/>
    <n v="800"/>
    <n v="25"/>
    <x v="1"/>
    <m/>
  </r>
  <r>
    <s v="M008"/>
    <x v="7"/>
    <n v="43"/>
    <x v="0"/>
    <x v="3"/>
    <d v="2024-06-07T00:00:00"/>
    <d v="2024-09-28T00:00:00"/>
    <n v="1800"/>
    <n v="28"/>
    <x v="4"/>
    <m/>
  </r>
  <r>
    <s v="M009"/>
    <x v="8"/>
    <n v="42"/>
    <x v="0"/>
    <x v="0"/>
    <d v="2024-10-04T00:00:00"/>
    <d v="2024-10-17T00:00:00"/>
    <n v="800"/>
    <n v="3"/>
    <x v="4"/>
    <s v="Nitara Comar"/>
  </r>
  <r>
    <s v="M010"/>
    <x v="9"/>
    <n v="37"/>
    <x v="0"/>
    <x v="1"/>
    <d v="2023-10-03T00:00:00"/>
    <d v="2023-12-20T00:00:00"/>
    <n v="1200"/>
    <n v="29"/>
    <x v="3"/>
    <s v="Ranbir Karan"/>
  </r>
  <r>
    <s v="M011"/>
    <x v="10"/>
    <n v="48"/>
    <x v="1"/>
    <x v="1"/>
    <d v="2024-01-06T00:00:00"/>
    <d v="2024-06-16T00:00:00"/>
    <n v="1200"/>
    <n v="13"/>
    <x v="0"/>
    <s v="Rati Sanghvi"/>
  </r>
  <r>
    <s v="M012"/>
    <x v="11"/>
    <n v="36"/>
    <x v="0"/>
    <x v="1"/>
    <d v="2023-08-16T00:00:00"/>
    <d v="2024-10-03T00:00:00"/>
    <n v="1200"/>
    <n v="19"/>
    <x v="4"/>
    <s v="Ishaan Kashyap"/>
  </r>
  <r>
    <s v="M013"/>
    <x v="12"/>
    <n v="48"/>
    <x v="1"/>
    <x v="3"/>
    <d v="2024-09-21T00:00:00"/>
    <d v="2024-12-15T00:00:00"/>
    <n v="1800"/>
    <n v="22"/>
    <x v="4"/>
    <m/>
  </r>
  <r>
    <s v="M014"/>
    <x v="13"/>
    <n v="39"/>
    <x v="0"/>
    <x v="1"/>
    <d v="2023-05-19T00:00:00"/>
    <d v="2023-11-12T00:00:00"/>
    <n v="1200"/>
    <n v="28"/>
    <x v="3"/>
    <m/>
  </r>
  <r>
    <s v="M015"/>
    <x v="14"/>
    <n v="44"/>
    <x v="1"/>
    <x v="0"/>
    <d v="2024-02-11T00:00:00"/>
    <d v="2024-09-05T00:00:00"/>
    <n v="800"/>
    <n v="8"/>
    <x v="2"/>
    <m/>
  </r>
  <r>
    <s v="M016"/>
    <x v="15"/>
    <n v="39"/>
    <x v="0"/>
    <x v="2"/>
    <d v="2025-02-14T00:00:00"/>
    <d v="2025-03-16T00:00:00"/>
    <n v="2500"/>
    <n v="14"/>
    <x v="4"/>
    <m/>
  </r>
  <r>
    <s v="M017"/>
    <x v="16"/>
    <n v="35"/>
    <x v="0"/>
    <x v="1"/>
    <d v="2024-02-07T00:00:00"/>
    <d v="2025-01-28T00:00:00"/>
    <n v="1200"/>
    <n v="25"/>
    <x v="2"/>
    <m/>
  </r>
  <r>
    <s v="M018"/>
    <x v="17"/>
    <n v="56"/>
    <x v="1"/>
    <x v="2"/>
    <d v="2023-10-14T00:00:00"/>
    <d v="2024-12-23T00:00:00"/>
    <n v="2500"/>
    <n v="13"/>
    <x v="5"/>
    <m/>
  </r>
  <r>
    <s v="M019"/>
    <x v="18"/>
    <n v="27"/>
    <x v="1"/>
    <x v="0"/>
    <d v="2024-03-03T00:00:00"/>
    <d v="2025-01-07T00:00:00"/>
    <n v="800"/>
    <n v="26"/>
    <x v="3"/>
    <m/>
  </r>
  <r>
    <s v="M020"/>
    <x v="19"/>
    <n v="28"/>
    <x v="0"/>
    <x v="2"/>
    <d v="2024-05-05T00:00:00"/>
    <d v="2024-11-12T00:00:00"/>
    <n v="2500"/>
    <n v="21"/>
    <x v="3"/>
    <s v="Tanya Bajwa"/>
  </r>
  <r>
    <s v="M021"/>
    <x v="20"/>
    <n v="57"/>
    <x v="1"/>
    <x v="3"/>
    <d v="2023-08-08T00:00:00"/>
    <d v="2025-01-17T00:00:00"/>
    <n v="1800"/>
    <n v="19"/>
    <x v="3"/>
    <m/>
  </r>
  <r>
    <s v="M022"/>
    <x v="21"/>
    <n v="26"/>
    <x v="1"/>
    <x v="3"/>
    <d v="2024-01-29T00:00:00"/>
    <d v="2024-11-20T00:00:00"/>
    <n v="1800"/>
    <n v="5"/>
    <x v="0"/>
    <m/>
  </r>
  <r>
    <s v="M023"/>
    <x v="22"/>
    <n v="48"/>
    <x v="0"/>
    <x v="3"/>
    <d v="2024-06-08T00:00:00"/>
    <d v="2024-06-12T00:00:00"/>
    <n v="1800"/>
    <n v="18"/>
    <x v="5"/>
    <m/>
  </r>
  <r>
    <s v="M024"/>
    <x v="23"/>
    <n v="25"/>
    <x v="1"/>
    <x v="1"/>
    <d v="2024-05-27T00:00:00"/>
    <d v="2025-03-14T00:00:00"/>
    <n v="1200"/>
    <n v="6"/>
    <x v="0"/>
    <m/>
  </r>
  <r>
    <s v="M025"/>
    <x v="24"/>
    <n v="53"/>
    <x v="0"/>
    <x v="3"/>
    <d v="2023-12-26T00:00:00"/>
    <d v="2024-03-21T00:00:00"/>
    <n v="1800"/>
    <n v="17"/>
    <x v="3"/>
    <s v="Adira Brar"/>
  </r>
  <r>
    <s v="M026"/>
    <x v="25"/>
    <n v="42"/>
    <x v="1"/>
    <x v="1"/>
    <d v="2025-02-14T00:00:00"/>
    <d v="2025-03-11T00:00:00"/>
    <n v="1200"/>
    <n v="3"/>
    <x v="5"/>
    <m/>
  </r>
  <r>
    <s v="M027"/>
    <x v="26"/>
    <n v="24"/>
    <x v="0"/>
    <x v="2"/>
    <d v="2025-02-10T00:00:00"/>
    <d v="2025-03-10T00:00:00"/>
    <n v="2500"/>
    <n v="28"/>
    <x v="3"/>
    <m/>
  </r>
  <r>
    <s v="M028"/>
    <x v="27"/>
    <n v="53"/>
    <x v="0"/>
    <x v="1"/>
    <d v="2024-11-18T00:00:00"/>
    <d v="2024-12-19T00:00:00"/>
    <n v="1200"/>
    <n v="23"/>
    <x v="1"/>
    <m/>
  </r>
  <r>
    <s v="M029"/>
    <x v="28"/>
    <n v="29"/>
    <x v="1"/>
    <x v="2"/>
    <d v="2024-04-19T00:00:00"/>
    <d v="2024-04-26T00:00:00"/>
    <n v="2500"/>
    <n v="8"/>
    <x v="2"/>
    <m/>
  </r>
  <r>
    <s v="M030"/>
    <x v="29"/>
    <n v="31"/>
    <x v="1"/>
    <x v="2"/>
    <d v="2025-01-10T00:00:00"/>
    <d v="2025-03-29T00:00:00"/>
    <n v="2500"/>
    <n v="23"/>
    <x v="4"/>
    <s v="Nakul Balakrishnan"/>
  </r>
  <r>
    <s v="M031"/>
    <x v="30"/>
    <n v="52"/>
    <x v="1"/>
    <x v="0"/>
    <d v="2023-06-11T00:00:00"/>
    <d v="2024-12-30T00:00:00"/>
    <n v="800"/>
    <n v="9"/>
    <x v="5"/>
    <s v="Darshit Sidhu"/>
  </r>
  <r>
    <s v="M032"/>
    <x v="31"/>
    <n v="20"/>
    <x v="0"/>
    <x v="1"/>
    <d v="2024-04-09T00:00:00"/>
    <d v="2024-11-08T00:00:00"/>
    <n v="1200"/>
    <n v="2"/>
    <x v="3"/>
    <m/>
  </r>
  <r>
    <s v="M033"/>
    <x v="32"/>
    <n v="22"/>
    <x v="0"/>
    <x v="0"/>
    <d v="2025-02-11T00:00:00"/>
    <d v="2025-03-24T00:00:00"/>
    <n v="800"/>
    <n v="30"/>
    <x v="3"/>
    <m/>
  </r>
  <r>
    <s v="M034"/>
    <x v="33"/>
    <n v="23"/>
    <x v="0"/>
    <x v="3"/>
    <d v="2024-10-23T00:00:00"/>
    <d v="2025-03-05T00:00:00"/>
    <n v="1800"/>
    <n v="23"/>
    <x v="1"/>
    <s v="Riya Dugal"/>
  </r>
  <r>
    <s v="M035"/>
    <x v="34"/>
    <n v="27"/>
    <x v="1"/>
    <x v="1"/>
    <d v="2024-01-21T00:00:00"/>
    <d v="2024-12-26T00:00:00"/>
    <n v="1200"/>
    <n v="27"/>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6F3F3-D57F-481C-B7BA-DE2BCA1D3D7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O4" firstHeaderRow="1" firstDataRow="1" firstDataCol="1"/>
  <pivotFields count="12">
    <pivotField showAll="0"/>
    <pivotField showAll="0"/>
    <pivotField showAll="0"/>
    <pivotField showAll="0"/>
    <pivotField showAll="0"/>
    <pivotField numFmtId="164" showAll="0"/>
    <pivotField numFmtId="164" showAll="0"/>
    <pivotField dataField="1" showAll="0"/>
    <pivotField showAll="0"/>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Average of Monthly_Fee" fld="7"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46BF9-97DB-4852-AB8B-7B4DFC70815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R9" firstHeaderRow="1" firstDataRow="1" firstDataCol="1"/>
  <pivotFields count="11">
    <pivotField showAll="0"/>
    <pivotField showAll="0"/>
    <pivotField showAll="0"/>
    <pivotField showAll="0"/>
    <pivotField numFmtId="164" showAll="0"/>
    <pivotField numFmtId="164" showAll="0"/>
    <pivotField showAll="0"/>
    <pivotField dataField="1" showAll="0"/>
    <pivotField showAll="0"/>
    <pivotField axis="axisRow" showAll="0">
      <items count="7">
        <item x="0"/>
        <item x="5"/>
        <item x="2"/>
        <item x="4"/>
        <item x="3"/>
        <item x="1"/>
        <item t="default"/>
      </items>
    </pivotField>
    <pivotField showAll="0"/>
  </pivotFields>
  <rowFields count="1">
    <field x="9"/>
  </rowFields>
  <rowItems count="7">
    <i>
      <x/>
    </i>
    <i>
      <x v="1"/>
    </i>
    <i>
      <x v="2"/>
    </i>
    <i>
      <x v="3"/>
    </i>
    <i>
      <x v="4"/>
    </i>
    <i>
      <x v="5"/>
    </i>
    <i t="grand">
      <x/>
    </i>
  </rowItems>
  <colItems count="1">
    <i/>
  </colItems>
  <dataFields count="1">
    <dataField name="Sum of TOTAL REVENUE" fld="7"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5A8902-D344-48BC-99E7-2F1DEC80B336}"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O7" firstHeaderRow="1" firstDataRow="1" firstDataCol="1"/>
  <pivotFields count="11">
    <pivotField showAll="0"/>
    <pivotField showAll="0"/>
    <pivotField showAll="0"/>
    <pivotField axis="axisRow" showAll="0">
      <items count="5">
        <item x="0"/>
        <item x="2"/>
        <item x="3"/>
        <item x="1"/>
        <item t="default"/>
      </items>
    </pivotField>
    <pivotField numFmtId="164" showAll="0"/>
    <pivotField numFmtId="164" showAll="0"/>
    <pivotField showAll="0"/>
    <pivotField dataField="1" showAll="0"/>
    <pivotField showAll="0"/>
    <pivotField showAll="0"/>
    <pivotField showAll="0"/>
  </pivotFields>
  <rowFields count="1">
    <field x="3"/>
  </rowFields>
  <rowItems count="5">
    <i>
      <x/>
    </i>
    <i>
      <x v="1"/>
    </i>
    <i>
      <x v="2"/>
    </i>
    <i>
      <x v="3"/>
    </i>
    <i t="grand">
      <x/>
    </i>
  </rowItems>
  <colItems count="1">
    <i/>
  </colItems>
  <dataFields count="1">
    <dataField name="Sum of TOTAL REVENUE" fld="7"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42411-9CA9-485F-8A6B-15302C6D6E1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1:P60" firstHeaderRow="1" firstDataRow="1" firstDataCol="1"/>
  <pivotFields count="13">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dataField="1" showAll="0"/>
    <pivotField axis="axisRow" showAll="0">
      <items count="3">
        <item x="1"/>
        <item x="0"/>
        <item t="default"/>
      </items>
    </pivotField>
  </pivotFields>
  <rowFields count="3">
    <field x="9"/>
    <field x="4"/>
    <field x="12"/>
  </rowFields>
  <rowItems count="59">
    <i>
      <x/>
    </i>
    <i r="1">
      <x/>
    </i>
    <i r="2">
      <x v="1"/>
    </i>
    <i r="1">
      <x v="1"/>
    </i>
    <i r="2">
      <x v="1"/>
    </i>
    <i r="1">
      <x v="2"/>
    </i>
    <i r="2">
      <x/>
    </i>
    <i r="1">
      <x v="3"/>
    </i>
    <i r="2">
      <x/>
    </i>
    <i r="2">
      <x v="1"/>
    </i>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Items count="1">
    <i/>
  </colItems>
  <dataFields count="1">
    <dataField name="Sum of TOTAL REVENUE " fld="11"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7FC208-29C9-4E23-BD9B-DE437E3F4C85}"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Q44" firstHeaderRow="1" firstDataRow="2" firstDataCol="1"/>
  <pivotFields count="11">
    <pivotField showAll="0"/>
    <pivotField axis="axisRow" dataField="1"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axis="axisCol"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s>
  <rowFields count="2">
    <field x="9"/>
    <field x="1"/>
  </rowFields>
  <rowItems count="42">
    <i>
      <x/>
    </i>
    <i r="1">
      <x v="1"/>
    </i>
    <i r="1">
      <x v="11"/>
    </i>
    <i r="1">
      <x v="14"/>
    </i>
    <i r="1">
      <x v="23"/>
    </i>
    <i r="1">
      <x v="27"/>
    </i>
    <i>
      <x v="1"/>
    </i>
    <i r="1">
      <x/>
    </i>
    <i r="1">
      <x v="6"/>
    </i>
    <i r="1">
      <x v="12"/>
    </i>
    <i r="1">
      <x v="24"/>
    </i>
    <i>
      <x v="2"/>
    </i>
    <i r="1">
      <x v="2"/>
    </i>
    <i r="1">
      <x v="15"/>
    </i>
    <i r="1">
      <x v="18"/>
    </i>
    <i r="1">
      <x v="20"/>
    </i>
    <i r="1">
      <x v="34"/>
    </i>
    <i>
      <x v="3"/>
    </i>
    <i r="1">
      <x v="13"/>
    </i>
    <i r="1">
      <x v="16"/>
    </i>
    <i r="1">
      <x v="19"/>
    </i>
    <i r="1">
      <x v="26"/>
    </i>
    <i r="1">
      <x v="29"/>
    </i>
    <i r="1">
      <x v="32"/>
    </i>
    <i>
      <x v="4"/>
    </i>
    <i r="1">
      <x v="3"/>
    </i>
    <i r="1">
      <x v="4"/>
    </i>
    <i r="1">
      <x v="5"/>
    </i>
    <i r="1">
      <x v="7"/>
    </i>
    <i r="1">
      <x v="10"/>
    </i>
    <i r="1">
      <x v="17"/>
    </i>
    <i r="1">
      <x v="25"/>
    </i>
    <i r="1">
      <x v="28"/>
    </i>
    <i r="1">
      <x v="30"/>
    </i>
    <i r="1">
      <x v="31"/>
    </i>
    <i>
      <x v="5"/>
    </i>
    <i r="1">
      <x v="8"/>
    </i>
    <i r="1">
      <x v="9"/>
    </i>
    <i r="1">
      <x v="21"/>
    </i>
    <i r="1">
      <x v="22"/>
    </i>
    <i r="1">
      <x v="33"/>
    </i>
    <i t="grand">
      <x/>
    </i>
  </rowItems>
  <colFields count="1">
    <field x="3"/>
  </colFields>
  <colItems count="3">
    <i>
      <x/>
    </i>
    <i>
      <x v="1"/>
    </i>
    <i t="grand">
      <x/>
    </i>
  </colItems>
  <dataFields count="1">
    <dataField name="Count of Full_Name" fld="1"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3B8786-3C2E-4D25-B446-80088EEBB0A2}" name="PivotTable1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44"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s>
  <rowFields count="2">
    <field x="0"/>
    <field x="2"/>
  </rowFields>
  <rowItems count="40">
    <i>
      <x/>
    </i>
    <i r="1">
      <x/>
    </i>
    <i r="1">
      <x v="1"/>
    </i>
    <i r="1">
      <x v="2"/>
    </i>
    <i r="1">
      <x v="3"/>
    </i>
    <i r="1">
      <x v="4"/>
    </i>
    <i r="1">
      <x v="5"/>
    </i>
    <i r="1">
      <x v="6"/>
    </i>
    <i r="1">
      <x v="7"/>
    </i>
    <i r="1">
      <x v="8"/>
    </i>
    <i>
      <x v="1"/>
    </i>
    <i r="1">
      <x v="9"/>
    </i>
    <i r="1">
      <x v="10"/>
    </i>
    <i r="1">
      <x v="11"/>
    </i>
    <i r="1">
      <x v="12"/>
    </i>
    <i r="1">
      <x v="13"/>
    </i>
    <i r="1">
      <x v="14"/>
    </i>
    <i r="1">
      <x v="15"/>
    </i>
    <i>
      <x v="2"/>
    </i>
    <i r="1">
      <x v="16"/>
    </i>
    <i r="1">
      <x v="17"/>
    </i>
    <i r="1">
      <x v="18"/>
    </i>
    <i r="1">
      <x v="19"/>
    </i>
    <i r="1">
      <x v="20"/>
    </i>
    <i r="1">
      <x v="21"/>
    </i>
    <i r="1">
      <x v="22"/>
    </i>
    <i>
      <x v="3"/>
    </i>
    <i r="1">
      <x v="23"/>
    </i>
    <i r="1">
      <x v="24"/>
    </i>
    <i r="1">
      <x v="25"/>
    </i>
    <i r="1">
      <x v="26"/>
    </i>
    <i r="1">
      <x v="27"/>
    </i>
    <i r="1">
      <x v="28"/>
    </i>
    <i r="1">
      <x v="29"/>
    </i>
    <i r="1">
      <x v="30"/>
    </i>
    <i r="1">
      <x v="31"/>
    </i>
    <i r="1">
      <x v="32"/>
    </i>
    <i r="1">
      <x v="33"/>
    </i>
    <i r="1">
      <x v="34"/>
    </i>
    <i t="grand">
      <x/>
    </i>
  </rowItems>
  <colFields count="1">
    <field x="1"/>
  </colFields>
  <colItems count="4">
    <i>
      <x/>
    </i>
    <i>
      <x v="1"/>
    </i>
    <i>
      <x v="2"/>
    </i>
    <i t="grand">
      <x/>
    </i>
  </colItems>
  <dataFields count="1">
    <dataField name="Count of Full_Name" fld="3"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5"/>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1:$L$3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146EDB50-68F9-4FD3-9CB0-2F3EE84F04F2}" sourceName="Membership_Type">
  <pivotTables>
    <pivotTable tabId="5" name="PivotTable4"/>
  </pivotTables>
  <data>
    <tabular pivotCacheId="162690086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9081966-5483-416B-A754-1CE747C477B4}" sourceName="City">
  <pivotTables>
    <pivotTable tabId="5" name="PivotTable4"/>
  </pivotTables>
  <data>
    <tabular pivotCacheId="1626900862">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2145AF8C-4D95-45D8-9F65-573143221ED6}" sourceName="REFERRED">
  <pivotTables>
    <pivotTable tabId="5" name="PivotTable4"/>
  </pivotTables>
  <data>
    <tabular pivotCacheId="16269008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D4B31F84-7471-4196-B62D-A782C2EA8BE6}" cache="Slicer_Membership_Type" caption="Membership_Type" rowHeight="241300"/>
  <slicer name="City" xr10:uid="{05ECEE55-E546-439B-B1A8-57F4BE0B4378}" cache="Slicer_City" caption="City" rowHeight="241300"/>
  <slicer name="REFERRED" xr10:uid="{BE99643B-E161-4E8F-938D-FB3D7F7FA849}" cache="Slicer_REFERRED" caption="REFERR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AA47F-45BF-43FA-A964-19EA14413851}">
  <dimension ref="A1:L1000"/>
  <sheetViews>
    <sheetView tabSelected="1" workbookViewId="0"/>
  </sheetViews>
  <sheetFormatPr defaultColWidth="14.453125" defaultRowHeight="14.5" x14ac:dyDescent="0.35"/>
  <cols>
    <col min="1" max="1" width="8.7265625" customWidth="1"/>
    <col min="2" max="2" width="15.1796875" bestFit="1" customWidth="1"/>
    <col min="3" max="3" width="3.90625" bestFit="1" customWidth="1"/>
    <col min="4" max="4" width="7" bestFit="1" customWidth="1"/>
    <col min="5" max="5" width="16.54296875" bestFit="1" customWidth="1"/>
    <col min="6" max="7" width="10.08984375" bestFit="1" customWidth="1"/>
    <col min="8" max="8" width="29.26953125" bestFit="1" customWidth="1"/>
    <col min="9" max="9" width="11.81640625" bestFit="1" customWidth="1"/>
    <col min="10" max="10" width="10.54296875" bestFit="1" customWidth="1"/>
    <col min="11" max="11" width="10" bestFit="1" customWidth="1"/>
    <col min="12" max="12" width="18" bestFit="1" customWidth="1"/>
    <col min="13" max="27" width="8.7265625" customWidth="1"/>
  </cols>
  <sheetData>
    <row r="1" spans="1:12" x14ac:dyDescent="0.35">
      <c r="A1" s="16" t="s">
        <v>109</v>
      </c>
      <c r="B1" s="1" t="s">
        <v>0</v>
      </c>
      <c r="C1" s="1" t="s">
        <v>1</v>
      </c>
      <c r="D1" s="1" t="s">
        <v>2</v>
      </c>
      <c r="E1" s="1" t="s">
        <v>3</v>
      </c>
      <c r="F1" s="1" t="s">
        <v>4</v>
      </c>
      <c r="G1" s="4" t="s">
        <v>5</v>
      </c>
      <c r="H1" s="6" t="s">
        <v>107</v>
      </c>
      <c r="I1" s="5" t="s">
        <v>6</v>
      </c>
      <c r="J1" s="1" t="s">
        <v>7</v>
      </c>
      <c r="K1" s="1" t="s">
        <v>8</v>
      </c>
      <c r="L1" s="1" t="s">
        <v>9</v>
      </c>
    </row>
    <row r="2" spans="1:12" x14ac:dyDescent="0.35">
      <c r="A2" s="2" t="s">
        <v>10</v>
      </c>
      <c r="B2" s="2" t="s">
        <v>11</v>
      </c>
      <c r="C2" s="2">
        <v>59</v>
      </c>
      <c r="D2" s="2" t="s">
        <v>12</v>
      </c>
      <c r="E2" s="2" t="s">
        <v>13</v>
      </c>
      <c r="F2" s="3">
        <v>45235</v>
      </c>
      <c r="G2" s="3">
        <v>45425</v>
      </c>
      <c r="H2" s="7">
        <f>INT((G2-F2)/30)</f>
        <v>6</v>
      </c>
      <c r="I2" s="2">
        <v>800</v>
      </c>
      <c r="J2" s="2">
        <v>25</v>
      </c>
      <c r="K2" s="2" t="s">
        <v>14</v>
      </c>
      <c r="L2" s="2" t="s">
        <v>15</v>
      </c>
    </row>
    <row r="3" spans="1:12" x14ac:dyDescent="0.35">
      <c r="A3" s="2" t="s">
        <v>16</v>
      </c>
      <c r="B3" s="2" t="s">
        <v>17</v>
      </c>
      <c r="C3" s="2">
        <v>27</v>
      </c>
      <c r="D3" s="2" t="s">
        <v>12</v>
      </c>
      <c r="E3" s="2" t="s">
        <v>13</v>
      </c>
      <c r="F3" s="3">
        <v>45714</v>
      </c>
      <c r="G3" s="3">
        <v>45740</v>
      </c>
      <c r="H3" s="7">
        <f t="shared" ref="H3:H36" si="0">INT((G3-F3)/30)</f>
        <v>0</v>
      </c>
      <c r="I3" s="2">
        <v>800</v>
      </c>
      <c r="J3" s="2">
        <v>20</v>
      </c>
      <c r="K3" s="2" t="s">
        <v>18</v>
      </c>
      <c r="L3" s="2" t="s">
        <v>19</v>
      </c>
    </row>
    <row r="4" spans="1:12" x14ac:dyDescent="0.35">
      <c r="A4" s="2" t="s">
        <v>20</v>
      </c>
      <c r="B4" s="2" t="s">
        <v>21</v>
      </c>
      <c r="C4" s="2">
        <v>24</v>
      </c>
      <c r="D4" s="2" t="s">
        <v>12</v>
      </c>
      <c r="E4" s="2" t="s">
        <v>22</v>
      </c>
      <c r="F4" s="3">
        <v>45191</v>
      </c>
      <c r="G4" s="3">
        <v>45371</v>
      </c>
      <c r="H4" s="7">
        <f t="shared" si="0"/>
        <v>6</v>
      </c>
      <c r="I4" s="2">
        <v>1200</v>
      </c>
      <c r="J4" s="2">
        <v>18</v>
      </c>
      <c r="K4" s="2" t="s">
        <v>23</v>
      </c>
      <c r="L4" s="2" t="s">
        <v>24</v>
      </c>
    </row>
    <row r="5" spans="1:12" x14ac:dyDescent="0.35">
      <c r="A5" s="2" t="s">
        <v>25</v>
      </c>
      <c r="B5" s="2" t="s">
        <v>26</v>
      </c>
      <c r="C5" s="2">
        <v>31</v>
      </c>
      <c r="D5" s="2" t="s">
        <v>27</v>
      </c>
      <c r="E5" s="2" t="s">
        <v>22</v>
      </c>
      <c r="F5" s="3">
        <v>45479</v>
      </c>
      <c r="G5" s="3">
        <v>45587</v>
      </c>
      <c r="H5" s="7">
        <f t="shared" si="0"/>
        <v>3</v>
      </c>
      <c r="I5" s="2">
        <v>1200</v>
      </c>
      <c r="J5" s="2">
        <v>16</v>
      </c>
      <c r="K5" s="2" t="s">
        <v>23</v>
      </c>
      <c r="L5" s="2" t="s">
        <v>28</v>
      </c>
    </row>
    <row r="6" spans="1:12" x14ac:dyDescent="0.35">
      <c r="A6" s="2" t="s">
        <v>29</v>
      </c>
      <c r="B6" s="2" t="s">
        <v>30</v>
      </c>
      <c r="C6" s="2">
        <v>19</v>
      </c>
      <c r="D6" s="2" t="s">
        <v>12</v>
      </c>
      <c r="E6" s="2" t="s">
        <v>31</v>
      </c>
      <c r="F6" s="3">
        <v>45286</v>
      </c>
      <c r="G6" s="3">
        <v>45501</v>
      </c>
      <c r="H6" s="7">
        <f t="shared" si="0"/>
        <v>7</v>
      </c>
      <c r="I6" s="2">
        <v>2500</v>
      </c>
      <c r="J6" s="2">
        <v>12</v>
      </c>
      <c r="K6" s="2" t="s">
        <v>14</v>
      </c>
      <c r="L6" s="2" t="s">
        <v>32</v>
      </c>
    </row>
    <row r="7" spans="1:12" x14ac:dyDescent="0.35">
      <c r="A7" s="2" t="s">
        <v>33</v>
      </c>
      <c r="B7" s="2" t="s">
        <v>34</v>
      </c>
      <c r="C7" s="2">
        <v>40</v>
      </c>
      <c r="D7" s="2" t="s">
        <v>12</v>
      </c>
      <c r="E7" s="2" t="s">
        <v>13</v>
      </c>
      <c r="F7" s="3">
        <v>45317</v>
      </c>
      <c r="G7" s="3">
        <v>45392</v>
      </c>
      <c r="H7" s="7">
        <f t="shared" si="0"/>
        <v>2</v>
      </c>
      <c r="I7" s="2">
        <v>800</v>
      </c>
      <c r="J7" s="2">
        <v>14</v>
      </c>
      <c r="K7" s="2" t="s">
        <v>35</v>
      </c>
      <c r="L7" s="2" t="s">
        <v>36</v>
      </c>
    </row>
    <row r="8" spans="1:12" x14ac:dyDescent="0.35">
      <c r="A8" s="2" t="s">
        <v>37</v>
      </c>
      <c r="B8" s="2" t="s">
        <v>38</v>
      </c>
      <c r="C8" s="2">
        <v>41</v>
      </c>
      <c r="D8" s="2" t="s">
        <v>27</v>
      </c>
      <c r="E8" s="2" t="s">
        <v>13</v>
      </c>
      <c r="F8" s="3">
        <v>45588</v>
      </c>
      <c r="G8" s="3">
        <v>45677</v>
      </c>
      <c r="H8" s="7">
        <f t="shared" si="0"/>
        <v>2</v>
      </c>
      <c r="I8" s="2">
        <v>800</v>
      </c>
      <c r="J8" s="2">
        <v>25</v>
      </c>
      <c r="K8" s="2" t="s">
        <v>18</v>
      </c>
    </row>
    <row r="9" spans="1:12" x14ac:dyDescent="0.35">
      <c r="A9" s="2" t="s">
        <v>39</v>
      </c>
      <c r="B9" s="2" t="s">
        <v>40</v>
      </c>
      <c r="C9" s="2">
        <v>43</v>
      </c>
      <c r="D9" s="2" t="s">
        <v>12</v>
      </c>
      <c r="E9" s="2" t="s">
        <v>41</v>
      </c>
      <c r="F9" s="3">
        <v>45450</v>
      </c>
      <c r="G9" s="3">
        <v>45563</v>
      </c>
      <c r="H9" s="7">
        <f t="shared" si="0"/>
        <v>3</v>
      </c>
      <c r="I9" s="2">
        <v>1800</v>
      </c>
      <c r="J9" s="2">
        <v>28</v>
      </c>
      <c r="K9" s="2" t="s">
        <v>42</v>
      </c>
    </row>
    <row r="10" spans="1:12" x14ac:dyDescent="0.35">
      <c r="A10" s="2" t="s">
        <v>43</v>
      </c>
      <c r="B10" s="2" t="s">
        <v>44</v>
      </c>
      <c r="C10" s="2">
        <v>42</v>
      </c>
      <c r="D10" s="2" t="s">
        <v>12</v>
      </c>
      <c r="E10" s="2" t="s">
        <v>13</v>
      </c>
      <c r="F10" s="3">
        <v>45569</v>
      </c>
      <c r="G10" s="3">
        <v>45582</v>
      </c>
      <c r="H10" s="7">
        <f t="shared" si="0"/>
        <v>0</v>
      </c>
      <c r="I10" s="2">
        <v>800</v>
      </c>
      <c r="J10" s="2">
        <v>3</v>
      </c>
      <c r="K10" s="2" t="s">
        <v>42</v>
      </c>
      <c r="L10" s="2" t="s">
        <v>45</v>
      </c>
    </row>
    <row r="11" spans="1:12" x14ac:dyDescent="0.35">
      <c r="A11" s="2" t="s">
        <v>46</v>
      </c>
      <c r="B11" s="2" t="s">
        <v>47</v>
      </c>
      <c r="C11" s="2">
        <v>37</v>
      </c>
      <c r="D11" s="2" t="s">
        <v>12</v>
      </c>
      <c r="E11" s="2" t="s">
        <v>22</v>
      </c>
      <c r="F11" s="3">
        <v>45202</v>
      </c>
      <c r="G11" s="3">
        <v>45280</v>
      </c>
      <c r="H11" s="7">
        <f t="shared" si="0"/>
        <v>2</v>
      </c>
      <c r="I11" s="2">
        <v>1200</v>
      </c>
      <c r="J11" s="2">
        <v>29</v>
      </c>
      <c r="K11" s="2" t="s">
        <v>35</v>
      </c>
      <c r="L11" s="2" t="s">
        <v>48</v>
      </c>
    </row>
    <row r="12" spans="1:12" x14ac:dyDescent="0.35">
      <c r="A12" s="2" t="s">
        <v>49</v>
      </c>
      <c r="B12" s="2" t="s">
        <v>50</v>
      </c>
      <c r="C12" s="2">
        <v>48</v>
      </c>
      <c r="D12" s="2" t="s">
        <v>27</v>
      </c>
      <c r="E12" s="2" t="s">
        <v>22</v>
      </c>
      <c r="F12" s="3">
        <v>45297</v>
      </c>
      <c r="G12" s="3">
        <v>45459</v>
      </c>
      <c r="H12" s="7">
        <f t="shared" si="0"/>
        <v>5</v>
      </c>
      <c r="I12" s="2">
        <v>1200</v>
      </c>
      <c r="J12" s="2">
        <v>13</v>
      </c>
      <c r="K12" s="2" t="s">
        <v>14</v>
      </c>
      <c r="L12" s="2" t="s">
        <v>51</v>
      </c>
    </row>
    <row r="13" spans="1:12" x14ac:dyDescent="0.35">
      <c r="A13" s="2" t="s">
        <v>52</v>
      </c>
      <c r="B13" s="2" t="s">
        <v>53</v>
      </c>
      <c r="C13" s="2">
        <v>36</v>
      </c>
      <c r="D13" s="2" t="s">
        <v>12</v>
      </c>
      <c r="E13" s="2" t="s">
        <v>22</v>
      </c>
      <c r="F13" s="3">
        <v>45154</v>
      </c>
      <c r="G13" s="3">
        <v>45568</v>
      </c>
      <c r="H13" s="7">
        <f t="shared" si="0"/>
        <v>13</v>
      </c>
      <c r="I13" s="2">
        <v>1200</v>
      </c>
      <c r="J13" s="2">
        <v>19</v>
      </c>
      <c r="K13" s="2" t="s">
        <v>42</v>
      </c>
      <c r="L13" s="2" t="s">
        <v>54</v>
      </c>
    </row>
    <row r="14" spans="1:12" x14ac:dyDescent="0.35">
      <c r="A14" s="2" t="s">
        <v>55</v>
      </c>
      <c r="B14" s="2" t="s">
        <v>56</v>
      </c>
      <c r="C14" s="2">
        <v>48</v>
      </c>
      <c r="D14" s="2" t="s">
        <v>27</v>
      </c>
      <c r="E14" s="2" t="s">
        <v>41</v>
      </c>
      <c r="F14" s="3">
        <v>45556</v>
      </c>
      <c r="G14" s="3">
        <v>45641</v>
      </c>
      <c r="H14" s="7">
        <f t="shared" si="0"/>
        <v>2</v>
      </c>
      <c r="I14" s="2">
        <v>1800</v>
      </c>
      <c r="J14" s="2">
        <v>22</v>
      </c>
      <c r="K14" s="2" t="s">
        <v>42</v>
      </c>
    </row>
    <row r="15" spans="1:12" x14ac:dyDescent="0.35">
      <c r="A15" s="2" t="s">
        <v>57</v>
      </c>
      <c r="B15" s="2" t="s">
        <v>58</v>
      </c>
      <c r="C15" s="2">
        <v>39</v>
      </c>
      <c r="D15" s="2" t="s">
        <v>12</v>
      </c>
      <c r="E15" s="2" t="s">
        <v>22</v>
      </c>
      <c r="F15" s="3">
        <v>45065</v>
      </c>
      <c r="G15" s="3">
        <v>45242</v>
      </c>
      <c r="H15" s="7">
        <f t="shared" si="0"/>
        <v>5</v>
      </c>
      <c r="I15" s="2">
        <v>1200</v>
      </c>
      <c r="J15" s="2">
        <v>28</v>
      </c>
      <c r="K15" s="2" t="s">
        <v>35</v>
      </c>
    </row>
    <row r="16" spans="1:12" x14ac:dyDescent="0.35">
      <c r="A16" s="2" t="s">
        <v>59</v>
      </c>
      <c r="B16" s="2" t="s">
        <v>60</v>
      </c>
      <c r="C16" s="2">
        <v>44</v>
      </c>
      <c r="D16" s="2" t="s">
        <v>27</v>
      </c>
      <c r="E16" s="2" t="s">
        <v>13</v>
      </c>
      <c r="F16" s="3">
        <v>45333</v>
      </c>
      <c r="G16" s="3">
        <v>45540</v>
      </c>
      <c r="H16" s="7">
        <f t="shared" si="0"/>
        <v>6</v>
      </c>
      <c r="I16" s="2">
        <v>800</v>
      </c>
      <c r="J16" s="2">
        <v>8</v>
      </c>
      <c r="K16" s="2" t="s">
        <v>23</v>
      </c>
    </row>
    <row r="17" spans="1:12" x14ac:dyDescent="0.35">
      <c r="A17" s="2" t="s">
        <v>61</v>
      </c>
      <c r="B17" s="2" t="s">
        <v>62</v>
      </c>
      <c r="C17" s="2">
        <v>39</v>
      </c>
      <c r="D17" s="2" t="s">
        <v>12</v>
      </c>
      <c r="E17" s="2" t="s">
        <v>31</v>
      </c>
      <c r="F17" s="3">
        <v>45702</v>
      </c>
      <c r="G17" s="3">
        <v>45732</v>
      </c>
      <c r="H17" s="7">
        <f t="shared" si="0"/>
        <v>1</v>
      </c>
      <c r="I17" s="2">
        <v>2500</v>
      </c>
      <c r="J17" s="2">
        <v>14</v>
      </c>
      <c r="K17" s="2" t="s">
        <v>42</v>
      </c>
    </row>
    <row r="18" spans="1:12" x14ac:dyDescent="0.35">
      <c r="A18" s="2" t="s">
        <v>63</v>
      </c>
      <c r="B18" s="2" t="s">
        <v>64</v>
      </c>
      <c r="C18" s="2">
        <v>35</v>
      </c>
      <c r="D18" s="2" t="s">
        <v>12</v>
      </c>
      <c r="E18" s="2" t="s">
        <v>22</v>
      </c>
      <c r="F18" s="3">
        <v>45329</v>
      </c>
      <c r="G18" s="3">
        <v>45685</v>
      </c>
      <c r="H18" s="7">
        <f t="shared" si="0"/>
        <v>11</v>
      </c>
      <c r="I18" s="2">
        <v>1200</v>
      </c>
      <c r="J18" s="2">
        <v>25</v>
      </c>
      <c r="K18" s="2" t="s">
        <v>23</v>
      </c>
    </row>
    <row r="19" spans="1:12" x14ac:dyDescent="0.35">
      <c r="A19" s="2" t="s">
        <v>65</v>
      </c>
      <c r="B19" s="2" t="s">
        <v>66</v>
      </c>
      <c r="C19" s="2">
        <v>56</v>
      </c>
      <c r="D19" s="2" t="s">
        <v>27</v>
      </c>
      <c r="E19" s="2" t="s">
        <v>31</v>
      </c>
      <c r="F19" s="3">
        <v>45213</v>
      </c>
      <c r="G19" s="3">
        <v>45649</v>
      </c>
      <c r="H19" s="7">
        <f t="shared" si="0"/>
        <v>14</v>
      </c>
      <c r="I19" s="2">
        <v>2500</v>
      </c>
      <c r="J19" s="2">
        <v>13</v>
      </c>
      <c r="K19" s="2" t="s">
        <v>67</v>
      </c>
    </row>
    <row r="20" spans="1:12" x14ac:dyDescent="0.35">
      <c r="A20" s="2" t="s">
        <v>68</v>
      </c>
      <c r="B20" s="2" t="s">
        <v>69</v>
      </c>
      <c r="C20" s="2">
        <v>27</v>
      </c>
      <c r="D20" s="2" t="s">
        <v>27</v>
      </c>
      <c r="E20" s="2" t="s">
        <v>13</v>
      </c>
      <c r="F20" s="3">
        <v>45354</v>
      </c>
      <c r="G20" s="3">
        <v>45664</v>
      </c>
      <c r="H20" s="7">
        <f t="shared" si="0"/>
        <v>10</v>
      </c>
      <c r="I20" s="2">
        <v>800</v>
      </c>
      <c r="J20" s="2">
        <v>26</v>
      </c>
      <c r="K20" s="2" t="s">
        <v>35</v>
      </c>
    </row>
    <row r="21" spans="1:12" ht="15.75" customHeight="1" x14ac:dyDescent="0.35">
      <c r="A21" s="2" t="s">
        <v>70</v>
      </c>
      <c r="B21" s="2" t="s">
        <v>71</v>
      </c>
      <c r="C21" s="2">
        <v>28</v>
      </c>
      <c r="D21" s="2" t="s">
        <v>12</v>
      </c>
      <c r="E21" s="2" t="s">
        <v>31</v>
      </c>
      <c r="F21" s="3">
        <v>45417</v>
      </c>
      <c r="G21" s="3">
        <v>45608</v>
      </c>
      <c r="H21" s="7">
        <f t="shared" si="0"/>
        <v>6</v>
      </c>
      <c r="I21" s="2">
        <v>2500</v>
      </c>
      <c r="J21" s="2">
        <v>21</v>
      </c>
      <c r="K21" s="2" t="s">
        <v>35</v>
      </c>
      <c r="L21" s="2" t="s">
        <v>72</v>
      </c>
    </row>
    <row r="22" spans="1:12" ht="15.75" customHeight="1" x14ac:dyDescent="0.35">
      <c r="A22" s="2" t="s">
        <v>73</v>
      </c>
      <c r="B22" s="2" t="s">
        <v>74</v>
      </c>
      <c r="C22" s="2">
        <v>57</v>
      </c>
      <c r="D22" s="2" t="s">
        <v>27</v>
      </c>
      <c r="E22" s="2" t="s">
        <v>41</v>
      </c>
      <c r="F22" s="3">
        <v>45146</v>
      </c>
      <c r="G22" s="3">
        <v>45674</v>
      </c>
      <c r="H22" s="7">
        <f t="shared" si="0"/>
        <v>17</v>
      </c>
      <c r="I22" s="2">
        <v>1800</v>
      </c>
      <c r="J22" s="2">
        <v>19</v>
      </c>
      <c r="K22" s="2" t="s">
        <v>35</v>
      </c>
    </row>
    <row r="23" spans="1:12" ht="15.75" customHeight="1" x14ac:dyDescent="0.35">
      <c r="A23" s="2" t="s">
        <v>75</v>
      </c>
      <c r="B23" s="2" t="s">
        <v>76</v>
      </c>
      <c r="C23" s="2">
        <v>26</v>
      </c>
      <c r="D23" s="2" t="s">
        <v>27</v>
      </c>
      <c r="E23" s="2" t="s">
        <v>41</v>
      </c>
      <c r="F23" s="3">
        <v>45320</v>
      </c>
      <c r="G23" s="3">
        <v>45616</v>
      </c>
      <c r="H23" s="7">
        <f t="shared" si="0"/>
        <v>9</v>
      </c>
      <c r="I23" s="2">
        <v>1800</v>
      </c>
      <c r="J23" s="2">
        <v>5</v>
      </c>
      <c r="K23" s="2" t="s">
        <v>14</v>
      </c>
    </row>
    <row r="24" spans="1:12" ht="15.75" customHeight="1" x14ac:dyDescent="0.35">
      <c r="A24" s="2" t="s">
        <v>77</v>
      </c>
      <c r="B24" s="2" t="s">
        <v>78</v>
      </c>
      <c r="C24" s="2">
        <v>48</v>
      </c>
      <c r="D24" s="2" t="s">
        <v>12</v>
      </c>
      <c r="E24" s="2" t="s">
        <v>41</v>
      </c>
      <c r="F24" s="3">
        <v>45451</v>
      </c>
      <c r="G24" s="3">
        <v>45455</v>
      </c>
      <c r="H24" s="7">
        <f t="shared" si="0"/>
        <v>0</v>
      </c>
      <c r="I24" s="2">
        <v>1800</v>
      </c>
      <c r="J24" s="2">
        <v>18</v>
      </c>
      <c r="K24" s="2" t="s">
        <v>67</v>
      </c>
    </row>
    <row r="25" spans="1:12" ht="15.75" customHeight="1" x14ac:dyDescent="0.35">
      <c r="A25" s="2" t="s">
        <v>79</v>
      </c>
      <c r="B25" s="2" t="s">
        <v>80</v>
      </c>
      <c r="C25" s="2">
        <v>25</v>
      </c>
      <c r="D25" s="2" t="s">
        <v>27</v>
      </c>
      <c r="E25" s="2" t="s">
        <v>22</v>
      </c>
      <c r="F25" s="3">
        <v>45439</v>
      </c>
      <c r="G25" s="3">
        <v>45730</v>
      </c>
      <c r="H25" s="7">
        <f t="shared" si="0"/>
        <v>9</v>
      </c>
      <c r="I25" s="2">
        <v>1200</v>
      </c>
      <c r="J25" s="2">
        <v>6</v>
      </c>
      <c r="K25" s="2" t="s">
        <v>14</v>
      </c>
    </row>
    <row r="26" spans="1:12" ht="15.75" customHeight="1" x14ac:dyDescent="0.35">
      <c r="A26" s="2" t="s">
        <v>81</v>
      </c>
      <c r="B26" s="2" t="s">
        <v>82</v>
      </c>
      <c r="C26" s="2">
        <v>53</v>
      </c>
      <c r="D26" s="2" t="s">
        <v>12</v>
      </c>
      <c r="E26" s="2" t="s">
        <v>41</v>
      </c>
      <c r="F26" s="3">
        <v>45286</v>
      </c>
      <c r="G26" s="3">
        <v>45372</v>
      </c>
      <c r="H26" s="7">
        <f t="shared" si="0"/>
        <v>2</v>
      </c>
      <c r="I26" s="2">
        <v>1800</v>
      </c>
      <c r="J26" s="2">
        <v>17</v>
      </c>
      <c r="K26" s="2" t="s">
        <v>35</v>
      </c>
      <c r="L26" s="2" t="s">
        <v>83</v>
      </c>
    </row>
    <row r="27" spans="1:12" ht="15.75" customHeight="1" x14ac:dyDescent="0.35">
      <c r="A27" s="2" t="s">
        <v>84</v>
      </c>
      <c r="B27" s="2" t="s">
        <v>85</v>
      </c>
      <c r="C27" s="2">
        <v>42</v>
      </c>
      <c r="D27" s="2" t="s">
        <v>27</v>
      </c>
      <c r="E27" s="2" t="s">
        <v>22</v>
      </c>
      <c r="F27" s="3">
        <v>45702</v>
      </c>
      <c r="G27" s="3">
        <v>45727</v>
      </c>
      <c r="H27" s="7">
        <f t="shared" si="0"/>
        <v>0</v>
      </c>
      <c r="I27" s="2">
        <v>1200</v>
      </c>
      <c r="J27" s="2">
        <v>3</v>
      </c>
      <c r="K27" s="2" t="s">
        <v>67</v>
      </c>
    </row>
    <row r="28" spans="1:12" ht="15.75" customHeight="1" x14ac:dyDescent="0.35">
      <c r="A28" s="2" t="s">
        <v>86</v>
      </c>
      <c r="B28" s="2" t="s">
        <v>87</v>
      </c>
      <c r="C28" s="2">
        <v>24</v>
      </c>
      <c r="D28" s="2" t="s">
        <v>12</v>
      </c>
      <c r="E28" s="2" t="s">
        <v>31</v>
      </c>
      <c r="F28" s="3">
        <v>45698</v>
      </c>
      <c r="G28" s="3">
        <v>45726</v>
      </c>
      <c r="H28" s="7">
        <f t="shared" si="0"/>
        <v>0</v>
      </c>
      <c r="I28" s="2">
        <v>2500</v>
      </c>
      <c r="J28" s="2">
        <v>28</v>
      </c>
      <c r="K28" s="2" t="s">
        <v>35</v>
      </c>
    </row>
    <row r="29" spans="1:12" ht="15.75" customHeight="1" x14ac:dyDescent="0.35">
      <c r="A29" s="2" t="s">
        <v>88</v>
      </c>
      <c r="B29" s="2" t="s">
        <v>89</v>
      </c>
      <c r="C29" s="2">
        <v>53</v>
      </c>
      <c r="D29" s="2" t="s">
        <v>12</v>
      </c>
      <c r="E29" s="2" t="s">
        <v>22</v>
      </c>
      <c r="F29" s="3">
        <v>45614</v>
      </c>
      <c r="G29" s="3">
        <v>45645</v>
      </c>
      <c r="H29" s="7">
        <f t="shared" si="0"/>
        <v>1</v>
      </c>
      <c r="I29" s="2">
        <v>1200</v>
      </c>
      <c r="J29" s="2">
        <v>23</v>
      </c>
      <c r="K29" s="2" t="s">
        <v>18</v>
      </c>
    </row>
    <row r="30" spans="1:12" ht="15.75" customHeight="1" x14ac:dyDescent="0.35">
      <c r="A30" s="2" t="s">
        <v>90</v>
      </c>
      <c r="B30" s="2" t="s">
        <v>91</v>
      </c>
      <c r="C30" s="2">
        <v>29</v>
      </c>
      <c r="D30" s="2" t="s">
        <v>27</v>
      </c>
      <c r="E30" s="2" t="s">
        <v>31</v>
      </c>
      <c r="F30" s="3">
        <v>45401</v>
      </c>
      <c r="G30" s="3">
        <v>45408</v>
      </c>
      <c r="H30" s="7">
        <f t="shared" si="0"/>
        <v>0</v>
      </c>
      <c r="I30" s="2">
        <v>2500</v>
      </c>
      <c r="J30" s="2">
        <v>8</v>
      </c>
      <c r="K30" s="2" t="s">
        <v>23</v>
      </c>
    </row>
    <row r="31" spans="1:12" ht="15.75" customHeight="1" x14ac:dyDescent="0.35">
      <c r="A31" s="2" t="s">
        <v>92</v>
      </c>
      <c r="B31" s="2" t="s">
        <v>93</v>
      </c>
      <c r="C31" s="2">
        <v>31</v>
      </c>
      <c r="D31" s="2" t="s">
        <v>27</v>
      </c>
      <c r="E31" s="2" t="s">
        <v>31</v>
      </c>
      <c r="F31" s="3">
        <v>45667</v>
      </c>
      <c r="G31" s="3">
        <v>45745</v>
      </c>
      <c r="H31" s="7">
        <f t="shared" si="0"/>
        <v>2</v>
      </c>
      <c r="I31" s="2">
        <v>2500</v>
      </c>
      <c r="J31" s="2">
        <v>23</v>
      </c>
      <c r="K31" s="2" t="s">
        <v>42</v>
      </c>
      <c r="L31" s="2" t="s">
        <v>94</v>
      </c>
    </row>
    <row r="32" spans="1:12" ht="15.75" customHeight="1" x14ac:dyDescent="0.35">
      <c r="A32" s="2" t="s">
        <v>95</v>
      </c>
      <c r="B32" s="2" t="s">
        <v>96</v>
      </c>
      <c r="C32" s="2">
        <v>52</v>
      </c>
      <c r="D32" s="2" t="s">
        <v>27</v>
      </c>
      <c r="E32" s="2" t="s">
        <v>13</v>
      </c>
      <c r="F32" s="3">
        <v>45088</v>
      </c>
      <c r="G32" s="3">
        <v>45656</v>
      </c>
      <c r="H32" s="7">
        <f t="shared" si="0"/>
        <v>18</v>
      </c>
      <c r="I32" s="2">
        <v>800</v>
      </c>
      <c r="J32" s="2">
        <v>9</v>
      </c>
      <c r="K32" s="2" t="s">
        <v>67</v>
      </c>
      <c r="L32" s="2" t="s">
        <v>97</v>
      </c>
    </row>
    <row r="33" spans="1:12" ht="15.75" customHeight="1" x14ac:dyDescent="0.35">
      <c r="A33" s="2" t="s">
        <v>98</v>
      </c>
      <c r="B33" s="2" t="s">
        <v>99</v>
      </c>
      <c r="C33" s="2">
        <v>20</v>
      </c>
      <c r="D33" s="2" t="s">
        <v>12</v>
      </c>
      <c r="E33" s="2" t="s">
        <v>22</v>
      </c>
      <c r="F33" s="3">
        <v>45391</v>
      </c>
      <c r="G33" s="3">
        <v>45604</v>
      </c>
      <c r="H33" s="7">
        <f t="shared" si="0"/>
        <v>7</v>
      </c>
      <c r="I33" s="2">
        <v>1200</v>
      </c>
      <c r="J33" s="2">
        <v>2</v>
      </c>
      <c r="K33" s="2" t="s">
        <v>35</v>
      </c>
    </row>
    <row r="34" spans="1:12" ht="15.75" customHeight="1" x14ac:dyDescent="0.35">
      <c r="A34" s="2" t="s">
        <v>100</v>
      </c>
      <c r="B34" s="2" t="s">
        <v>101</v>
      </c>
      <c r="C34" s="2">
        <v>22</v>
      </c>
      <c r="D34" s="2" t="s">
        <v>12</v>
      </c>
      <c r="E34" s="2" t="s">
        <v>13</v>
      </c>
      <c r="F34" s="3">
        <v>45699</v>
      </c>
      <c r="G34" s="3">
        <v>45740</v>
      </c>
      <c r="H34" s="7">
        <f t="shared" si="0"/>
        <v>1</v>
      </c>
      <c r="I34" s="2">
        <v>800</v>
      </c>
      <c r="J34" s="2">
        <v>30</v>
      </c>
      <c r="K34" s="2" t="s">
        <v>35</v>
      </c>
    </row>
    <row r="35" spans="1:12" ht="15.75" customHeight="1" x14ac:dyDescent="0.35">
      <c r="A35" s="2" t="s">
        <v>102</v>
      </c>
      <c r="B35" s="2" t="s">
        <v>103</v>
      </c>
      <c r="C35" s="2">
        <v>23</v>
      </c>
      <c r="D35" s="2" t="s">
        <v>12</v>
      </c>
      <c r="E35" s="2" t="s">
        <v>41</v>
      </c>
      <c r="F35" s="3">
        <v>45588</v>
      </c>
      <c r="G35" s="3">
        <v>45721</v>
      </c>
      <c r="H35" s="7">
        <f t="shared" si="0"/>
        <v>4</v>
      </c>
      <c r="I35" s="2">
        <v>1800</v>
      </c>
      <c r="J35" s="2">
        <v>23</v>
      </c>
      <c r="K35" s="2" t="s">
        <v>18</v>
      </c>
      <c r="L35" s="2" t="s">
        <v>104</v>
      </c>
    </row>
    <row r="36" spans="1:12" ht="15.75" customHeight="1" x14ac:dyDescent="0.35">
      <c r="A36" s="2" t="s">
        <v>105</v>
      </c>
      <c r="B36" s="2" t="s">
        <v>106</v>
      </c>
      <c r="C36" s="2">
        <v>27</v>
      </c>
      <c r="D36" s="2" t="s">
        <v>27</v>
      </c>
      <c r="E36" s="2" t="s">
        <v>22</v>
      </c>
      <c r="F36" s="3">
        <v>45312</v>
      </c>
      <c r="G36" s="3">
        <v>45652</v>
      </c>
      <c r="H36" s="7">
        <f t="shared" si="0"/>
        <v>11</v>
      </c>
      <c r="I36" s="2">
        <v>1200</v>
      </c>
      <c r="J36" s="2">
        <v>27</v>
      </c>
      <c r="K36" s="2" t="s">
        <v>18</v>
      </c>
    </row>
    <row r="37" spans="1:12" ht="15.75" customHeight="1" x14ac:dyDescent="0.35"/>
    <row r="38" spans="1:12" ht="15.75" customHeight="1" x14ac:dyDescent="0.35"/>
    <row r="39" spans="1:12" ht="15.75" customHeight="1" x14ac:dyDescent="0.35"/>
    <row r="40" spans="1:12" ht="15.75" customHeight="1" x14ac:dyDescent="0.35"/>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EFB81-8B57-4E15-8B08-DABED7ECB673}">
  <dimension ref="A1:O1000"/>
  <sheetViews>
    <sheetView workbookViewId="0"/>
  </sheetViews>
  <sheetFormatPr defaultColWidth="14.453125" defaultRowHeight="14.5" x14ac:dyDescent="0.35"/>
  <cols>
    <col min="1" max="1" width="8.7265625" customWidth="1"/>
    <col min="2" max="2" width="15.1796875" bestFit="1" customWidth="1"/>
    <col min="3" max="3" width="3.90625" bestFit="1" customWidth="1"/>
    <col min="4" max="4" width="7" bestFit="1" customWidth="1"/>
    <col min="5" max="5" width="16.54296875" bestFit="1" customWidth="1"/>
    <col min="6" max="7" width="10.08984375" bestFit="1" customWidth="1"/>
    <col min="8" max="8" width="11.81640625" bestFit="1" customWidth="1"/>
    <col min="9" max="9" width="10.54296875" bestFit="1" customWidth="1"/>
    <col min="10" max="10" width="10" bestFit="1" customWidth="1"/>
    <col min="11" max="11" width="18" bestFit="1" customWidth="1"/>
    <col min="12" max="12" width="9.26953125" style="13" bestFit="1" customWidth="1"/>
    <col min="13" max="13" width="8.7265625" customWidth="1"/>
    <col min="14" max="14" width="12.36328125" bestFit="1" customWidth="1"/>
    <col min="15" max="15" width="21.453125" bestFit="1" customWidth="1"/>
    <col min="16" max="26" width="8.7265625" customWidth="1"/>
  </cols>
  <sheetData>
    <row r="1" spans="1:15" x14ac:dyDescent="0.35">
      <c r="A1" s="1" t="s">
        <v>109</v>
      </c>
      <c r="B1" s="1" t="s">
        <v>0</v>
      </c>
      <c r="C1" s="1" t="s">
        <v>1</v>
      </c>
      <c r="D1" s="1" t="s">
        <v>2</v>
      </c>
      <c r="E1" s="1" t="s">
        <v>3</v>
      </c>
      <c r="F1" s="1" t="s">
        <v>4</v>
      </c>
      <c r="G1" s="1" t="s">
        <v>5</v>
      </c>
      <c r="H1" s="1" t="s">
        <v>6</v>
      </c>
      <c r="I1" s="1" t="s">
        <v>7</v>
      </c>
      <c r="J1" s="1" t="s">
        <v>8</v>
      </c>
      <c r="K1" s="4" t="s">
        <v>9</v>
      </c>
      <c r="L1" s="11" t="s">
        <v>108</v>
      </c>
      <c r="N1" s="8" t="s">
        <v>110</v>
      </c>
      <c r="O1" t="s">
        <v>114</v>
      </c>
    </row>
    <row r="2" spans="1:15" x14ac:dyDescent="0.35">
      <c r="A2" s="2" t="s">
        <v>10</v>
      </c>
      <c r="B2" s="2" t="s">
        <v>11</v>
      </c>
      <c r="C2" s="2">
        <v>59</v>
      </c>
      <c r="D2" s="2" t="s">
        <v>12</v>
      </c>
      <c r="E2" s="2" t="s">
        <v>13</v>
      </c>
      <c r="F2" s="3">
        <v>45235</v>
      </c>
      <c r="G2" s="3">
        <v>45425</v>
      </c>
      <c r="H2" s="2">
        <v>800</v>
      </c>
      <c r="I2" s="2">
        <v>25</v>
      </c>
      <c r="J2" s="2" t="s">
        <v>14</v>
      </c>
      <c r="K2" s="2" t="s">
        <v>15</v>
      </c>
      <c r="L2" s="13" t="str">
        <f>IF(ISBLANK(K2), "No", "Yes")</f>
        <v>Yes</v>
      </c>
      <c r="N2" s="9" t="s">
        <v>111</v>
      </c>
      <c r="O2" s="10">
        <v>1530</v>
      </c>
    </row>
    <row r="3" spans="1:15" x14ac:dyDescent="0.35">
      <c r="A3" s="2" t="s">
        <v>16</v>
      </c>
      <c r="B3" s="2" t="s">
        <v>17</v>
      </c>
      <c r="C3" s="2">
        <v>27</v>
      </c>
      <c r="D3" s="2" t="s">
        <v>12</v>
      </c>
      <c r="E3" s="2" t="s">
        <v>13</v>
      </c>
      <c r="F3" s="3">
        <v>45714</v>
      </c>
      <c r="G3" s="3">
        <v>45740</v>
      </c>
      <c r="H3" s="2">
        <v>800</v>
      </c>
      <c r="I3" s="2">
        <v>20</v>
      </c>
      <c r="J3" s="2" t="s">
        <v>18</v>
      </c>
      <c r="K3" s="2" t="s">
        <v>19</v>
      </c>
      <c r="L3" s="13" t="str">
        <f t="shared" ref="L3:L36" si="0">IF(ISBLANK(K3), "No", "Yes")</f>
        <v>Yes</v>
      </c>
      <c r="N3" s="9" t="s">
        <v>112</v>
      </c>
      <c r="O3" s="10">
        <v>1406.6666666666667</v>
      </c>
    </row>
    <row r="4" spans="1:15" x14ac:dyDescent="0.35">
      <c r="A4" s="2" t="s">
        <v>20</v>
      </c>
      <c r="B4" s="2" t="s">
        <v>21</v>
      </c>
      <c r="C4" s="2">
        <v>24</v>
      </c>
      <c r="D4" s="2" t="s">
        <v>12</v>
      </c>
      <c r="E4" s="2" t="s">
        <v>22</v>
      </c>
      <c r="F4" s="3">
        <v>45191</v>
      </c>
      <c r="G4" s="3">
        <v>45371</v>
      </c>
      <c r="H4" s="2">
        <v>1200</v>
      </c>
      <c r="I4" s="2">
        <v>18</v>
      </c>
      <c r="J4" s="2" t="s">
        <v>23</v>
      </c>
      <c r="K4" s="2" t="s">
        <v>24</v>
      </c>
      <c r="L4" s="13" t="str">
        <f t="shared" si="0"/>
        <v>Yes</v>
      </c>
      <c r="N4" s="9" t="s">
        <v>113</v>
      </c>
      <c r="O4" s="10">
        <v>1477.1428571428571</v>
      </c>
    </row>
    <row r="5" spans="1:15" x14ac:dyDescent="0.35">
      <c r="A5" s="2" t="s">
        <v>25</v>
      </c>
      <c r="B5" s="2" t="s">
        <v>26</v>
      </c>
      <c r="C5" s="2">
        <v>31</v>
      </c>
      <c r="D5" s="2" t="s">
        <v>27</v>
      </c>
      <c r="E5" s="2" t="s">
        <v>22</v>
      </c>
      <c r="F5" s="3">
        <v>45479</v>
      </c>
      <c r="G5" s="3">
        <v>45587</v>
      </c>
      <c r="H5" s="2">
        <v>1200</v>
      </c>
      <c r="I5" s="2">
        <v>16</v>
      </c>
      <c r="J5" s="2" t="s">
        <v>23</v>
      </c>
      <c r="K5" s="2" t="s">
        <v>28</v>
      </c>
      <c r="L5" s="13" t="str">
        <f t="shared" si="0"/>
        <v>Yes</v>
      </c>
    </row>
    <row r="6" spans="1:15" x14ac:dyDescent="0.35">
      <c r="A6" s="2" t="s">
        <v>29</v>
      </c>
      <c r="B6" s="2" t="s">
        <v>30</v>
      </c>
      <c r="C6" s="2">
        <v>19</v>
      </c>
      <c r="D6" s="2" t="s">
        <v>12</v>
      </c>
      <c r="E6" s="2" t="s">
        <v>31</v>
      </c>
      <c r="F6" s="3">
        <v>45286</v>
      </c>
      <c r="G6" s="3">
        <v>45501</v>
      </c>
      <c r="H6" s="2">
        <v>2500</v>
      </c>
      <c r="I6" s="2">
        <v>12</v>
      </c>
      <c r="J6" s="2" t="s">
        <v>14</v>
      </c>
      <c r="K6" s="2" t="s">
        <v>32</v>
      </c>
      <c r="L6" s="13" t="str">
        <f t="shared" si="0"/>
        <v>Yes</v>
      </c>
    </row>
    <row r="7" spans="1:15" x14ac:dyDescent="0.35">
      <c r="A7" s="2" t="s">
        <v>33</v>
      </c>
      <c r="B7" s="2" t="s">
        <v>34</v>
      </c>
      <c r="C7" s="2">
        <v>40</v>
      </c>
      <c r="D7" s="2" t="s">
        <v>12</v>
      </c>
      <c r="E7" s="2" t="s">
        <v>13</v>
      </c>
      <c r="F7" s="3">
        <v>45317</v>
      </c>
      <c r="G7" s="3">
        <v>45392</v>
      </c>
      <c r="H7" s="2">
        <v>800</v>
      </c>
      <c r="I7" s="2">
        <v>14</v>
      </c>
      <c r="J7" s="2" t="s">
        <v>35</v>
      </c>
      <c r="K7" s="2" t="s">
        <v>36</v>
      </c>
      <c r="L7" s="13" t="str">
        <f t="shared" si="0"/>
        <v>Yes</v>
      </c>
    </row>
    <row r="8" spans="1:15" x14ac:dyDescent="0.35">
      <c r="A8" s="2" t="s">
        <v>37</v>
      </c>
      <c r="B8" s="2" t="s">
        <v>38</v>
      </c>
      <c r="C8" s="2">
        <v>41</v>
      </c>
      <c r="D8" s="2" t="s">
        <v>27</v>
      </c>
      <c r="E8" s="2" t="s">
        <v>13</v>
      </c>
      <c r="F8" s="3">
        <v>45588</v>
      </c>
      <c r="G8" s="3">
        <v>45677</v>
      </c>
      <c r="H8" s="2">
        <v>800</v>
      </c>
      <c r="I8" s="2">
        <v>25</v>
      </c>
      <c r="J8" s="2" t="s">
        <v>18</v>
      </c>
      <c r="L8" s="13" t="str">
        <f t="shared" si="0"/>
        <v>No</v>
      </c>
    </row>
    <row r="9" spans="1:15" x14ac:dyDescent="0.35">
      <c r="A9" s="2" t="s">
        <v>39</v>
      </c>
      <c r="B9" s="2" t="s">
        <v>40</v>
      </c>
      <c r="C9" s="2">
        <v>43</v>
      </c>
      <c r="D9" s="2" t="s">
        <v>12</v>
      </c>
      <c r="E9" s="2" t="s">
        <v>41</v>
      </c>
      <c r="F9" s="3">
        <v>45450</v>
      </c>
      <c r="G9" s="3">
        <v>45563</v>
      </c>
      <c r="H9" s="2">
        <v>1800</v>
      </c>
      <c r="I9" s="2">
        <v>28</v>
      </c>
      <c r="J9" s="2" t="s">
        <v>42</v>
      </c>
      <c r="L9" s="13" t="str">
        <f t="shared" si="0"/>
        <v>No</v>
      </c>
    </row>
    <row r="10" spans="1:15" x14ac:dyDescent="0.35">
      <c r="A10" s="2" t="s">
        <v>43</v>
      </c>
      <c r="B10" s="2" t="s">
        <v>44</v>
      </c>
      <c r="C10" s="2">
        <v>42</v>
      </c>
      <c r="D10" s="2" t="s">
        <v>12</v>
      </c>
      <c r="E10" s="2" t="s">
        <v>13</v>
      </c>
      <c r="F10" s="3">
        <v>45569</v>
      </c>
      <c r="G10" s="3">
        <v>45582</v>
      </c>
      <c r="H10" s="2">
        <v>800</v>
      </c>
      <c r="I10" s="2">
        <v>3</v>
      </c>
      <c r="J10" s="2" t="s">
        <v>42</v>
      </c>
      <c r="K10" s="2" t="s">
        <v>45</v>
      </c>
      <c r="L10" s="13" t="str">
        <f t="shared" si="0"/>
        <v>Yes</v>
      </c>
    </row>
    <row r="11" spans="1:15" x14ac:dyDescent="0.35">
      <c r="A11" s="2" t="s">
        <v>46</v>
      </c>
      <c r="B11" s="2" t="s">
        <v>47</v>
      </c>
      <c r="C11" s="2">
        <v>37</v>
      </c>
      <c r="D11" s="2" t="s">
        <v>12</v>
      </c>
      <c r="E11" s="2" t="s">
        <v>22</v>
      </c>
      <c r="F11" s="3">
        <v>45202</v>
      </c>
      <c r="G11" s="3">
        <v>45280</v>
      </c>
      <c r="H11" s="2">
        <v>1200</v>
      </c>
      <c r="I11" s="2">
        <v>29</v>
      </c>
      <c r="J11" s="2" t="s">
        <v>35</v>
      </c>
      <c r="K11" s="2" t="s">
        <v>48</v>
      </c>
      <c r="L11" s="13" t="str">
        <f t="shared" si="0"/>
        <v>Yes</v>
      </c>
    </row>
    <row r="12" spans="1:15" x14ac:dyDescent="0.35">
      <c r="A12" s="2" t="s">
        <v>49</v>
      </c>
      <c r="B12" s="2" t="s">
        <v>50</v>
      </c>
      <c r="C12" s="2">
        <v>48</v>
      </c>
      <c r="D12" s="2" t="s">
        <v>27</v>
      </c>
      <c r="E12" s="2" t="s">
        <v>22</v>
      </c>
      <c r="F12" s="3">
        <v>45297</v>
      </c>
      <c r="G12" s="3">
        <v>45459</v>
      </c>
      <c r="H12" s="2">
        <v>1200</v>
      </c>
      <c r="I12" s="2">
        <v>13</v>
      </c>
      <c r="J12" s="2" t="s">
        <v>14</v>
      </c>
      <c r="K12" s="2" t="s">
        <v>51</v>
      </c>
      <c r="L12" s="13" t="str">
        <f t="shared" si="0"/>
        <v>Yes</v>
      </c>
    </row>
    <row r="13" spans="1:15" x14ac:dyDescent="0.35">
      <c r="A13" s="2" t="s">
        <v>52</v>
      </c>
      <c r="B13" s="2" t="s">
        <v>53</v>
      </c>
      <c r="C13" s="2">
        <v>36</v>
      </c>
      <c r="D13" s="2" t="s">
        <v>12</v>
      </c>
      <c r="E13" s="2" t="s">
        <v>22</v>
      </c>
      <c r="F13" s="3">
        <v>45154</v>
      </c>
      <c r="G13" s="3">
        <v>45568</v>
      </c>
      <c r="H13" s="2">
        <v>1200</v>
      </c>
      <c r="I13" s="2">
        <v>19</v>
      </c>
      <c r="J13" s="2" t="s">
        <v>42</v>
      </c>
      <c r="K13" s="2" t="s">
        <v>54</v>
      </c>
      <c r="L13" s="13" t="str">
        <f t="shared" si="0"/>
        <v>Yes</v>
      </c>
    </row>
    <row r="14" spans="1:15" x14ac:dyDescent="0.35">
      <c r="A14" s="2" t="s">
        <v>55</v>
      </c>
      <c r="B14" s="2" t="s">
        <v>56</v>
      </c>
      <c r="C14" s="2">
        <v>48</v>
      </c>
      <c r="D14" s="2" t="s">
        <v>27</v>
      </c>
      <c r="E14" s="2" t="s">
        <v>41</v>
      </c>
      <c r="F14" s="3">
        <v>45556</v>
      </c>
      <c r="G14" s="3">
        <v>45641</v>
      </c>
      <c r="H14" s="2">
        <v>1800</v>
      </c>
      <c r="I14" s="2">
        <v>22</v>
      </c>
      <c r="J14" s="2" t="s">
        <v>42</v>
      </c>
      <c r="L14" s="13" t="str">
        <f t="shared" si="0"/>
        <v>No</v>
      </c>
    </row>
    <row r="15" spans="1:15" x14ac:dyDescent="0.35">
      <c r="A15" s="2" t="s">
        <v>57</v>
      </c>
      <c r="B15" s="2" t="s">
        <v>58</v>
      </c>
      <c r="C15" s="2">
        <v>39</v>
      </c>
      <c r="D15" s="2" t="s">
        <v>12</v>
      </c>
      <c r="E15" s="2" t="s">
        <v>22</v>
      </c>
      <c r="F15" s="3">
        <v>45065</v>
      </c>
      <c r="G15" s="3">
        <v>45242</v>
      </c>
      <c r="H15" s="2">
        <v>1200</v>
      </c>
      <c r="I15" s="2">
        <v>28</v>
      </c>
      <c r="J15" s="2" t="s">
        <v>35</v>
      </c>
      <c r="L15" s="13" t="str">
        <f t="shared" si="0"/>
        <v>No</v>
      </c>
    </row>
    <row r="16" spans="1:15" x14ac:dyDescent="0.35">
      <c r="A16" s="2" t="s">
        <v>59</v>
      </c>
      <c r="B16" s="2" t="s">
        <v>60</v>
      </c>
      <c r="C16" s="2">
        <v>44</v>
      </c>
      <c r="D16" s="2" t="s">
        <v>27</v>
      </c>
      <c r="E16" s="2" t="s">
        <v>13</v>
      </c>
      <c r="F16" s="3">
        <v>45333</v>
      </c>
      <c r="G16" s="3">
        <v>45540</v>
      </c>
      <c r="H16" s="2">
        <v>800</v>
      </c>
      <c r="I16" s="2">
        <v>8</v>
      </c>
      <c r="J16" s="2" t="s">
        <v>23</v>
      </c>
      <c r="L16" s="13" t="str">
        <f t="shared" si="0"/>
        <v>No</v>
      </c>
    </row>
    <row r="17" spans="1:12" x14ac:dyDescent="0.35">
      <c r="A17" s="2" t="s">
        <v>61</v>
      </c>
      <c r="B17" s="2" t="s">
        <v>62</v>
      </c>
      <c r="C17" s="2">
        <v>39</v>
      </c>
      <c r="D17" s="2" t="s">
        <v>12</v>
      </c>
      <c r="E17" s="2" t="s">
        <v>31</v>
      </c>
      <c r="F17" s="3">
        <v>45702</v>
      </c>
      <c r="G17" s="3">
        <v>45732</v>
      </c>
      <c r="H17" s="2">
        <v>2500</v>
      </c>
      <c r="I17" s="2">
        <v>14</v>
      </c>
      <c r="J17" s="2" t="s">
        <v>42</v>
      </c>
      <c r="L17" s="13" t="str">
        <f t="shared" si="0"/>
        <v>No</v>
      </c>
    </row>
    <row r="18" spans="1:12" x14ac:dyDescent="0.35">
      <c r="A18" s="2" t="s">
        <v>63</v>
      </c>
      <c r="B18" s="2" t="s">
        <v>64</v>
      </c>
      <c r="C18" s="2">
        <v>35</v>
      </c>
      <c r="D18" s="2" t="s">
        <v>12</v>
      </c>
      <c r="E18" s="2" t="s">
        <v>22</v>
      </c>
      <c r="F18" s="3">
        <v>45329</v>
      </c>
      <c r="G18" s="3">
        <v>45685</v>
      </c>
      <c r="H18" s="2">
        <v>1200</v>
      </c>
      <c r="I18" s="2">
        <v>25</v>
      </c>
      <c r="J18" s="2" t="s">
        <v>23</v>
      </c>
      <c r="L18" s="13" t="str">
        <f t="shared" si="0"/>
        <v>No</v>
      </c>
    </row>
    <row r="19" spans="1:12" x14ac:dyDescent="0.35">
      <c r="A19" s="2" t="s">
        <v>65</v>
      </c>
      <c r="B19" s="2" t="s">
        <v>66</v>
      </c>
      <c r="C19" s="2">
        <v>56</v>
      </c>
      <c r="D19" s="2" t="s">
        <v>27</v>
      </c>
      <c r="E19" s="2" t="s">
        <v>31</v>
      </c>
      <c r="F19" s="3">
        <v>45213</v>
      </c>
      <c r="G19" s="3">
        <v>45649</v>
      </c>
      <c r="H19" s="2">
        <v>2500</v>
      </c>
      <c r="I19" s="2">
        <v>13</v>
      </c>
      <c r="J19" s="2" t="s">
        <v>67</v>
      </c>
      <c r="L19" s="13" t="str">
        <f t="shared" si="0"/>
        <v>No</v>
      </c>
    </row>
    <row r="20" spans="1:12" x14ac:dyDescent="0.35">
      <c r="A20" s="2" t="s">
        <v>68</v>
      </c>
      <c r="B20" s="2" t="s">
        <v>69</v>
      </c>
      <c r="C20" s="2">
        <v>27</v>
      </c>
      <c r="D20" s="2" t="s">
        <v>27</v>
      </c>
      <c r="E20" s="2" t="s">
        <v>13</v>
      </c>
      <c r="F20" s="3">
        <v>45354</v>
      </c>
      <c r="G20" s="3">
        <v>45664</v>
      </c>
      <c r="H20" s="2">
        <v>800</v>
      </c>
      <c r="I20" s="2">
        <v>26</v>
      </c>
      <c r="J20" s="2" t="s">
        <v>35</v>
      </c>
      <c r="L20" s="13" t="str">
        <f t="shared" si="0"/>
        <v>No</v>
      </c>
    </row>
    <row r="21" spans="1:12" ht="15.75" customHeight="1" x14ac:dyDescent="0.35">
      <c r="A21" s="2" t="s">
        <v>70</v>
      </c>
      <c r="B21" s="2" t="s">
        <v>71</v>
      </c>
      <c r="C21" s="2">
        <v>28</v>
      </c>
      <c r="D21" s="2" t="s">
        <v>12</v>
      </c>
      <c r="E21" s="2" t="s">
        <v>31</v>
      </c>
      <c r="F21" s="3">
        <v>45417</v>
      </c>
      <c r="G21" s="3">
        <v>45608</v>
      </c>
      <c r="H21" s="2">
        <v>2500</v>
      </c>
      <c r="I21" s="2">
        <v>21</v>
      </c>
      <c r="J21" s="2" t="s">
        <v>35</v>
      </c>
      <c r="K21" s="2" t="s">
        <v>72</v>
      </c>
      <c r="L21" s="13" t="str">
        <f t="shared" si="0"/>
        <v>Yes</v>
      </c>
    </row>
    <row r="22" spans="1:12" ht="15.75" customHeight="1" x14ac:dyDescent="0.35">
      <c r="A22" s="2" t="s">
        <v>73</v>
      </c>
      <c r="B22" s="2" t="s">
        <v>74</v>
      </c>
      <c r="C22" s="2">
        <v>57</v>
      </c>
      <c r="D22" s="2" t="s">
        <v>27</v>
      </c>
      <c r="E22" s="2" t="s">
        <v>41</v>
      </c>
      <c r="F22" s="3">
        <v>45146</v>
      </c>
      <c r="G22" s="3">
        <v>45674</v>
      </c>
      <c r="H22" s="2">
        <v>1800</v>
      </c>
      <c r="I22" s="2">
        <v>19</v>
      </c>
      <c r="J22" s="2" t="s">
        <v>35</v>
      </c>
      <c r="L22" s="13" t="str">
        <f t="shared" si="0"/>
        <v>No</v>
      </c>
    </row>
    <row r="23" spans="1:12" ht="15.75" customHeight="1" x14ac:dyDescent="0.35">
      <c r="A23" s="2" t="s">
        <v>75</v>
      </c>
      <c r="B23" s="2" t="s">
        <v>76</v>
      </c>
      <c r="C23" s="2">
        <v>26</v>
      </c>
      <c r="D23" s="2" t="s">
        <v>27</v>
      </c>
      <c r="E23" s="2" t="s">
        <v>41</v>
      </c>
      <c r="F23" s="3">
        <v>45320</v>
      </c>
      <c r="G23" s="3">
        <v>45616</v>
      </c>
      <c r="H23" s="2">
        <v>1800</v>
      </c>
      <c r="I23" s="2">
        <v>5</v>
      </c>
      <c r="J23" s="2" t="s">
        <v>14</v>
      </c>
      <c r="L23" s="13" t="str">
        <f t="shared" si="0"/>
        <v>No</v>
      </c>
    </row>
    <row r="24" spans="1:12" ht="15.75" customHeight="1" x14ac:dyDescent="0.35">
      <c r="A24" s="2" t="s">
        <v>77</v>
      </c>
      <c r="B24" s="2" t="s">
        <v>78</v>
      </c>
      <c r="C24" s="2">
        <v>48</v>
      </c>
      <c r="D24" s="2" t="s">
        <v>12</v>
      </c>
      <c r="E24" s="2" t="s">
        <v>41</v>
      </c>
      <c r="F24" s="3">
        <v>45451</v>
      </c>
      <c r="G24" s="3">
        <v>45455</v>
      </c>
      <c r="H24" s="2">
        <v>1800</v>
      </c>
      <c r="I24" s="2">
        <v>18</v>
      </c>
      <c r="J24" s="2" t="s">
        <v>67</v>
      </c>
      <c r="L24" s="13" t="str">
        <f t="shared" si="0"/>
        <v>No</v>
      </c>
    </row>
    <row r="25" spans="1:12" ht="15.75" customHeight="1" x14ac:dyDescent="0.35">
      <c r="A25" s="2" t="s">
        <v>79</v>
      </c>
      <c r="B25" s="2" t="s">
        <v>80</v>
      </c>
      <c r="C25" s="2">
        <v>25</v>
      </c>
      <c r="D25" s="2" t="s">
        <v>27</v>
      </c>
      <c r="E25" s="2" t="s">
        <v>22</v>
      </c>
      <c r="F25" s="3">
        <v>45439</v>
      </c>
      <c r="G25" s="3">
        <v>45730</v>
      </c>
      <c r="H25" s="2">
        <v>1200</v>
      </c>
      <c r="I25" s="2">
        <v>6</v>
      </c>
      <c r="J25" s="2" t="s">
        <v>14</v>
      </c>
      <c r="L25" s="13" t="str">
        <f t="shared" si="0"/>
        <v>No</v>
      </c>
    </row>
    <row r="26" spans="1:12" ht="15.75" customHeight="1" x14ac:dyDescent="0.35">
      <c r="A26" s="2" t="s">
        <v>81</v>
      </c>
      <c r="B26" s="2" t="s">
        <v>82</v>
      </c>
      <c r="C26" s="2">
        <v>53</v>
      </c>
      <c r="D26" s="2" t="s">
        <v>12</v>
      </c>
      <c r="E26" s="2" t="s">
        <v>41</v>
      </c>
      <c r="F26" s="3">
        <v>45286</v>
      </c>
      <c r="G26" s="3">
        <v>45372</v>
      </c>
      <c r="H26" s="2">
        <v>1800</v>
      </c>
      <c r="I26" s="2">
        <v>17</v>
      </c>
      <c r="J26" s="2" t="s">
        <v>35</v>
      </c>
      <c r="K26" s="2" t="s">
        <v>83</v>
      </c>
      <c r="L26" s="13" t="str">
        <f t="shared" si="0"/>
        <v>Yes</v>
      </c>
    </row>
    <row r="27" spans="1:12" ht="15.75" customHeight="1" x14ac:dyDescent="0.35">
      <c r="A27" s="2" t="s">
        <v>84</v>
      </c>
      <c r="B27" s="2" t="s">
        <v>85</v>
      </c>
      <c r="C27" s="2">
        <v>42</v>
      </c>
      <c r="D27" s="2" t="s">
        <v>27</v>
      </c>
      <c r="E27" s="2" t="s">
        <v>22</v>
      </c>
      <c r="F27" s="3">
        <v>45702</v>
      </c>
      <c r="G27" s="3">
        <v>45727</v>
      </c>
      <c r="H27" s="2">
        <v>1200</v>
      </c>
      <c r="I27" s="2">
        <v>3</v>
      </c>
      <c r="J27" s="2" t="s">
        <v>67</v>
      </c>
      <c r="L27" s="13" t="str">
        <f t="shared" si="0"/>
        <v>No</v>
      </c>
    </row>
    <row r="28" spans="1:12" ht="15.75" customHeight="1" x14ac:dyDescent="0.35">
      <c r="A28" s="2" t="s">
        <v>86</v>
      </c>
      <c r="B28" s="2" t="s">
        <v>87</v>
      </c>
      <c r="C28" s="2">
        <v>24</v>
      </c>
      <c r="D28" s="2" t="s">
        <v>12</v>
      </c>
      <c r="E28" s="2" t="s">
        <v>31</v>
      </c>
      <c r="F28" s="3">
        <v>45698</v>
      </c>
      <c r="G28" s="3">
        <v>45726</v>
      </c>
      <c r="H28" s="2">
        <v>2500</v>
      </c>
      <c r="I28" s="2">
        <v>28</v>
      </c>
      <c r="J28" s="2" t="s">
        <v>35</v>
      </c>
      <c r="L28" s="13" t="str">
        <f t="shared" si="0"/>
        <v>No</v>
      </c>
    </row>
    <row r="29" spans="1:12" ht="15.75" customHeight="1" x14ac:dyDescent="0.35">
      <c r="A29" s="2" t="s">
        <v>88</v>
      </c>
      <c r="B29" s="2" t="s">
        <v>89</v>
      </c>
      <c r="C29" s="2">
        <v>53</v>
      </c>
      <c r="D29" s="2" t="s">
        <v>12</v>
      </c>
      <c r="E29" s="2" t="s">
        <v>22</v>
      </c>
      <c r="F29" s="3">
        <v>45614</v>
      </c>
      <c r="G29" s="3">
        <v>45645</v>
      </c>
      <c r="H29" s="2">
        <v>1200</v>
      </c>
      <c r="I29" s="2">
        <v>23</v>
      </c>
      <c r="J29" s="2" t="s">
        <v>18</v>
      </c>
      <c r="L29" s="13" t="str">
        <f t="shared" si="0"/>
        <v>No</v>
      </c>
    </row>
    <row r="30" spans="1:12" ht="15.75" customHeight="1" x14ac:dyDescent="0.35">
      <c r="A30" s="2" t="s">
        <v>90</v>
      </c>
      <c r="B30" s="2" t="s">
        <v>91</v>
      </c>
      <c r="C30" s="2">
        <v>29</v>
      </c>
      <c r="D30" s="2" t="s">
        <v>27</v>
      </c>
      <c r="E30" s="2" t="s">
        <v>31</v>
      </c>
      <c r="F30" s="3">
        <v>45401</v>
      </c>
      <c r="G30" s="3">
        <v>45408</v>
      </c>
      <c r="H30" s="2">
        <v>2500</v>
      </c>
      <c r="I30" s="2">
        <v>8</v>
      </c>
      <c r="J30" s="2" t="s">
        <v>23</v>
      </c>
      <c r="L30" s="13" t="str">
        <f t="shared" si="0"/>
        <v>No</v>
      </c>
    </row>
    <row r="31" spans="1:12" ht="15.75" customHeight="1" x14ac:dyDescent="0.35">
      <c r="A31" s="2" t="s">
        <v>92</v>
      </c>
      <c r="B31" s="2" t="s">
        <v>93</v>
      </c>
      <c r="C31" s="2">
        <v>31</v>
      </c>
      <c r="D31" s="2" t="s">
        <v>27</v>
      </c>
      <c r="E31" s="2" t="s">
        <v>31</v>
      </c>
      <c r="F31" s="3">
        <v>45667</v>
      </c>
      <c r="G31" s="3">
        <v>45745</v>
      </c>
      <c r="H31" s="2">
        <v>2500</v>
      </c>
      <c r="I31" s="2">
        <v>23</v>
      </c>
      <c r="J31" s="2" t="s">
        <v>42</v>
      </c>
      <c r="K31" s="2" t="s">
        <v>94</v>
      </c>
      <c r="L31" s="13" t="str">
        <f t="shared" si="0"/>
        <v>Yes</v>
      </c>
    </row>
    <row r="32" spans="1:12" ht="15.75" customHeight="1" x14ac:dyDescent="0.35">
      <c r="A32" s="2" t="s">
        <v>95</v>
      </c>
      <c r="B32" s="2" t="s">
        <v>96</v>
      </c>
      <c r="C32" s="2">
        <v>52</v>
      </c>
      <c r="D32" s="2" t="s">
        <v>27</v>
      </c>
      <c r="E32" s="2" t="s">
        <v>13</v>
      </c>
      <c r="F32" s="3">
        <v>45088</v>
      </c>
      <c r="G32" s="3">
        <v>45656</v>
      </c>
      <c r="H32" s="2">
        <v>800</v>
      </c>
      <c r="I32" s="2">
        <v>9</v>
      </c>
      <c r="J32" s="2" t="s">
        <v>67</v>
      </c>
      <c r="K32" s="2" t="s">
        <v>97</v>
      </c>
      <c r="L32" s="13" t="str">
        <f t="shared" si="0"/>
        <v>Yes</v>
      </c>
    </row>
    <row r="33" spans="1:12" ht="15.75" customHeight="1" x14ac:dyDescent="0.35">
      <c r="A33" s="2" t="s">
        <v>98</v>
      </c>
      <c r="B33" s="2" t="s">
        <v>99</v>
      </c>
      <c r="C33" s="2">
        <v>20</v>
      </c>
      <c r="D33" s="2" t="s">
        <v>12</v>
      </c>
      <c r="E33" s="2" t="s">
        <v>22</v>
      </c>
      <c r="F33" s="3">
        <v>45391</v>
      </c>
      <c r="G33" s="3">
        <v>45604</v>
      </c>
      <c r="H33" s="2">
        <v>1200</v>
      </c>
      <c r="I33" s="2">
        <v>2</v>
      </c>
      <c r="J33" s="2" t="s">
        <v>35</v>
      </c>
      <c r="L33" s="13" t="str">
        <f t="shared" si="0"/>
        <v>No</v>
      </c>
    </row>
    <row r="34" spans="1:12" ht="15.75" customHeight="1" x14ac:dyDescent="0.35">
      <c r="A34" s="2" t="s">
        <v>100</v>
      </c>
      <c r="B34" s="2" t="s">
        <v>101</v>
      </c>
      <c r="C34" s="2">
        <v>22</v>
      </c>
      <c r="D34" s="2" t="s">
        <v>12</v>
      </c>
      <c r="E34" s="2" t="s">
        <v>13</v>
      </c>
      <c r="F34" s="3">
        <v>45699</v>
      </c>
      <c r="G34" s="3">
        <v>45740</v>
      </c>
      <c r="H34" s="2">
        <v>800</v>
      </c>
      <c r="I34" s="2">
        <v>30</v>
      </c>
      <c r="J34" s="2" t="s">
        <v>35</v>
      </c>
      <c r="L34" s="13" t="str">
        <f t="shared" si="0"/>
        <v>No</v>
      </c>
    </row>
    <row r="35" spans="1:12" ht="15.75" customHeight="1" x14ac:dyDescent="0.35">
      <c r="A35" s="2" t="s">
        <v>102</v>
      </c>
      <c r="B35" s="2" t="s">
        <v>103</v>
      </c>
      <c r="C35" s="2">
        <v>23</v>
      </c>
      <c r="D35" s="2" t="s">
        <v>12</v>
      </c>
      <c r="E35" s="2" t="s">
        <v>41</v>
      </c>
      <c r="F35" s="3">
        <v>45588</v>
      </c>
      <c r="G35" s="3">
        <v>45721</v>
      </c>
      <c r="H35" s="2">
        <v>1800</v>
      </c>
      <c r="I35" s="2">
        <v>23</v>
      </c>
      <c r="J35" s="2" t="s">
        <v>18</v>
      </c>
      <c r="K35" s="2" t="s">
        <v>104</v>
      </c>
      <c r="L35" s="13" t="str">
        <f t="shared" si="0"/>
        <v>Yes</v>
      </c>
    </row>
    <row r="36" spans="1:12" ht="15.75" customHeight="1" x14ac:dyDescent="0.35">
      <c r="A36" s="2" t="s">
        <v>105</v>
      </c>
      <c r="B36" s="2" t="s">
        <v>106</v>
      </c>
      <c r="C36" s="2">
        <v>27</v>
      </c>
      <c r="D36" s="2" t="s">
        <v>27</v>
      </c>
      <c r="E36" s="2" t="s">
        <v>22</v>
      </c>
      <c r="F36" s="3">
        <v>45312</v>
      </c>
      <c r="G36" s="3">
        <v>45652</v>
      </c>
      <c r="H36" s="2">
        <v>1200</v>
      </c>
      <c r="I36" s="2">
        <v>27</v>
      </c>
      <c r="J36" s="2" t="s">
        <v>18</v>
      </c>
      <c r="L36" s="13" t="str">
        <f t="shared" si="0"/>
        <v>No</v>
      </c>
    </row>
    <row r="37" spans="1:12" ht="15.75" customHeight="1" x14ac:dyDescent="0.35"/>
    <row r="38" spans="1:12" ht="15.75" customHeight="1" x14ac:dyDescent="0.35"/>
    <row r="39" spans="1:12" ht="15.75" customHeight="1" x14ac:dyDescent="0.35"/>
    <row r="40" spans="1:12" ht="15.75" customHeight="1" x14ac:dyDescent="0.35"/>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448CE-CE1B-4C92-8CE5-3B57CEBBB9B3}">
  <dimension ref="A1:R1000"/>
  <sheetViews>
    <sheetView workbookViewId="0"/>
  </sheetViews>
  <sheetFormatPr defaultColWidth="14.453125" defaultRowHeight="14.5" x14ac:dyDescent="0.35"/>
  <cols>
    <col min="1" max="1" width="8.7265625" customWidth="1"/>
    <col min="2" max="2" width="15.1796875" bestFit="1" customWidth="1"/>
    <col min="3" max="3" width="3.90625" bestFit="1" customWidth="1"/>
    <col min="4" max="4" width="7" bestFit="1" customWidth="1"/>
    <col min="5" max="5" width="16.54296875" bestFit="1" customWidth="1"/>
    <col min="6" max="7" width="10.08984375" bestFit="1" customWidth="1"/>
    <col min="8" max="8" width="11.81640625" bestFit="1" customWidth="1"/>
    <col min="9" max="9" width="14.54296875" style="13" bestFit="1" customWidth="1"/>
    <col min="10" max="10" width="10.54296875" bestFit="1" customWidth="1"/>
    <col min="11" max="11" width="10" bestFit="1" customWidth="1"/>
    <col min="12" max="12" width="18" bestFit="1" customWidth="1"/>
    <col min="13" max="13" width="8.7265625" customWidth="1"/>
    <col min="14" max="14" width="12.36328125" bestFit="1" customWidth="1"/>
    <col min="15" max="15" width="20.90625" bestFit="1" customWidth="1"/>
    <col min="16" max="16" width="8.7265625" customWidth="1"/>
    <col min="17" max="17" width="12.36328125" bestFit="1" customWidth="1"/>
    <col min="18" max="18" width="20.90625" bestFit="1" customWidth="1"/>
    <col min="19" max="26" width="8.7265625" customWidth="1"/>
  </cols>
  <sheetData>
    <row r="1" spans="1:18" x14ac:dyDescent="0.35">
      <c r="A1" s="16" t="s">
        <v>109</v>
      </c>
      <c r="B1" s="1" t="s">
        <v>0</v>
      </c>
      <c r="C1" s="1" t="s">
        <v>1</v>
      </c>
      <c r="D1" s="1" t="s">
        <v>2</v>
      </c>
      <c r="E1" s="1" t="s">
        <v>3</v>
      </c>
      <c r="F1" s="1" t="s">
        <v>4</v>
      </c>
      <c r="G1" s="1" t="s">
        <v>5</v>
      </c>
      <c r="H1" s="4" t="s">
        <v>6</v>
      </c>
      <c r="I1" s="11" t="s">
        <v>115</v>
      </c>
      <c r="J1" s="5" t="s">
        <v>7</v>
      </c>
      <c r="K1" s="1" t="s">
        <v>8</v>
      </c>
      <c r="L1" s="1" t="s">
        <v>9</v>
      </c>
    </row>
    <row r="2" spans="1:18" x14ac:dyDescent="0.35">
      <c r="A2" s="2" t="s">
        <v>10</v>
      </c>
      <c r="B2" s="2" t="s">
        <v>11</v>
      </c>
      <c r="C2" s="2">
        <v>59</v>
      </c>
      <c r="D2" s="2" t="s">
        <v>12</v>
      </c>
      <c r="E2" s="2" t="s">
        <v>13</v>
      </c>
      <c r="F2" s="3">
        <v>45235</v>
      </c>
      <c r="G2" s="3">
        <v>45425</v>
      </c>
      <c r="H2" s="2">
        <v>800</v>
      </c>
      <c r="I2" s="12">
        <f>H2 * INT((G2 - F2) / 30)</f>
        <v>4800</v>
      </c>
      <c r="J2" s="2">
        <v>25</v>
      </c>
      <c r="K2" s="2" t="s">
        <v>14</v>
      </c>
      <c r="L2" s="2" t="s">
        <v>15</v>
      </c>
      <c r="N2" s="8" t="s">
        <v>110</v>
      </c>
      <c r="O2" t="s">
        <v>116</v>
      </c>
      <c r="Q2" s="8" t="s">
        <v>110</v>
      </c>
      <c r="R2" t="s">
        <v>116</v>
      </c>
    </row>
    <row r="3" spans="1:18" x14ac:dyDescent="0.35">
      <c r="A3" s="2" t="s">
        <v>16</v>
      </c>
      <c r="B3" s="2" t="s">
        <v>17</v>
      </c>
      <c r="C3" s="2">
        <v>27</v>
      </c>
      <c r="D3" s="2" t="s">
        <v>12</v>
      </c>
      <c r="E3" s="2" t="s">
        <v>13</v>
      </c>
      <c r="F3" s="3">
        <v>45714</v>
      </c>
      <c r="G3" s="3">
        <v>45740</v>
      </c>
      <c r="H3" s="2">
        <v>800</v>
      </c>
      <c r="I3" s="12">
        <f t="shared" ref="I3:I36" si="0">H3 * INT((G3 - F3) / 30)</f>
        <v>0</v>
      </c>
      <c r="J3" s="2">
        <v>20</v>
      </c>
      <c r="K3" s="2" t="s">
        <v>18</v>
      </c>
      <c r="L3" s="2" t="s">
        <v>19</v>
      </c>
      <c r="N3" s="9" t="s">
        <v>13</v>
      </c>
      <c r="O3" s="10">
        <v>36000</v>
      </c>
      <c r="Q3" s="9" t="s">
        <v>14</v>
      </c>
      <c r="R3" s="10">
        <v>55300</v>
      </c>
    </row>
    <row r="4" spans="1:18" x14ac:dyDescent="0.35">
      <c r="A4" s="2" t="s">
        <v>20</v>
      </c>
      <c r="B4" s="2" t="s">
        <v>21</v>
      </c>
      <c r="C4" s="2">
        <v>24</v>
      </c>
      <c r="D4" s="2" t="s">
        <v>12</v>
      </c>
      <c r="E4" s="2" t="s">
        <v>22</v>
      </c>
      <c r="F4" s="3">
        <v>45191</v>
      </c>
      <c r="G4" s="3">
        <v>45371</v>
      </c>
      <c r="H4" s="2">
        <v>1200</v>
      </c>
      <c r="I4" s="12">
        <f t="shared" si="0"/>
        <v>7200</v>
      </c>
      <c r="J4" s="2">
        <v>18</v>
      </c>
      <c r="K4" s="2" t="s">
        <v>23</v>
      </c>
      <c r="L4" s="2" t="s">
        <v>24</v>
      </c>
      <c r="N4" s="9" t="s">
        <v>31</v>
      </c>
      <c r="O4" s="10">
        <v>75000</v>
      </c>
      <c r="Q4" s="9" t="s">
        <v>67</v>
      </c>
      <c r="R4" s="10">
        <v>49400</v>
      </c>
    </row>
    <row r="5" spans="1:18" x14ac:dyDescent="0.35">
      <c r="A5" s="2" t="s">
        <v>25</v>
      </c>
      <c r="B5" s="2" t="s">
        <v>26</v>
      </c>
      <c r="C5" s="2">
        <v>31</v>
      </c>
      <c r="D5" s="2" t="s">
        <v>27</v>
      </c>
      <c r="E5" s="2" t="s">
        <v>22</v>
      </c>
      <c r="F5" s="3">
        <v>45479</v>
      </c>
      <c r="G5" s="3">
        <v>45587</v>
      </c>
      <c r="H5" s="2">
        <v>1200</v>
      </c>
      <c r="I5" s="12">
        <f t="shared" si="0"/>
        <v>3600</v>
      </c>
      <c r="J5" s="2">
        <v>16</v>
      </c>
      <c r="K5" s="2" t="s">
        <v>23</v>
      </c>
      <c r="L5" s="2" t="s">
        <v>28</v>
      </c>
      <c r="N5" s="9" t="s">
        <v>41</v>
      </c>
      <c r="O5" s="10">
        <v>66600</v>
      </c>
      <c r="Q5" s="9" t="s">
        <v>23</v>
      </c>
      <c r="R5" s="10">
        <v>28800</v>
      </c>
    </row>
    <row r="6" spans="1:18" x14ac:dyDescent="0.35">
      <c r="A6" s="2" t="s">
        <v>29</v>
      </c>
      <c r="B6" s="2" t="s">
        <v>30</v>
      </c>
      <c r="C6" s="2">
        <v>19</v>
      </c>
      <c r="D6" s="2" t="s">
        <v>12</v>
      </c>
      <c r="E6" s="2" t="s">
        <v>31</v>
      </c>
      <c r="F6" s="3">
        <v>45286</v>
      </c>
      <c r="G6" s="3">
        <v>45501</v>
      </c>
      <c r="H6" s="2">
        <v>2500</v>
      </c>
      <c r="I6" s="12">
        <f t="shared" si="0"/>
        <v>17500</v>
      </c>
      <c r="J6" s="2">
        <v>12</v>
      </c>
      <c r="K6" s="2" t="s">
        <v>14</v>
      </c>
      <c r="L6" s="2" t="s">
        <v>32</v>
      </c>
      <c r="N6" s="9" t="s">
        <v>22</v>
      </c>
      <c r="O6" s="10">
        <v>87600</v>
      </c>
      <c r="Q6" s="9" t="s">
        <v>42</v>
      </c>
      <c r="R6" s="10">
        <v>32100</v>
      </c>
    </row>
    <row r="7" spans="1:18" x14ac:dyDescent="0.35">
      <c r="A7" s="2" t="s">
        <v>33</v>
      </c>
      <c r="B7" s="2" t="s">
        <v>34</v>
      </c>
      <c r="C7" s="2">
        <v>40</v>
      </c>
      <c r="D7" s="2" t="s">
        <v>12</v>
      </c>
      <c r="E7" s="2" t="s">
        <v>13</v>
      </c>
      <c r="F7" s="3">
        <v>45317</v>
      </c>
      <c r="G7" s="3">
        <v>45392</v>
      </c>
      <c r="H7" s="2">
        <v>800</v>
      </c>
      <c r="I7" s="12">
        <f t="shared" si="0"/>
        <v>1600</v>
      </c>
      <c r="J7" s="2">
        <v>14</v>
      </c>
      <c r="K7" s="2" t="s">
        <v>35</v>
      </c>
      <c r="L7" s="2" t="s">
        <v>36</v>
      </c>
      <c r="N7" s="9" t="s">
        <v>113</v>
      </c>
      <c r="O7" s="10">
        <v>265200</v>
      </c>
      <c r="Q7" s="9" t="s">
        <v>35</v>
      </c>
      <c r="R7" s="10">
        <v>76400</v>
      </c>
    </row>
    <row r="8" spans="1:18" x14ac:dyDescent="0.35">
      <c r="A8" s="2" t="s">
        <v>37</v>
      </c>
      <c r="B8" s="2" t="s">
        <v>38</v>
      </c>
      <c r="C8" s="2">
        <v>41</v>
      </c>
      <c r="D8" s="2" t="s">
        <v>27</v>
      </c>
      <c r="E8" s="2" t="s">
        <v>13</v>
      </c>
      <c r="F8" s="3">
        <v>45588</v>
      </c>
      <c r="G8" s="3">
        <v>45677</v>
      </c>
      <c r="H8" s="2">
        <v>800</v>
      </c>
      <c r="I8" s="12">
        <f t="shared" si="0"/>
        <v>1600</v>
      </c>
      <c r="J8" s="2">
        <v>25</v>
      </c>
      <c r="K8" s="2" t="s">
        <v>18</v>
      </c>
      <c r="Q8" s="9" t="s">
        <v>18</v>
      </c>
      <c r="R8" s="10">
        <v>23200</v>
      </c>
    </row>
    <row r="9" spans="1:18" x14ac:dyDescent="0.35">
      <c r="A9" s="2" t="s">
        <v>39</v>
      </c>
      <c r="B9" s="2" t="s">
        <v>40</v>
      </c>
      <c r="C9" s="2">
        <v>43</v>
      </c>
      <c r="D9" s="2" t="s">
        <v>12</v>
      </c>
      <c r="E9" s="2" t="s">
        <v>41</v>
      </c>
      <c r="F9" s="3">
        <v>45450</v>
      </c>
      <c r="G9" s="3">
        <v>45563</v>
      </c>
      <c r="H9" s="2">
        <v>1800</v>
      </c>
      <c r="I9" s="12">
        <f t="shared" si="0"/>
        <v>5400</v>
      </c>
      <c r="J9" s="2">
        <v>28</v>
      </c>
      <c r="K9" s="2" t="s">
        <v>42</v>
      </c>
      <c r="Q9" s="9" t="s">
        <v>113</v>
      </c>
      <c r="R9" s="10">
        <v>265200</v>
      </c>
    </row>
    <row r="10" spans="1:18" x14ac:dyDescent="0.35">
      <c r="A10" s="2" t="s">
        <v>43</v>
      </c>
      <c r="B10" s="2" t="s">
        <v>44</v>
      </c>
      <c r="C10" s="2">
        <v>42</v>
      </c>
      <c r="D10" s="2" t="s">
        <v>12</v>
      </c>
      <c r="E10" s="2" t="s">
        <v>13</v>
      </c>
      <c r="F10" s="3">
        <v>45569</v>
      </c>
      <c r="G10" s="3">
        <v>45582</v>
      </c>
      <c r="H10" s="2">
        <v>800</v>
      </c>
      <c r="I10" s="12">
        <f t="shared" si="0"/>
        <v>0</v>
      </c>
      <c r="J10" s="2">
        <v>3</v>
      </c>
      <c r="K10" s="2" t="s">
        <v>42</v>
      </c>
      <c r="L10" s="2" t="s">
        <v>45</v>
      </c>
    </row>
    <row r="11" spans="1:18" x14ac:dyDescent="0.35">
      <c r="A11" s="2" t="s">
        <v>46</v>
      </c>
      <c r="B11" s="2" t="s">
        <v>47</v>
      </c>
      <c r="C11" s="2">
        <v>37</v>
      </c>
      <c r="D11" s="2" t="s">
        <v>12</v>
      </c>
      <c r="E11" s="2" t="s">
        <v>22</v>
      </c>
      <c r="F11" s="3">
        <v>45202</v>
      </c>
      <c r="G11" s="3">
        <v>45280</v>
      </c>
      <c r="H11" s="2">
        <v>1200</v>
      </c>
      <c r="I11" s="12">
        <f t="shared" si="0"/>
        <v>2400</v>
      </c>
      <c r="J11" s="2">
        <v>29</v>
      </c>
      <c r="K11" s="2" t="s">
        <v>35</v>
      </c>
      <c r="L11" s="2" t="s">
        <v>48</v>
      </c>
    </row>
    <row r="12" spans="1:18" x14ac:dyDescent="0.35">
      <c r="A12" s="2" t="s">
        <v>49</v>
      </c>
      <c r="B12" s="2" t="s">
        <v>50</v>
      </c>
      <c r="C12" s="2">
        <v>48</v>
      </c>
      <c r="D12" s="2" t="s">
        <v>27</v>
      </c>
      <c r="E12" s="2" t="s">
        <v>22</v>
      </c>
      <c r="F12" s="3">
        <v>45297</v>
      </c>
      <c r="G12" s="3">
        <v>45459</v>
      </c>
      <c r="H12" s="2">
        <v>1200</v>
      </c>
      <c r="I12" s="12">
        <f t="shared" si="0"/>
        <v>6000</v>
      </c>
      <c r="J12" s="2">
        <v>13</v>
      </c>
      <c r="K12" s="2" t="s">
        <v>14</v>
      </c>
      <c r="L12" s="2" t="s">
        <v>51</v>
      </c>
    </row>
    <row r="13" spans="1:18" x14ac:dyDescent="0.35">
      <c r="A13" s="2" t="s">
        <v>52</v>
      </c>
      <c r="B13" s="2" t="s">
        <v>53</v>
      </c>
      <c r="C13" s="2">
        <v>36</v>
      </c>
      <c r="D13" s="2" t="s">
        <v>12</v>
      </c>
      <c r="E13" s="2" t="s">
        <v>22</v>
      </c>
      <c r="F13" s="3">
        <v>45154</v>
      </c>
      <c r="G13" s="3">
        <v>45568</v>
      </c>
      <c r="H13" s="2">
        <v>1200</v>
      </c>
      <c r="I13" s="12">
        <f t="shared" si="0"/>
        <v>15600</v>
      </c>
      <c r="J13" s="2">
        <v>19</v>
      </c>
      <c r="K13" s="2" t="s">
        <v>42</v>
      </c>
      <c r="L13" s="2" t="s">
        <v>54</v>
      </c>
    </row>
    <row r="14" spans="1:18" x14ac:dyDescent="0.35">
      <c r="A14" s="2" t="s">
        <v>55</v>
      </c>
      <c r="B14" s="2" t="s">
        <v>56</v>
      </c>
      <c r="C14" s="2">
        <v>48</v>
      </c>
      <c r="D14" s="2" t="s">
        <v>27</v>
      </c>
      <c r="E14" s="2" t="s">
        <v>41</v>
      </c>
      <c r="F14" s="3">
        <v>45556</v>
      </c>
      <c r="G14" s="3">
        <v>45641</v>
      </c>
      <c r="H14" s="2">
        <v>1800</v>
      </c>
      <c r="I14" s="12">
        <f t="shared" si="0"/>
        <v>3600</v>
      </c>
      <c r="J14" s="2">
        <v>22</v>
      </c>
      <c r="K14" s="2" t="s">
        <v>42</v>
      </c>
    </row>
    <row r="15" spans="1:18" x14ac:dyDescent="0.35">
      <c r="A15" s="2" t="s">
        <v>57</v>
      </c>
      <c r="B15" s="2" t="s">
        <v>58</v>
      </c>
      <c r="C15" s="2">
        <v>39</v>
      </c>
      <c r="D15" s="2" t="s">
        <v>12</v>
      </c>
      <c r="E15" s="2" t="s">
        <v>22</v>
      </c>
      <c r="F15" s="3">
        <v>45065</v>
      </c>
      <c r="G15" s="3">
        <v>45242</v>
      </c>
      <c r="H15" s="2">
        <v>1200</v>
      </c>
      <c r="I15" s="12">
        <f t="shared" si="0"/>
        <v>6000</v>
      </c>
      <c r="J15" s="2">
        <v>28</v>
      </c>
      <c r="K15" s="2" t="s">
        <v>35</v>
      </c>
    </row>
    <row r="16" spans="1:18" x14ac:dyDescent="0.35">
      <c r="A16" s="2" t="s">
        <v>59</v>
      </c>
      <c r="B16" s="2" t="s">
        <v>60</v>
      </c>
      <c r="C16" s="2">
        <v>44</v>
      </c>
      <c r="D16" s="2" t="s">
        <v>27</v>
      </c>
      <c r="E16" s="2" t="s">
        <v>13</v>
      </c>
      <c r="F16" s="3">
        <v>45333</v>
      </c>
      <c r="G16" s="3">
        <v>45540</v>
      </c>
      <c r="H16" s="2">
        <v>800</v>
      </c>
      <c r="I16" s="12">
        <f t="shared" si="0"/>
        <v>4800</v>
      </c>
      <c r="J16" s="2">
        <v>8</v>
      </c>
      <c r="K16" s="2" t="s">
        <v>23</v>
      </c>
    </row>
    <row r="17" spans="1:12" x14ac:dyDescent="0.35">
      <c r="A17" s="2" t="s">
        <v>61</v>
      </c>
      <c r="B17" s="2" t="s">
        <v>62</v>
      </c>
      <c r="C17" s="2">
        <v>39</v>
      </c>
      <c r="D17" s="2" t="s">
        <v>12</v>
      </c>
      <c r="E17" s="2" t="s">
        <v>31</v>
      </c>
      <c r="F17" s="3">
        <v>45702</v>
      </c>
      <c r="G17" s="3">
        <v>45732</v>
      </c>
      <c r="H17" s="2">
        <v>2500</v>
      </c>
      <c r="I17" s="12">
        <f t="shared" si="0"/>
        <v>2500</v>
      </c>
      <c r="J17" s="2">
        <v>14</v>
      </c>
      <c r="K17" s="2" t="s">
        <v>42</v>
      </c>
    </row>
    <row r="18" spans="1:12" x14ac:dyDescent="0.35">
      <c r="A18" s="2" t="s">
        <v>63</v>
      </c>
      <c r="B18" s="2" t="s">
        <v>64</v>
      </c>
      <c r="C18" s="2">
        <v>35</v>
      </c>
      <c r="D18" s="2" t="s">
        <v>12</v>
      </c>
      <c r="E18" s="2" t="s">
        <v>22</v>
      </c>
      <c r="F18" s="3">
        <v>45329</v>
      </c>
      <c r="G18" s="3">
        <v>45685</v>
      </c>
      <c r="H18" s="2">
        <v>1200</v>
      </c>
      <c r="I18" s="12">
        <f t="shared" si="0"/>
        <v>13200</v>
      </c>
      <c r="J18" s="2">
        <v>25</v>
      </c>
      <c r="K18" s="2" t="s">
        <v>23</v>
      </c>
    </row>
    <row r="19" spans="1:12" x14ac:dyDescent="0.35">
      <c r="A19" s="2" t="s">
        <v>65</v>
      </c>
      <c r="B19" s="2" t="s">
        <v>66</v>
      </c>
      <c r="C19" s="2">
        <v>56</v>
      </c>
      <c r="D19" s="2" t="s">
        <v>27</v>
      </c>
      <c r="E19" s="2" t="s">
        <v>31</v>
      </c>
      <c r="F19" s="3">
        <v>45213</v>
      </c>
      <c r="G19" s="3">
        <v>45649</v>
      </c>
      <c r="H19" s="2">
        <v>2500</v>
      </c>
      <c r="I19" s="12">
        <f t="shared" si="0"/>
        <v>35000</v>
      </c>
      <c r="J19" s="2">
        <v>13</v>
      </c>
      <c r="K19" s="2" t="s">
        <v>67</v>
      </c>
    </row>
    <row r="20" spans="1:12" x14ac:dyDescent="0.35">
      <c r="A20" s="2" t="s">
        <v>68</v>
      </c>
      <c r="B20" s="2" t="s">
        <v>69</v>
      </c>
      <c r="C20" s="2">
        <v>27</v>
      </c>
      <c r="D20" s="2" t="s">
        <v>27</v>
      </c>
      <c r="E20" s="2" t="s">
        <v>13</v>
      </c>
      <c r="F20" s="3">
        <v>45354</v>
      </c>
      <c r="G20" s="3">
        <v>45664</v>
      </c>
      <c r="H20" s="2">
        <v>800</v>
      </c>
      <c r="I20" s="12">
        <f t="shared" si="0"/>
        <v>8000</v>
      </c>
      <c r="J20" s="2">
        <v>26</v>
      </c>
      <c r="K20" s="2" t="s">
        <v>35</v>
      </c>
    </row>
    <row r="21" spans="1:12" ht="15.75" customHeight="1" x14ac:dyDescent="0.35">
      <c r="A21" s="2" t="s">
        <v>70</v>
      </c>
      <c r="B21" s="2" t="s">
        <v>71</v>
      </c>
      <c r="C21" s="2">
        <v>28</v>
      </c>
      <c r="D21" s="2" t="s">
        <v>12</v>
      </c>
      <c r="E21" s="2" t="s">
        <v>31</v>
      </c>
      <c r="F21" s="3">
        <v>45417</v>
      </c>
      <c r="G21" s="3">
        <v>45608</v>
      </c>
      <c r="H21" s="2">
        <v>2500</v>
      </c>
      <c r="I21" s="12">
        <f t="shared" si="0"/>
        <v>15000</v>
      </c>
      <c r="J21" s="2">
        <v>21</v>
      </c>
      <c r="K21" s="2" t="s">
        <v>35</v>
      </c>
      <c r="L21" s="2" t="s">
        <v>72</v>
      </c>
    </row>
    <row r="22" spans="1:12" ht="15.75" customHeight="1" x14ac:dyDescent="0.35">
      <c r="A22" s="2" t="s">
        <v>73</v>
      </c>
      <c r="B22" s="2" t="s">
        <v>74</v>
      </c>
      <c r="C22" s="2">
        <v>57</v>
      </c>
      <c r="D22" s="2" t="s">
        <v>27</v>
      </c>
      <c r="E22" s="2" t="s">
        <v>41</v>
      </c>
      <c r="F22" s="3">
        <v>45146</v>
      </c>
      <c r="G22" s="3">
        <v>45674</v>
      </c>
      <c r="H22" s="2">
        <v>1800</v>
      </c>
      <c r="I22" s="12">
        <f t="shared" si="0"/>
        <v>30600</v>
      </c>
      <c r="J22" s="2">
        <v>19</v>
      </c>
      <c r="K22" s="2" t="s">
        <v>35</v>
      </c>
    </row>
    <row r="23" spans="1:12" ht="15.75" customHeight="1" x14ac:dyDescent="0.35">
      <c r="A23" s="2" t="s">
        <v>75</v>
      </c>
      <c r="B23" s="2" t="s">
        <v>76</v>
      </c>
      <c r="C23" s="2">
        <v>26</v>
      </c>
      <c r="D23" s="2" t="s">
        <v>27</v>
      </c>
      <c r="E23" s="2" t="s">
        <v>41</v>
      </c>
      <c r="F23" s="3">
        <v>45320</v>
      </c>
      <c r="G23" s="3">
        <v>45616</v>
      </c>
      <c r="H23" s="2">
        <v>1800</v>
      </c>
      <c r="I23" s="12">
        <f t="shared" si="0"/>
        <v>16200</v>
      </c>
      <c r="J23" s="2">
        <v>5</v>
      </c>
      <c r="K23" s="2" t="s">
        <v>14</v>
      </c>
    </row>
    <row r="24" spans="1:12" ht="15.75" customHeight="1" x14ac:dyDescent="0.35">
      <c r="A24" s="2" t="s">
        <v>77</v>
      </c>
      <c r="B24" s="2" t="s">
        <v>78</v>
      </c>
      <c r="C24" s="2">
        <v>48</v>
      </c>
      <c r="D24" s="2" t="s">
        <v>12</v>
      </c>
      <c r="E24" s="2" t="s">
        <v>41</v>
      </c>
      <c r="F24" s="3">
        <v>45451</v>
      </c>
      <c r="G24" s="3">
        <v>45455</v>
      </c>
      <c r="H24" s="2">
        <v>1800</v>
      </c>
      <c r="I24" s="12">
        <f t="shared" si="0"/>
        <v>0</v>
      </c>
      <c r="J24" s="2">
        <v>18</v>
      </c>
      <c r="K24" s="2" t="s">
        <v>67</v>
      </c>
    </row>
    <row r="25" spans="1:12" ht="15.75" customHeight="1" x14ac:dyDescent="0.35">
      <c r="A25" s="2" t="s">
        <v>79</v>
      </c>
      <c r="B25" s="2" t="s">
        <v>80</v>
      </c>
      <c r="C25" s="2">
        <v>25</v>
      </c>
      <c r="D25" s="2" t="s">
        <v>27</v>
      </c>
      <c r="E25" s="2" t="s">
        <v>22</v>
      </c>
      <c r="F25" s="3">
        <v>45439</v>
      </c>
      <c r="G25" s="3">
        <v>45730</v>
      </c>
      <c r="H25" s="2">
        <v>1200</v>
      </c>
      <c r="I25" s="12">
        <f t="shared" si="0"/>
        <v>10800</v>
      </c>
      <c r="J25" s="2">
        <v>6</v>
      </c>
      <c r="K25" s="2" t="s">
        <v>14</v>
      </c>
    </row>
    <row r="26" spans="1:12" ht="15.75" customHeight="1" x14ac:dyDescent="0.35">
      <c r="A26" s="2" t="s">
        <v>81</v>
      </c>
      <c r="B26" s="2" t="s">
        <v>82</v>
      </c>
      <c r="C26" s="2">
        <v>53</v>
      </c>
      <c r="D26" s="2" t="s">
        <v>12</v>
      </c>
      <c r="E26" s="2" t="s">
        <v>41</v>
      </c>
      <c r="F26" s="3">
        <v>45286</v>
      </c>
      <c r="G26" s="3">
        <v>45372</v>
      </c>
      <c r="H26" s="2">
        <v>1800</v>
      </c>
      <c r="I26" s="12">
        <f t="shared" si="0"/>
        <v>3600</v>
      </c>
      <c r="J26" s="2">
        <v>17</v>
      </c>
      <c r="K26" s="2" t="s">
        <v>35</v>
      </c>
      <c r="L26" s="2" t="s">
        <v>83</v>
      </c>
    </row>
    <row r="27" spans="1:12" ht="15.75" customHeight="1" x14ac:dyDescent="0.35">
      <c r="A27" s="2" t="s">
        <v>84</v>
      </c>
      <c r="B27" s="2" t="s">
        <v>85</v>
      </c>
      <c r="C27" s="2">
        <v>42</v>
      </c>
      <c r="D27" s="2" t="s">
        <v>27</v>
      </c>
      <c r="E27" s="2" t="s">
        <v>22</v>
      </c>
      <c r="F27" s="3">
        <v>45702</v>
      </c>
      <c r="G27" s="3">
        <v>45727</v>
      </c>
      <c r="H27" s="2">
        <v>1200</v>
      </c>
      <c r="I27" s="12">
        <f t="shared" si="0"/>
        <v>0</v>
      </c>
      <c r="J27" s="2">
        <v>3</v>
      </c>
      <c r="K27" s="2" t="s">
        <v>67</v>
      </c>
    </row>
    <row r="28" spans="1:12" ht="15.75" customHeight="1" x14ac:dyDescent="0.35">
      <c r="A28" s="2" t="s">
        <v>86</v>
      </c>
      <c r="B28" s="2" t="s">
        <v>87</v>
      </c>
      <c r="C28" s="2">
        <v>24</v>
      </c>
      <c r="D28" s="2" t="s">
        <v>12</v>
      </c>
      <c r="E28" s="2" t="s">
        <v>31</v>
      </c>
      <c r="F28" s="3">
        <v>45698</v>
      </c>
      <c r="G28" s="3">
        <v>45726</v>
      </c>
      <c r="H28" s="2">
        <v>2500</v>
      </c>
      <c r="I28" s="12">
        <f t="shared" si="0"/>
        <v>0</v>
      </c>
      <c r="J28" s="2">
        <v>28</v>
      </c>
      <c r="K28" s="2" t="s">
        <v>35</v>
      </c>
    </row>
    <row r="29" spans="1:12" ht="15.75" customHeight="1" x14ac:dyDescent="0.35">
      <c r="A29" s="2" t="s">
        <v>88</v>
      </c>
      <c r="B29" s="2" t="s">
        <v>89</v>
      </c>
      <c r="C29" s="2">
        <v>53</v>
      </c>
      <c r="D29" s="2" t="s">
        <v>12</v>
      </c>
      <c r="E29" s="2" t="s">
        <v>22</v>
      </c>
      <c r="F29" s="3">
        <v>45614</v>
      </c>
      <c r="G29" s="3">
        <v>45645</v>
      </c>
      <c r="H29" s="2">
        <v>1200</v>
      </c>
      <c r="I29" s="12">
        <f t="shared" si="0"/>
        <v>1200</v>
      </c>
      <c r="J29" s="2">
        <v>23</v>
      </c>
      <c r="K29" s="2" t="s">
        <v>18</v>
      </c>
    </row>
    <row r="30" spans="1:12" ht="15.75" customHeight="1" x14ac:dyDescent="0.35">
      <c r="A30" s="2" t="s">
        <v>90</v>
      </c>
      <c r="B30" s="2" t="s">
        <v>91</v>
      </c>
      <c r="C30" s="2">
        <v>29</v>
      </c>
      <c r="D30" s="2" t="s">
        <v>27</v>
      </c>
      <c r="E30" s="2" t="s">
        <v>31</v>
      </c>
      <c r="F30" s="3">
        <v>45401</v>
      </c>
      <c r="G30" s="3">
        <v>45408</v>
      </c>
      <c r="H30" s="2">
        <v>2500</v>
      </c>
      <c r="I30" s="12">
        <f t="shared" si="0"/>
        <v>0</v>
      </c>
      <c r="J30" s="2">
        <v>8</v>
      </c>
      <c r="K30" s="2" t="s">
        <v>23</v>
      </c>
    </row>
    <row r="31" spans="1:12" ht="15.75" customHeight="1" x14ac:dyDescent="0.35">
      <c r="A31" s="2" t="s">
        <v>92</v>
      </c>
      <c r="B31" s="2" t="s">
        <v>93</v>
      </c>
      <c r="C31" s="2">
        <v>31</v>
      </c>
      <c r="D31" s="2" t="s">
        <v>27</v>
      </c>
      <c r="E31" s="2" t="s">
        <v>31</v>
      </c>
      <c r="F31" s="3">
        <v>45667</v>
      </c>
      <c r="G31" s="3">
        <v>45745</v>
      </c>
      <c r="H31" s="2">
        <v>2500</v>
      </c>
      <c r="I31" s="12">
        <f t="shared" si="0"/>
        <v>5000</v>
      </c>
      <c r="J31" s="2">
        <v>23</v>
      </c>
      <c r="K31" s="2" t="s">
        <v>42</v>
      </c>
      <c r="L31" s="2" t="s">
        <v>94</v>
      </c>
    </row>
    <row r="32" spans="1:12" ht="15.75" customHeight="1" x14ac:dyDescent="0.35">
      <c r="A32" s="2" t="s">
        <v>95</v>
      </c>
      <c r="B32" s="2" t="s">
        <v>96</v>
      </c>
      <c r="C32" s="2">
        <v>52</v>
      </c>
      <c r="D32" s="2" t="s">
        <v>27</v>
      </c>
      <c r="E32" s="2" t="s">
        <v>13</v>
      </c>
      <c r="F32" s="3">
        <v>45088</v>
      </c>
      <c r="G32" s="3">
        <v>45656</v>
      </c>
      <c r="H32" s="2">
        <v>800</v>
      </c>
      <c r="I32" s="12">
        <f t="shared" si="0"/>
        <v>14400</v>
      </c>
      <c r="J32" s="2">
        <v>9</v>
      </c>
      <c r="K32" s="2" t="s">
        <v>67</v>
      </c>
      <c r="L32" s="2" t="s">
        <v>97</v>
      </c>
    </row>
    <row r="33" spans="1:12" ht="15.75" customHeight="1" x14ac:dyDescent="0.35">
      <c r="A33" s="2" t="s">
        <v>98</v>
      </c>
      <c r="B33" s="2" t="s">
        <v>99</v>
      </c>
      <c r="C33" s="2">
        <v>20</v>
      </c>
      <c r="D33" s="2" t="s">
        <v>12</v>
      </c>
      <c r="E33" s="2" t="s">
        <v>22</v>
      </c>
      <c r="F33" s="3">
        <v>45391</v>
      </c>
      <c r="G33" s="3">
        <v>45604</v>
      </c>
      <c r="H33" s="2">
        <v>1200</v>
      </c>
      <c r="I33" s="12">
        <f t="shared" si="0"/>
        <v>8400</v>
      </c>
      <c r="J33" s="2">
        <v>2</v>
      </c>
      <c r="K33" s="2" t="s">
        <v>35</v>
      </c>
    </row>
    <row r="34" spans="1:12" ht="15.75" customHeight="1" x14ac:dyDescent="0.35">
      <c r="A34" s="2" t="s">
        <v>100</v>
      </c>
      <c r="B34" s="2" t="s">
        <v>101</v>
      </c>
      <c r="C34" s="2">
        <v>22</v>
      </c>
      <c r="D34" s="2" t="s">
        <v>12</v>
      </c>
      <c r="E34" s="2" t="s">
        <v>13</v>
      </c>
      <c r="F34" s="3">
        <v>45699</v>
      </c>
      <c r="G34" s="3">
        <v>45740</v>
      </c>
      <c r="H34" s="2">
        <v>800</v>
      </c>
      <c r="I34" s="12">
        <f t="shared" si="0"/>
        <v>800</v>
      </c>
      <c r="J34" s="2">
        <v>30</v>
      </c>
      <c r="K34" s="2" t="s">
        <v>35</v>
      </c>
    </row>
    <row r="35" spans="1:12" ht="15.75" customHeight="1" x14ac:dyDescent="0.35">
      <c r="A35" s="2" t="s">
        <v>102</v>
      </c>
      <c r="B35" s="2" t="s">
        <v>103</v>
      </c>
      <c r="C35" s="2">
        <v>23</v>
      </c>
      <c r="D35" s="2" t="s">
        <v>12</v>
      </c>
      <c r="E35" s="2" t="s">
        <v>41</v>
      </c>
      <c r="F35" s="3">
        <v>45588</v>
      </c>
      <c r="G35" s="3">
        <v>45721</v>
      </c>
      <c r="H35" s="2">
        <v>1800</v>
      </c>
      <c r="I35" s="12">
        <f t="shared" si="0"/>
        <v>7200</v>
      </c>
      <c r="J35" s="2">
        <v>23</v>
      </c>
      <c r="K35" s="2" t="s">
        <v>18</v>
      </c>
      <c r="L35" s="2" t="s">
        <v>104</v>
      </c>
    </row>
    <row r="36" spans="1:12" ht="15.75" customHeight="1" x14ac:dyDescent="0.35">
      <c r="A36" s="2" t="s">
        <v>105</v>
      </c>
      <c r="B36" s="2" t="s">
        <v>106</v>
      </c>
      <c r="C36" s="2">
        <v>27</v>
      </c>
      <c r="D36" s="2" t="s">
        <v>27</v>
      </c>
      <c r="E36" s="2" t="s">
        <v>22</v>
      </c>
      <c r="F36" s="3">
        <v>45312</v>
      </c>
      <c r="G36" s="3">
        <v>45652</v>
      </c>
      <c r="H36" s="2">
        <v>1200</v>
      </c>
      <c r="I36" s="12">
        <f t="shared" si="0"/>
        <v>13200</v>
      </c>
      <c r="J36" s="2">
        <v>27</v>
      </c>
      <c r="K36" s="2" t="s">
        <v>18</v>
      </c>
    </row>
    <row r="37" spans="1:12" ht="15.75" customHeight="1" x14ac:dyDescent="0.35"/>
    <row r="38" spans="1:12" ht="15.75" customHeight="1" x14ac:dyDescent="0.35"/>
    <row r="39" spans="1:12" ht="15.75" customHeight="1" x14ac:dyDescent="0.35"/>
    <row r="40" spans="1:12" ht="15.75" customHeight="1" x14ac:dyDescent="0.35"/>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D62A7-92FB-4AE1-BE27-ED46E77A3BC0}">
  <dimension ref="A1:L1000"/>
  <sheetViews>
    <sheetView workbookViewId="0"/>
  </sheetViews>
  <sheetFormatPr defaultColWidth="14.453125" defaultRowHeight="14.5" x14ac:dyDescent="0.35"/>
  <cols>
    <col min="1" max="1" width="8.7265625" customWidth="1"/>
    <col min="2" max="2" width="15.1796875" bestFit="1" customWidth="1"/>
    <col min="3" max="3" width="3.90625" bestFit="1" customWidth="1"/>
    <col min="4" max="4" width="7" bestFit="1" customWidth="1"/>
    <col min="5" max="5" width="16.54296875" bestFit="1" customWidth="1"/>
    <col min="6" max="7" width="10.08984375" bestFit="1" customWidth="1"/>
    <col min="8" max="8" width="11.81640625" bestFit="1" customWidth="1"/>
    <col min="9" max="9" width="10.54296875" bestFit="1" customWidth="1"/>
    <col min="10" max="10" width="10" bestFit="1" customWidth="1"/>
    <col min="11" max="11" width="18" bestFit="1" customWidth="1"/>
    <col min="12" max="12" width="29.26953125" style="15" bestFit="1" customWidth="1"/>
    <col min="13" max="26" width="8.7265625" customWidth="1"/>
  </cols>
  <sheetData>
    <row r="1" spans="1:12" x14ac:dyDescent="0.35">
      <c r="A1" s="16" t="s">
        <v>109</v>
      </c>
      <c r="B1" s="1" t="s">
        <v>0</v>
      </c>
      <c r="C1" s="1" t="s">
        <v>1</v>
      </c>
      <c r="D1" s="1" t="s">
        <v>2</v>
      </c>
      <c r="E1" s="1" t="s">
        <v>3</v>
      </c>
      <c r="F1" s="1" t="s">
        <v>4</v>
      </c>
      <c r="G1" s="1" t="s">
        <v>5</v>
      </c>
      <c r="H1" s="1" t="s">
        <v>6</v>
      </c>
      <c r="I1" s="1" t="s">
        <v>7</v>
      </c>
      <c r="J1" s="1" t="s">
        <v>8</v>
      </c>
      <c r="K1" s="4" t="s">
        <v>9</v>
      </c>
      <c r="L1" s="14" t="s">
        <v>107</v>
      </c>
    </row>
    <row r="2" spans="1:12" x14ac:dyDescent="0.35">
      <c r="A2" s="2" t="s">
        <v>10</v>
      </c>
      <c r="B2" s="2" t="s">
        <v>11</v>
      </c>
      <c r="C2" s="2">
        <v>59</v>
      </c>
      <c r="D2" s="2" t="s">
        <v>12</v>
      </c>
      <c r="E2" s="2" t="s">
        <v>13</v>
      </c>
      <c r="F2" s="3">
        <v>45235</v>
      </c>
      <c r="G2" s="3">
        <v>45425</v>
      </c>
      <c r="H2" s="2">
        <v>800</v>
      </c>
      <c r="I2" s="2">
        <v>25</v>
      </c>
      <c r="J2" s="2" t="s">
        <v>14</v>
      </c>
      <c r="K2" s="2" t="s">
        <v>15</v>
      </c>
      <c r="L2" s="15">
        <f>INT((G2 - F2) / 30)</f>
        <v>6</v>
      </c>
    </row>
    <row r="3" spans="1:12" x14ac:dyDescent="0.35">
      <c r="A3" s="2" t="s">
        <v>16</v>
      </c>
      <c r="B3" s="2" t="s">
        <v>17</v>
      </c>
      <c r="C3" s="2">
        <v>27</v>
      </c>
      <c r="D3" s="2" t="s">
        <v>12</v>
      </c>
      <c r="E3" s="2" t="s">
        <v>13</v>
      </c>
      <c r="F3" s="3">
        <v>45714</v>
      </c>
      <c r="G3" s="3">
        <v>45740</v>
      </c>
      <c r="H3" s="2">
        <v>800</v>
      </c>
      <c r="I3" s="2">
        <v>20</v>
      </c>
      <c r="J3" s="2" t="s">
        <v>18</v>
      </c>
      <c r="K3" s="2" t="s">
        <v>19</v>
      </c>
      <c r="L3" s="15">
        <f t="shared" ref="L3:L36" si="0">INT((G3 - F3) / 30)</f>
        <v>0</v>
      </c>
    </row>
    <row r="4" spans="1:12" x14ac:dyDescent="0.35">
      <c r="A4" s="2" t="s">
        <v>20</v>
      </c>
      <c r="B4" s="2" t="s">
        <v>21</v>
      </c>
      <c r="C4" s="2">
        <v>24</v>
      </c>
      <c r="D4" s="2" t="s">
        <v>12</v>
      </c>
      <c r="E4" s="2" t="s">
        <v>22</v>
      </c>
      <c r="F4" s="3">
        <v>45191</v>
      </c>
      <c r="G4" s="3">
        <v>45371</v>
      </c>
      <c r="H4" s="2">
        <v>1200</v>
      </c>
      <c r="I4" s="2">
        <v>18</v>
      </c>
      <c r="J4" s="2" t="s">
        <v>23</v>
      </c>
      <c r="K4" s="2" t="s">
        <v>24</v>
      </c>
      <c r="L4" s="15">
        <f t="shared" si="0"/>
        <v>6</v>
      </c>
    </row>
    <row r="5" spans="1:12" x14ac:dyDescent="0.35">
      <c r="A5" s="2" t="s">
        <v>25</v>
      </c>
      <c r="B5" s="2" t="s">
        <v>26</v>
      </c>
      <c r="C5" s="2">
        <v>31</v>
      </c>
      <c r="D5" s="2" t="s">
        <v>27</v>
      </c>
      <c r="E5" s="2" t="s">
        <v>22</v>
      </c>
      <c r="F5" s="3">
        <v>45479</v>
      </c>
      <c r="G5" s="3">
        <v>45587</v>
      </c>
      <c r="H5" s="2">
        <v>1200</v>
      </c>
      <c r="I5" s="2">
        <v>16</v>
      </c>
      <c r="J5" s="2" t="s">
        <v>23</v>
      </c>
      <c r="K5" s="2" t="s">
        <v>28</v>
      </c>
      <c r="L5" s="15">
        <f t="shared" si="0"/>
        <v>3</v>
      </c>
    </row>
    <row r="6" spans="1:12" x14ac:dyDescent="0.35">
      <c r="A6" s="2" t="s">
        <v>29</v>
      </c>
      <c r="B6" s="2" t="s">
        <v>30</v>
      </c>
      <c r="C6" s="2">
        <v>19</v>
      </c>
      <c r="D6" s="2" t="s">
        <v>12</v>
      </c>
      <c r="E6" s="2" t="s">
        <v>31</v>
      </c>
      <c r="F6" s="3">
        <v>45286</v>
      </c>
      <c r="G6" s="3">
        <v>45501</v>
      </c>
      <c r="H6" s="2">
        <v>2500</v>
      </c>
      <c r="I6" s="2">
        <v>12</v>
      </c>
      <c r="J6" s="2" t="s">
        <v>14</v>
      </c>
      <c r="K6" s="2" t="s">
        <v>32</v>
      </c>
      <c r="L6" s="15">
        <f t="shared" si="0"/>
        <v>7</v>
      </c>
    </row>
    <row r="7" spans="1:12" x14ac:dyDescent="0.35">
      <c r="A7" s="2" t="s">
        <v>33</v>
      </c>
      <c r="B7" s="2" t="s">
        <v>34</v>
      </c>
      <c r="C7" s="2">
        <v>40</v>
      </c>
      <c r="D7" s="2" t="s">
        <v>12</v>
      </c>
      <c r="E7" s="2" t="s">
        <v>13</v>
      </c>
      <c r="F7" s="3">
        <v>45317</v>
      </c>
      <c r="G7" s="3">
        <v>45392</v>
      </c>
      <c r="H7" s="2">
        <v>800</v>
      </c>
      <c r="I7" s="2">
        <v>14</v>
      </c>
      <c r="J7" s="2" t="s">
        <v>35</v>
      </c>
      <c r="K7" s="2" t="s">
        <v>36</v>
      </c>
      <c r="L7" s="15">
        <f t="shared" si="0"/>
        <v>2</v>
      </c>
    </row>
    <row r="8" spans="1:12" x14ac:dyDescent="0.35">
      <c r="A8" s="2" t="s">
        <v>37</v>
      </c>
      <c r="B8" s="2" t="s">
        <v>38</v>
      </c>
      <c r="C8" s="2">
        <v>41</v>
      </c>
      <c r="D8" s="2" t="s">
        <v>27</v>
      </c>
      <c r="E8" s="2" t="s">
        <v>13</v>
      </c>
      <c r="F8" s="3">
        <v>45588</v>
      </c>
      <c r="G8" s="3">
        <v>45677</v>
      </c>
      <c r="H8" s="2">
        <v>800</v>
      </c>
      <c r="I8" s="2">
        <v>25</v>
      </c>
      <c r="J8" s="2" t="s">
        <v>18</v>
      </c>
      <c r="L8" s="15">
        <f t="shared" si="0"/>
        <v>2</v>
      </c>
    </row>
    <row r="9" spans="1:12" x14ac:dyDescent="0.35">
      <c r="A9" s="2" t="s">
        <v>39</v>
      </c>
      <c r="B9" s="2" t="s">
        <v>40</v>
      </c>
      <c r="C9" s="2">
        <v>43</v>
      </c>
      <c r="D9" s="2" t="s">
        <v>12</v>
      </c>
      <c r="E9" s="2" t="s">
        <v>41</v>
      </c>
      <c r="F9" s="3">
        <v>45450</v>
      </c>
      <c r="G9" s="3">
        <v>45563</v>
      </c>
      <c r="H9" s="2">
        <v>1800</v>
      </c>
      <c r="I9" s="2">
        <v>28</v>
      </c>
      <c r="J9" s="2" t="s">
        <v>42</v>
      </c>
      <c r="L9" s="15">
        <f t="shared" si="0"/>
        <v>3</v>
      </c>
    </row>
    <row r="10" spans="1:12" x14ac:dyDescent="0.35">
      <c r="A10" s="2" t="s">
        <v>43</v>
      </c>
      <c r="B10" s="2" t="s">
        <v>44</v>
      </c>
      <c r="C10" s="2">
        <v>42</v>
      </c>
      <c r="D10" s="2" t="s">
        <v>12</v>
      </c>
      <c r="E10" s="2" t="s">
        <v>13</v>
      </c>
      <c r="F10" s="3">
        <v>45569</v>
      </c>
      <c r="G10" s="3">
        <v>45582</v>
      </c>
      <c r="H10" s="2">
        <v>800</v>
      </c>
      <c r="I10" s="2">
        <v>3</v>
      </c>
      <c r="J10" s="2" t="s">
        <v>42</v>
      </c>
      <c r="K10" s="2" t="s">
        <v>45</v>
      </c>
      <c r="L10" s="15">
        <f t="shared" si="0"/>
        <v>0</v>
      </c>
    </row>
    <row r="11" spans="1:12" x14ac:dyDescent="0.35">
      <c r="A11" s="2" t="s">
        <v>46</v>
      </c>
      <c r="B11" s="2" t="s">
        <v>47</v>
      </c>
      <c r="C11" s="2">
        <v>37</v>
      </c>
      <c r="D11" s="2" t="s">
        <v>12</v>
      </c>
      <c r="E11" s="2" t="s">
        <v>22</v>
      </c>
      <c r="F11" s="3">
        <v>45202</v>
      </c>
      <c r="G11" s="3">
        <v>45280</v>
      </c>
      <c r="H11" s="2">
        <v>1200</v>
      </c>
      <c r="I11" s="2">
        <v>29</v>
      </c>
      <c r="J11" s="2" t="s">
        <v>35</v>
      </c>
      <c r="K11" s="2" t="s">
        <v>48</v>
      </c>
      <c r="L11" s="15">
        <f t="shared" si="0"/>
        <v>2</v>
      </c>
    </row>
    <row r="12" spans="1:12" x14ac:dyDescent="0.35">
      <c r="A12" s="2" t="s">
        <v>49</v>
      </c>
      <c r="B12" s="2" t="s">
        <v>50</v>
      </c>
      <c r="C12" s="2">
        <v>48</v>
      </c>
      <c r="D12" s="2" t="s">
        <v>27</v>
      </c>
      <c r="E12" s="2" t="s">
        <v>22</v>
      </c>
      <c r="F12" s="3">
        <v>45297</v>
      </c>
      <c r="G12" s="3">
        <v>45459</v>
      </c>
      <c r="H12" s="2">
        <v>1200</v>
      </c>
      <c r="I12" s="2">
        <v>13</v>
      </c>
      <c r="J12" s="2" t="s">
        <v>14</v>
      </c>
      <c r="K12" s="2" t="s">
        <v>51</v>
      </c>
      <c r="L12" s="15">
        <f t="shared" si="0"/>
        <v>5</v>
      </c>
    </row>
    <row r="13" spans="1:12" x14ac:dyDescent="0.35">
      <c r="A13" s="2" t="s">
        <v>52</v>
      </c>
      <c r="B13" s="2" t="s">
        <v>53</v>
      </c>
      <c r="C13" s="2">
        <v>36</v>
      </c>
      <c r="D13" s="2" t="s">
        <v>12</v>
      </c>
      <c r="E13" s="2" t="s">
        <v>22</v>
      </c>
      <c r="F13" s="3">
        <v>45154</v>
      </c>
      <c r="G13" s="3">
        <v>45568</v>
      </c>
      <c r="H13" s="2">
        <v>1200</v>
      </c>
      <c r="I13" s="2">
        <v>19</v>
      </c>
      <c r="J13" s="2" t="s">
        <v>42</v>
      </c>
      <c r="K13" s="2" t="s">
        <v>54</v>
      </c>
      <c r="L13" s="15">
        <f t="shared" si="0"/>
        <v>13</v>
      </c>
    </row>
    <row r="14" spans="1:12" x14ac:dyDescent="0.35">
      <c r="A14" s="2" t="s">
        <v>55</v>
      </c>
      <c r="B14" s="2" t="s">
        <v>56</v>
      </c>
      <c r="C14" s="2">
        <v>48</v>
      </c>
      <c r="D14" s="2" t="s">
        <v>27</v>
      </c>
      <c r="E14" s="2" t="s">
        <v>41</v>
      </c>
      <c r="F14" s="3">
        <v>45556</v>
      </c>
      <c r="G14" s="3">
        <v>45641</v>
      </c>
      <c r="H14" s="2">
        <v>1800</v>
      </c>
      <c r="I14" s="2">
        <v>22</v>
      </c>
      <c r="J14" s="2" t="s">
        <v>42</v>
      </c>
      <c r="L14" s="15">
        <f t="shared" si="0"/>
        <v>2</v>
      </c>
    </row>
    <row r="15" spans="1:12" x14ac:dyDescent="0.35">
      <c r="A15" s="2" t="s">
        <v>57</v>
      </c>
      <c r="B15" s="2" t="s">
        <v>58</v>
      </c>
      <c r="C15" s="2">
        <v>39</v>
      </c>
      <c r="D15" s="2" t="s">
        <v>12</v>
      </c>
      <c r="E15" s="2" t="s">
        <v>22</v>
      </c>
      <c r="F15" s="3">
        <v>45065</v>
      </c>
      <c r="G15" s="3">
        <v>45242</v>
      </c>
      <c r="H15" s="2">
        <v>1200</v>
      </c>
      <c r="I15" s="2">
        <v>28</v>
      </c>
      <c r="J15" s="2" t="s">
        <v>35</v>
      </c>
      <c r="L15" s="15">
        <f t="shared" si="0"/>
        <v>5</v>
      </c>
    </row>
    <row r="16" spans="1:12" x14ac:dyDescent="0.35">
      <c r="A16" s="2" t="s">
        <v>59</v>
      </c>
      <c r="B16" s="2" t="s">
        <v>60</v>
      </c>
      <c r="C16" s="2">
        <v>44</v>
      </c>
      <c r="D16" s="2" t="s">
        <v>27</v>
      </c>
      <c r="E16" s="2" t="s">
        <v>13</v>
      </c>
      <c r="F16" s="3">
        <v>45333</v>
      </c>
      <c r="G16" s="3">
        <v>45540</v>
      </c>
      <c r="H16" s="2">
        <v>800</v>
      </c>
      <c r="I16" s="2">
        <v>8</v>
      </c>
      <c r="J16" s="2" t="s">
        <v>23</v>
      </c>
      <c r="L16" s="15">
        <f t="shared" si="0"/>
        <v>6</v>
      </c>
    </row>
    <row r="17" spans="1:12" x14ac:dyDescent="0.35">
      <c r="A17" s="2" t="s">
        <v>61</v>
      </c>
      <c r="B17" s="2" t="s">
        <v>62</v>
      </c>
      <c r="C17" s="2">
        <v>39</v>
      </c>
      <c r="D17" s="2" t="s">
        <v>12</v>
      </c>
      <c r="E17" s="2" t="s">
        <v>31</v>
      </c>
      <c r="F17" s="3">
        <v>45702</v>
      </c>
      <c r="G17" s="3">
        <v>45732</v>
      </c>
      <c r="H17" s="2">
        <v>2500</v>
      </c>
      <c r="I17" s="2">
        <v>14</v>
      </c>
      <c r="J17" s="2" t="s">
        <v>42</v>
      </c>
      <c r="L17" s="15">
        <f t="shared" si="0"/>
        <v>1</v>
      </c>
    </row>
    <row r="18" spans="1:12" x14ac:dyDescent="0.35">
      <c r="A18" s="2" t="s">
        <v>63</v>
      </c>
      <c r="B18" s="2" t="s">
        <v>64</v>
      </c>
      <c r="C18" s="2">
        <v>35</v>
      </c>
      <c r="D18" s="2" t="s">
        <v>12</v>
      </c>
      <c r="E18" s="2" t="s">
        <v>22</v>
      </c>
      <c r="F18" s="3">
        <v>45329</v>
      </c>
      <c r="G18" s="3">
        <v>45685</v>
      </c>
      <c r="H18" s="2">
        <v>1200</v>
      </c>
      <c r="I18" s="2">
        <v>25</v>
      </c>
      <c r="J18" s="2" t="s">
        <v>23</v>
      </c>
      <c r="L18" s="15">
        <f t="shared" si="0"/>
        <v>11</v>
      </c>
    </row>
    <row r="19" spans="1:12" x14ac:dyDescent="0.35">
      <c r="A19" s="2" t="s">
        <v>65</v>
      </c>
      <c r="B19" s="2" t="s">
        <v>66</v>
      </c>
      <c r="C19" s="2">
        <v>56</v>
      </c>
      <c r="D19" s="2" t="s">
        <v>27</v>
      </c>
      <c r="E19" s="2" t="s">
        <v>31</v>
      </c>
      <c r="F19" s="3">
        <v>45213</v>
      </c>
      <c r="G19" s="3">
        <v>45649</v>
      </c>
      <c r="H19" s="2">
        <v>2500</v>
      </c>
      <c r="I19" s="2">
        <v>13</v>
      </c>
      <c r="J19" s="2" t="s">
        <v>67</v>
      </c>
      <c r="L19" s="15">
        <f t="shared" si="0"/>
        <v>14</v>
      </c>
    </row>
    <row r="20" spans="1:12" x14ac:dyDescent="0.35">
      <c r="A20" s="2" t="s">
        <v>68</v>
      </c>
      <c r="B20" s="2" t="s">
        <v>69</v>
      </c>
      <c r="C20" s="2">
        <v>27</v>
      </c>
      <c r="D20" s="2" t="s">
        <v>27</v>
      </c>
      <c r="E20" s="2" t="s">
        <v>13</v>
      </c>
      <c r="F20" s="3">
        <v>45354</v>
      </c>
      <c r="G20" s="3">
        <v>45664</v>
      </c>
      <c r="H20" s="2">
        <v>800</v>
      </c>
      <c r="I20" s="2">
        <v>26</v>
      </c>
      <c r="J20" s="2" t="s">
        <v>35</v>
      </c>
      <c r="L20" s="15">
        <f t="shared" si="0"/>
        <v>10</v>
      </c>
    </row>
    <row r="21" spans="1:12" ht="15.75" customHeight="1" x14ac:dyDescent="0.35">
      <c r="A21" s="2" t="s">
        <v>70</v>
      </c>
      <c r="B21" s="2" t="s">
        <v>71</v>
      </c>
      <c r="C21" s="2">
        <v>28</v>
      </c>
      <c r="D21" s="2" t="s">
        <v>12</v>
      </c>
      <c r="E21" s="2" t="s">
        <v>31</v>
      </c>
      <c r="F21" s="3">
        <v>45417</v>
      </c>
      <c r="G21" s="3">
        <v>45608</v>
      </c>
      <c r="H21" s="2">
        <v>2500</v>
      </c>
      <c r="I21" s="2">
        <v>21</v>
      </c>
      <c r="J21" s="2" t="s">
        <v>35</v>
      </c>
      <c r="K21" s="2" t="s">
        <v>72</v>
      </c>
      <c r="L21" s="15">
        <f t="shared" si="0"/>
        <v>6</v>
      </c>
    </row>
    <row r="22" spans="1:12" ht="15.75" customHeight="1" x14ac:dyDescent="0.35">
      <c r="A22" s="2" t="s">
        <v>73</v>
      </c>
      <c r="B22" s="2" t="s">
        <v>74</v>
      </c>
      <c r="C22" s="2">
        <v>57</v>
      </c>
      <c r="D22" s="2" t="s">
        <v>27</v>
      </c>
      <c r="E22" s="2" t="s">
        <v>41</v>
      </c>
      <c r="F22" s="3">
        <v>45146</v>
      </c>
      <c r="G22" s="3">
        <v>45674</v>
      </c>
      <c r="H22" s="2">
        <v>1800</v>
      </c>
      <c r="I22" s="2">
        <v>19</v>
      </c>
      <c r="J22" s="2" t="s">
        <v>35</v>
      </c>
      <c r="L22" s="15">
        <f t="shared" si="0"/>
        <v>17</v>
      </c>
    </row>
    <row r="23" spans="1:12" ht="15.75" customHeight="1" x14ac:dyDescent="0.35">
      <c r="A23" s="2" t="s">
        <v>75</v>
      </c>
      <c r="B23" s="2" t="s">
        <v>76</v>
      </c>
      <c r="C23" s="2">
        <v>26</v>
      </c>
      <c r="D23" s="2" t="s">
        <v>27</v>
      </c>
      <c r="E23" s="2" t="s">
        <v>41</v>
      </c>
      <c r="F23" s="3">
        <v>45320</v>
      </c>
      <c r="G23" s="3">
        <v>45616</v>
      </c>
      <c r="H23" s="2">
        <v>1800</v>
      </c>
      <c r="I23" s="2">
        <v>5</v>
      </c>
      <c r="J23" s="2" t="s">
        <v>14</v>
      </c>
      <c r="L23" s="15">
        <f t="shared" si="0"/>
        <v>9</v>
      </c>
    </row>
    <row r="24" spans="1:12" ht="15.75" customHeight="1" x14ac:dyDescent="0.35">
      <c r="A24" s="2" t="s">
        <v>77</v>
      </c>
      <c r="B24" s="2" t="s">
        <v>78</v>
      </c>
      <c r="C24" s="2">
        <v>48</v>
      </c>
      <c r="D24" s="2" t="s">
        <v>12</v>
      </c>
      <c r="E24" s="2" t="s">
        <v>41</v>
      </c>
      <c r="F24" s="3">
        <v>45451</v>
      </c>
      <c r="G24" s="3">
        <v>45455</v>
      </c>
      <c r="H24" s="2">
        <v>1800</v>
      </c>
      <c r="I24" s="2">
        <v>18</v>
      </c>
      <c r="J24" s="2" t="s">
        <v>67</v>
      </c>
      <c r="L24" s="15">
        <f t="shared" si="0"/>
        <v>0</v>
      </c>
    </row>
    <row r="25" spans="1:12" ht="15.75" customHeight="1" x14ac:dyDescent="0.35">
      <c r="A25" s="2" t="s">
        <v>79</v>
      </c>
      <c r="B25" s="2" t="s">
        <v>80</v>
      </c>
      <c r="C25" s="2">
        <v>25</v>
      </c>
      <c r="D25" s="2" t="s">
        <v>27</v>
      </c>
      <c r="E25" s="2" t="s">
        <v>22</v>
      </c>
      <c r="F25" s="3">
        <v>45439</v>
      </c>
      <c r="G25" s="3">
        <v>45730</v>
      </c>
      <c r="H25" s="2">
        <v>1200</v>
      </c>
      <c r="I25" s="2">
        <v>6</v>
      </c>
      <c r="J25" s="2" t="s">
        <v>14</v>
      </c>
      <c r="L25" s="15">
        <f t="shared" si="0"/>
        <v>9</v>
      </c>
    </row>
    <row r="26" spans="1:12" ht="15.75" customHeight="1" x14ac:dyDescent="0.35">
      <c r="A26" s="2" t="s">
        <v>81</v>
      </c>
      <c r="B26" s="2" t="s">
        <v>82</v>
      </c>
      <c r="C26" s="2">
        <v>53</v>
      </c>
      <c r="D26" s="2" t="s">
        <v>12</v>
      </c>
      <c r="E26" s="2" t="s">
        <v>41</v>
      </c>
      <c r="F26" s="3">
        <v>45286</v>
      </c>
      <c r="G26" s="3">
        <v>45372</v>
      </c>
      <c r="H26" s="2">
        <v>1800</v>
      </c>
      <c r="I26" s="2">
        <v>17</v>
      </c>
      <c r="J26" s="2" t="s">
        <v>35</v>
      </c>
      <c r="K26" s="2" t="s">
        <v>83</v>
      </c>
      <c r="L26" s="15">
        <f t="shared" si="0"/>
        <v>2</v>
      </c>
    </row>
    <row r="27" spans="1:12" ht="15.75" customHeight="1" x14ac:dyDescent="0.35">
      <c r="A27" s="2" t="s">
        <v>84</v>
      </c>
      <c r="B27" s="2" t="s">
        <v>85</v>
      </c>
      <c r="C27" s="2">
        <v>42</v>
      </c>
      <c r="D27" s="2" t="s">
        <v>27</v>
      </c>
      <c r="E27" s="2" t="s">
        <v>22</v>
      </c>
      <c r="F27" s="3">
        <v>45702</v>
      </c>
      <c r="G27" s="3">
        <v>45727</v>
      </c>
      <c r="H27" s="2">
        <v>1200</v>
      </c>
      <c r="I27" s="2">
        <v>3</v>
      </c>
      <c r="J27" s="2" t="s">
        <v>67</v>
      </c>
      <c r="L27" s="15">
        <f t="shared" si="0"/>
        <v>0</v>
      </c>
    </row>
    <row r="28" spans="1:12" ht="15.75" customHeight="1" x14ac:dyDescent="0.35">
      <c r="A28" s="2" t="s">
        <v>86</v>
      </c>
      <c r="B28" s="2" t="s">
        <v>87</v>
      </c>
      <c r="C28" s="2">
        <v>24</v>
      </c>
      <c r="D28" s="2" t="s">
        <v>12</v>
      </c>
      <c r="E28" s="2" t="s">
        <v>31</v>
      </c>
      <c r="F28" s="3">
        <v>45698</v>
      </c>
      <c r="G28" s="3">
        <v>45726</v>
      </c>
      <c r="H28" s="2">
        <v>2500</v>
      </c>
      <c r="I28" s="2">
        <v>28</v>
      </c>
      <c r="J28" s="2" t="s">
        <v>35</v>
      </c>
      <c r="L28" s="15">
        <f t="shared" si="0"/>
        <v>0</v>
      </c>
    </row>
    <row r="29" spans="1:12" ht="15.75" customHeight="1" x14ac:dyDescent="0.35">
      <c r="A29" s="2" t="s">
        <v>88</v>
      </c>
      <c r="B29" s="2" t="s">
        <v>89</v>
      </c>
      <c r="C29" s="2">
        <v>53</v>
      </c>
      <c r="D29" s="2" t="s">
        <v>12</v>
      </c>
      <c r="E29" s="2" t="s">
        <v>22</v>
      </c>
      <c r="F29" s="3">
        <v>45614</v>
      </c>
      <c r="G29" s="3">
        <v>45645</v>
      </c>
      <c r="H29" s="2">
        <v>1200</v>
      </c>
      <c r="I29" s="2">
        <v>23</v>
      </c>
      <c r="J29" s="2" t="s">
        <v>18</v>
      </c>
      <c r="L29" s="15">
        <f t="shared" si="0"/>
        <v>1</v>
      </c>
    </row>
    <row r="30" spans="1:12" ht="15.75" customHeight="1" x14ac:dyDescent="0.35">
      <c r="A30" s="2" t="s">
        <v>90</v>
      </c>
      <c r="B30" s="2" t="s">
        <v>91</v>
      </c>
      <c r="C30" s="2">
        <v>29</v>
      </c>
      <c r="D30" s="2" t="s">
        <v>27</v>
      </c>
      <c r="E30" s="2" t="s">
        <v>31</v>
      </c>
      <c r="F30" s="3">
        <v>45401</v>
      </c>
      <c r="G30" s="3">
        <v>45408</v>
      </c>
      <c r="H30" s="2">
        <v>2500</v>
      </c>
      <c r="I30" s="2">
        <v>8</v>
      </c>
      <c r="J30" s="2" t="s">
        <v>23</v>
      </c>
      <c r="L30" s="15">
        <f t="shared" si="0"/>
        <v>0</v>
      </c>
    </row>
    <row r="31" spans="1:12" ht="15.75" customHeight="1" x14ac:dyDescent="0.35">
      <c r="A31" s="2" t="s">
        <v>92</v>
      </c>
      <c r="B31" s="2" t="s">
        <v>93</v>
      </c>
      <c r="C31" s="2">
        <v>31</v>
      </c>
      <c r="D31" s="2" t="s">
        <v>27</v>
      </c>
      <c r="E31" s="2" t="s">
        <v>31</v>
      </c>
      <c r="F31" s="3">
        <v>45667</v>
      </c>
      <c r="G31" s="3">
        <v>45745</v>
      </c>
      <c r="H31" s="2">
        <v>2500</v>
      </c>
      <c r="I31" s="2">
        <v>23</v>
      </c>
      <c r="J31" s="2" t="s">
        <v>42</v>
      </c>
      <c r="K31" s="2" t="s">
        <v>94</v>
      </c>
      <c r="L31" s="15">
        <f t="shared" si="0"/>
        <v>2</v>
      </c>
    </row>
    <row r="32" spans="1:12" ht="15.75" customHeight="1" x14ac:dyDescent="0.35">
      <c r="A32" s="2" t="s">
        <v>95</v>
      </c>
      <c r="B32" s="2" t="s">
        <v>96</v>
      </c>
      <c r="C32" s="2">
        <v>52</v>
      </c>
      <c r="D32" s="2" t="s">
        <v>27</v>
      </c>
      <c r="E32" s="2" t="s">
        <v>13</v>
      </c>
      <c r="F32" s="3">
        <v>45088</v>
      </c>
      <c r="G32" s="3">
        <v>45656</v>
      </c>
      <c r="H32" s="2">
        <v>800</v>
      </c>
      <c r="I32" s="2">
        <v>9</v>
      </c>
      <c r="J32" s="2" t="s">
        <v>67</v>
      </c>
      <c r="K32" s="2" t="s">
        <v>97</v>
      </c>
      <c r="L32" s="15">
        <f t="shared" si="0"/>
        <v>18</v>
      </c>
    </row>
    <row r="33" spans="1:12" ht="15.75" customHeight="1" x14ac:dyDescent="0.35">
      <c r="A33" s="2" t="s">
        <v>98</v>
      </c>
      <c r="B33" s="2" t="s">
        <v>99</v>
      </c>
      <c r="C33" s="2">
        <v>20</v>
      </c>
      <c r="D33" s="2" t="s">
        <v>12</v>
      </c>
      <c r="E33" s="2" t="s">
        <v>22</v>
      </c>
      <c r="F33" s="3">
        <v>45391</v>
      </c>
      <c r="G33" s="3">
        <v>45604</v>
      </c>
      <c r="H33" s="2">
        <v>1200</v>
      </c>
      <c r="I33" s="2">
        <v>2</v>
      </c>
      <c r="J33" s="2" t="s">
        <v>35</v>
      </c>
      <c r="L33" s="15">
        <f t="shared" si="0"/>
        <v>7</v>
      </c>
    </row>
    <row r="34" spans="1:12" ht="15.75" customHeight="1" x14ac:dyDescent="0.35">
      <c r="A34" s="2" t="s">
        <v>100</v>
      </c>
      <c r="B34" s="2" t="s">
        <v>101</v>
      </c>
      <c r="C34" s="2">
        <v>22</v>
      </c>
      <c r="D34" s="2" t="s">
        <v>12</v>
      </c>
      <c r="E34" s="2" t="s">
        <v>13</v>
      </c>
      <c r="F34" s="3">
        <v>45699</v>
      </c>
      <c r="G34" s="3">
        <v>45740</v>
      </c>
      <c r="H34" s="2">
        <v>800</v>
      </c>
      <c r="I34" s="2">
        <v>30</v>
      </c>
      <c r="J34" s="2" t="s">
        <v>35</v>
      </c>
      <c r="L34" s="15">
        <f t="shared" si="0"/>
        <v>1</v>
      </c>
    </row>
    <row r="35" spans="1:12" ht="15.75" customHeight="1" x14ac:dyDescent="0.35">
      <c r="A35" s="2" t="s">
        <v>102</v>
      </c>
      <c r="B35" s="2" t="s">
        <v>103</v>
      </c>
      <c r="C35" s="2">
        <v>23</v>
      </c>
      <c r="D35" s="2" t="s">
        <v>12</v>
      </c>
      <c r="E35" s="2" t="s">
        <v>41</v>
      </c>
      <c r="F35" s="3">
        <v>45588</v>
      </c>
      <c r="G35" s="3">
        <v>45721</v>
      </c>
      <c r="H35" s="2">
        <v>1800</v>
      </c>
      <c r="I35" s="2">
        <v>23</v>
      </c>
      <c r="J35" s="2" t="s">
        <v>18</v>
      </c>
      <c r="K35" s="2" t="s">
        <v>104</v>
      </c>
      <c r="L35" s="15">
        <f t="shared" si="0"/>
        <v>4</v>
      </c>
    </row>
    <row r="36" spans="1:12" ht="15.75" customHeight="1" x14ac:dyDescent="0.35">
      <c r="A36" s="2" t="s">
        <v>105</v>
      </c>
      <c r="B36" s="2" t="s">
        <v>106</v>
      </c>
      <c r="C36" s="2">
        <v>27</v>
      </c>
      <c r="D36" s="2" t="s">
        <v>27</v>
      </c>
      <c r="E36" s="2" t="s">
        <v>22</v>
      </c>
      <c r="F36" s="3">
        <v>45312</v>
      </c>
      <c r="G36" s="3">
        <v>45652</v>
      </c>
      <c r="H36" s="2">
        <v>1200</v>
      </c>
      <c r="I36" s="2">
        <v>27</v>
      </c>
      <c r="J36" s="2" t="s">
        <v>18</v>
      </c>
      <c r="L36" s="15">
        <f t="shared" si="0"/>
        <v>11</v>
      </c>
    </row>
    <row r="37" spans="1:12" ht="15.75" customHeight="1" x14ac:dyDescent="0.35"/>
    <row r="38" spans="1:12" ht="15.75" customHeight="1" x14ac:dyDescent="0.35"/>
    <row r="39" spans="1:12" ht="15.75" customHeight="1" x14ac:dyDescent="0.35"/>
    <row r="40" spans="1:12" ht="15.75" customHeight="1" x14ac:dyDescent="0.35"/>
    <row r="41" spans="1:12" ht="15.75" customHeight="1" x14ac:dyDescent="0.35"/>
    <row r="42" spans="1:12" ht="15.75" customHeight="1" x14ac:dyDescent="0.35"/>
    <row r="43" spans="1:12" ht="15.75" customHeight="1" x14ac:dyDescent="0.35"/>
    <row r="44" spans="1:12" ht="15.75" customHeight="1" x14ac:dyDescent="0.35"/>
    <row r="45" spans="1:12" ht="15.75" customHeight="1" x14ac:dyDescent="0.35"/>
    <row r="46" spans="1:12" ht="15.75" customHeight="1" x14ac:dyDescent="0.35"/>
    <row r="47" spans="1:12" ht="15.75" customHeight="1" x14ac:dyDescent="0.35"/>
    <row r="48" spans="1: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A1:L36">
    <cfRule type="expression" dxfId="0" priority="1">
      <formula>AND(I2&lt;8, L2&gt;=6)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23D7-E36B-48F0-B5E1-F9DA71678C22}">
  <dimension ref="A1:P1000"/>
  <sheetViews>
    <sheetView workbookViewId="0"/>
  </sheetViews>
  <sheetFormatPr defaultColWidth="14.453125" defaultRowHeight="14.5" x14ac:dyDescent="0.35"/>
  <cols>
    <col min="1" max="1" width="8.7265625" customWidth="1"/>
    <col min="2" max="2" width="15.1796875" bestFit="1" customWidth="1"/>
    <col min="3" max="3" width="3.90625" bestFit="1" customWidth="1"/>
    <col min="4" max="4" width="7" bestFit="1" customWidth="1"/>
    <col min="5" max="5" width="16.54296875" bestFit="1" customWidth="1"/>
    <col min="6" max="7" width="10.08984375" bestFit="1" customWidth="1"/>
    <col min="8" max="8" width="11.81640625" bestFit="1" customWidth="1"/>
    <col min="9" max="9" width="10.54296875" bestFit="1" customWidth="1"/>
    <col min="10" max="10" width="10" bestFit="1" customWidth="1"/>
    <col min="11" max="11" width="18" bestFit="1" customWidth="1"/>
    <col min="12" max="12" width="15" style="13" bestFit="1" customWidth="1"/>
    <col min="13" max="13" width="9.26953125" style="15" bestFit="1" customWidth="1"/>
    <col min="14" max="14" width="8.7265625" customWidth="1"/>
    <col min="15" max="15" width="12.36328125" bestFit="1" customWidth="1"/>
    <col min="16" max="16" width="21.453125" bestFit="1" customWidth="1"/>
    <col min="17" max="26" width="8.7265625" customWidth="1"/>
  </cols>
  <sheetData>
    <row r="1" spans="1:16" x14ac:dyDescent="0.35">
      <c r="A1" s="16" t="s">
        <v>109</v>
      </c>
      <c r="B1" s="16" t="s">
        <v>0</v>
      </c>
      <c r="C1" s="16" t="s">
        <v>1</v>
      </c>
      <c r="D1" s="16" t="s">
        <v>2</v>
      </c>
      <c r="E1" s="16" t="s">
        <v>3</v>
      </c>
      <c r="F1" s="16" t="s">
        <v>4</v>
      </c>
      <c r="G1" s="16" t="s">
        <v>5</v>
      </c>
      <c r="H1" s="16" t="s">
        <v>6</v>
      </c>
      <c r="I1" s="16" t="s">
        <v>7</v>
      </c>
      <c r="J1" s="16" t="s">
        <v>8</v>
      </c>
      <c r="K1" s="21" t="s">
        <v>9</v>
      </c>
      <c r="L1" s="22" t="s">
        <v>117</v>
      </c>
      <c r="M1" s="23" t="s">
        <v>108</v>
      </c>
      <c r="O1" s="8" t="s">
        <v>110</v>
      </c>
      <c r="P1" t="s">
        <v>118</v>
      </c>
    </row>
    <row r="2" spans="1:16" x14ac:dyDescent="0.35">
      <c r="A2" s="17" t="s">
        <v>10</v>
      </c>
      <c r="B2" s="17" t="s">
        <v>11</v>
      </c>
      <c r="C2" s="17">
        <v>59</v>
      </c>
      <c r="D2" s="17" t="s">
        <v>12</v>
      </c>
      <c r="E2" s="17" t="s">
        <v>13</v>
      </c>
      <c r="F2" s="18">
        <v>45235</v>
      </c>
      <c r="G2" s="18">
        <v>45425</v>
      </c>
      <c r="H2" s="17">
        <v>800</v>
      </c>
      <c r="I2" s="17">
        <v>25</v>
      </c>
      <c r="J2" s="17" t="s">
        <v>14</v>
      </c>
      <c r="K2" s="17" t="s">
        <v>15</v>
      </c>
      <c r="L2" s="13">
        <f>H2 * INT((G2 - F2) / 30)</f>
        <v>4800</v>
      </c>
      <c r="M2" s="15" t="str">
        <f>IF(ISBLANK(K2), "No", "Yes")</f>
        <v>Yes</v>
      </c>
      <c r="O2" s="9" t="s">
        <v>14</v>
      </c>
      <c r="P2" s="10">
        <v>55300</v>
      </c>
    </row>
    <row r="3" spans="1:16" x14ac:dyDescent="0.35">
      <c r="A3" s="17" t="s">
        <v>16</v>
      </c>
      <c r="B3" s="17" t="s">
        <v>17</v>
      </c>
      <c r="C3" s="17">
        <v>27</v>
      </c>
      <c r="D3" s="17" t="s">
        <v>12</v>
      </c>
      <c r="E3" s="17" t="s">
        <v>13</v>
      </c>
      <c r="F3" s="18">
        <v>45714</v>
      </c>
      <c r="G3" s="18">
        <v>45740</v>
      </c>
      <c r="H3" s="17">
        <v>800</v>
      </c>
      <c r="I3" s="17">
        <v>20</v>
      </c>
      <c r="J3" s="17" t="s">
        <v>18</v>
      </c>
      <c r="K3" s="17" t="s">
        <v>19</v>
      </c>
      <c r="L3" s="13">
        <f t="shared" ref="L3:L36" si="0">H3 * INT((G3 - F3) / 30)</f>
        <v>0</v>
      </c>
      <c r="M3" s="15" t="str">
        <f t="shared" ref="M3:M36" si="1">IF(ISBLANK(K3), "No", "Yes")</f>
        <v>Yes</v>
      </c>
      <c r="O3" s="19" t="s">
        <v>13</v>
      </c>
      <c r="P3" s="10">
        <v>4800</v>
      </c>
    </row>
    <row r="4" spans="1:16" x14ac:dyDescent="0.35">
      <c r="A4" s="17" t="s">
        <v>20</v>
      </c>
      <c r="B4" s="17" t="s">
        <v>21</v>
      </c>
      <c r="C4" s="17">
        <v>24</v>
      </c>
      <c r="D4" s="17" t="s">
        <v>12</v>
      </c>
      <c r="E4" s="17" t="s">
        <v>22</v>
      </c>
      <c r="F4" s="18">
        <v>45191</v>
      </c>
      <c r="G4" s="18">
        <v>45371</v>
      </c>
      <c r="H4" s="17">
        <v>1200</v>
      </c>
      <c r="I4" s="17">
        <v>18</v>
      </c>
      <c r="J4" s="17" t="s">
        <v>23</v>
      </c>
      <c r="K4" s="17" t="s">
        <v>24</v>
      </c>
      <c r="L4" s="13">
        <f t="shared" si="0"/>
        <v>7200</v>
      </c>
      <c r="M4" s="15" t="str">
        <f t="shared" si="1"/>
        <v>Yes</v>
      </c>
      <c r="O4" s="20" t="s">
        <v>112</v>
      </c>
      <c r="P4" s="10">
        <v>4800</v>
      </c>
    </row>
    <row r="5" spans="1:16" x14ac:dyDescent="0.35">
      <c r="A5" s="17" t="s">
        <v>25</v>
      </c>
      <c r="B5" s="17" t="s">
        <v>26</v>
      </c>
      <c r="C5" s="17">
        <v>31</v>
      </c>
      <c r="D5" s="17" t="s">
        <v>27</v>
      </c>
      <c r="E5" s="17" t="s">
        <v>22</v>
      </c>
      <c r="F5" s="18">
        <v>45479</v>
      </c>
      <c r="G5" s="18">
        <v>45587</v>
      </c>
      <c r="H5" s="17">
        <v>1200</v>
      </c>
      <c r="I5" s="17">
        <v>16</v>
      </c>
      <c r="J5" s="17" t="s">
        <v>23</v>
      </c>
      <c r="K5" s="17" t="s">
        <v>28</v>
      </c>
      <c r="L5" s="13">
        <f t="shared" si="0"/>
        <v>3600</v>
      </c>
      <c r="M5" s="15" t="str">
        <f t="shared" si="1"/>
        <v>Yes</v>
      </c>
      <c r="O5" s="19" t="s">
        <v>31</v>
      </c>
      <c r="P5" s="10">
        <v>17500</v>
      </c>
    </row>
    <row r="6" spans="1:16" x14ac:dyDescent="0.35">
      <c r="A6" s="17" t="s">
        <v>29</v>
      </c>
      <c r="B6" s="17" t="s">
        <v>30</v>
      </c>
      <c r="C6" s="17">
        <v>19</v>
      </c>
      <c r="D6" s="17" t="s">
        <v>12</v>
      </c>
      <c r="E6" s="17" t="s">
        <v>31</v>
      </c>
      <c r="F6" s="18">
        <v>45286</v>
      </c>
      <c r="G6" s="18">
        <v>45501</v>
      </c>
      <c r="H6" s="17">
        <v>2500</v>
      </c>
      <c r="I6" s="17">
        <v>12</v>
      </c>
      <c r="J6" s="17" t="s">
        <v>14</v>
      </c>
      <c r="K6" s="17" t="s">
        <v>32</v>
      </c>
      <c r="L6" s="13">
        <f t="shared" si="0"/>
        <v>17500</v>
      </c>
      <c r="M6" s="15" t="str">
        <f t="shared" si="1"/>
        <v>Yes</v>
      </c>
      <c r="O6" s="20" t="s">
        <v>112</v>
      </c>
      <c r="P6" s="10">
        <v>17500</v>
      </c>
    </row>
    <row r="7" spans="1:16" x14ac:dyDescent="0.35">
      <c r="A7" s="17" t="s">
        <v>33</v>
      </c>
      <c r="B7" s="17" t="s">
        <v>34</v>
      </c>
      <c r="C7" s="17">
        <v>40</v>
      </c>
      <c r="D7" s="17" t="s">
        <v>12</v>
      </c>
      <c r="E7" s="17" t="s">
        <v>13</v>
      </c>
      <c r="F7" s="18">
        <v>45317</v>
      </c>
      <c r="G7" s="18">
        <v>45392</v>
      </c>
      <c r="H7" s="17">
        <v>800</v>
      </c>
      <c r="I7" s="17">
        <v>14</v>
      </c>
      <c r="J7" s="17" t="s">
        <v>35</v>
      </c>
      <c r="K7" s="17" t="s">
        <v>36</v>
      </c>
      <c r="L7" s="13">
        <f t="shared" si="0"/>
        <v>1600</v>
      </c>
      <c r="M7" s="15" t="str">
        <f t="shared" si="1"/>
        <v>Yes</v>
      </c>
      <c r="O7" s="19" t="s">
        <v>41</v>
      </c>
      <c r="P7" s="10">
        <v>16200</v>
      </c>
    </row>
    <row r="8" spans="1:16" x14ac:dyDescent="0.35">
      <c r="A8" s="17" t="s">
        <v>37</v>
      </c>
      <c r="B8" s="17" t="s">
        <v>38</v>
      </c>
      <c r="C8" s="17">
        <v>41</v>
      </c>
      <c r="D8" s="17" t="s">
        <v>27</v>
      </c>
      <c r="E8" s="17" t="s">
        <v>13</v>
      </c>
      <c r="F8" s="18">
        <v>45588</v>
      </c>
      <c r="G8" s="18">
        <v>45677</v>
      </c>
      <c r="H8" s="17">
        <v>800</v>
      </c>
      <c r="I8" s="17">
        <v>25</v>
      </c>
      <c r="J8" s="17" t="s">
        <v>18</v>
      </c>
      <c r="L8" s="13">
        <f t="shared" si="0"/>
        <v>1600</v>
      </c>
      <c r="M8" s="15" t="str">
        <f t="shared" si="1"/>
        <v>No</v>
      </c>
      <c r="O8" s="20" t="s">
        <v>111</v>
      </c>
      <c r="P8" s="10">
        <v>16200</v>
      </c>
    </row>
    <row r="9" spans="1:16" x14ac:dyDescent="0.35">
      <c r="A9" s="17" t="s">
        <v>39</v>
      </c>
      <c r="B9" s="17" t="s">
        <v>40</v>
      </c>
      <c r="C9" s="17">
        <v>43</v>
      </c>
      <c r="D9" s="17" t="s">
        <v>12</v>
      </c>
      <c r="E9" s="17" t="s">
        <v>41</v>
      </c>
      <c r="F9" s="18">
        <v>45450</v>
      </c>
      <c r="G9" s="18">
        <v>45563</v>
      </c>
      <c r="H9" s="17">
        <v>1800</v>
      </c>
      <c r="I9" s="17">
        <v>28</v>
      </c>
      <c r="J9" s="17" t="s">
        <v>42</v>
      </c>
      <c r="L9" s="13">
        <f t="shared" si="0"/>
        <v>5400</v>
      </c>
      <c r="M9" s="15" t="str">
        <f t="shared" si="1"/>
        <v>No</v>
      </c>
      <c r="O9" s="19" t="s">
        <v>22</v>
      </c>
      <c r="P9" s="10">
        <v>16800</v>
      </c>
    </row>
    <row r="10" spans="1:16" x14ac:dyDescent="0.35">
      <c r="A10" s="17" t="s">
        <v>43</v>
      </c>
      <c r="B10" s="17" t="s">
        <v>44</v>
      </c>
      <c r="C10" s="17">
        <v>42</v>
      </c>
      <c r="D10" s="17" t="s">
        <v>12</v>
      </c>
      <c r="E10" s="17" t="s">
        <v>13</v>
      </c>
      <c r="F10" s="18">
        <v>45569</v>
      </c>
      <c r="G10" s="18">
        <v>45582</v>
      </c>
      <c r="H10" s="17">
        <v>800</v>
      </c>
      <c r="I10" s="17">
        <v>3</v>
      </c>
      <c r="J10" s="17" t="s">
        <v>42</v>
      </c>
      <c r="K10" s="17" t="s">
        <v>45</v>
      </c>
      <c r="L10" s="13">
        <f t="shared" si="0"/>
        <v>0</v>
      </c>
      <c r="M10" s="15" t="str">
        <f t="shared" si="1"/>
        <v>Yes</v>
      </c>
      <c r="O10" s="20" t="s">
        <v>111</v>
      </c>
      <c r="P10" s="10">
        <v>10800</v>
      </c>
    </row>
    <row r="11" spans="1:16" x14ac:dyDescent="0.35">
      <c r="A11" s="17" t="s">
        <v>46</v>
      </c>
      <c r="B11" s="17" t="s">
        <v>47</v>
      </c>
      <c r="C11" s="17">
        <v>37</v>
      </c>
      <c r="D11" s="17" t="s">
        <v>12</v>
      </c>
      <c r="E11" s="17" t="s">
        <v>22</v>
      </c>
      <c r="F11" s="18">
        <v>45202</v>
      </c>
      <c r="G11" s="18">
        <v>45280</v>
      </c>
      <c r="H11" s="17">
        <v>1200</v>
      </c>
      <c r="I11" s="17">
        <v>29</v>
      </c>
      <c r="J11" s="17" t="s">
        <v>35</v>
      </c>
      <c r="K11" s="17" t="s">
        <v>48</v>
      </c>
      <c r="L11" s="13">
        <f t="shared" si="0"/>
        <v>2400</v>
      </c>
      <c r="M11" s="15" t="str">
        <f t="shared" si="1"/>
        <v>Yes</v>
      </c>
      <c r="O11" s="20" t="s">
        <v>112</v>
      </c>
      <c r="P11" s="10">
        <v>6000</v>
      </c>
    </row>
    <row r="12" spans="1:16" x14ac:dyDescent="0.35">
      <c r="A12" s="17" t="s">
        <v>49</v>
      </c>
      <c r="B12" s="17" t="s">
        <v>50</v>
      </c>
      <c r="C12" s="17">
        <v>48</v>
      </c>
      <c r="D12" s="17" t="s">
        <v>27</v>
      </c>
      <c r="E12" s="17" t="s">
        <v>22</v>
      </c>
      <c r="F12" s="18">
        <v>45297</v>
      </c>
      <c r="G12" s="18">
        <v>45459</v>
      </c>
      <c r="H12" s="17">
        <v>1200</v>
      </c>
      <c r="I12" s="17">
        <v>13</v>
      </c>
      <c r="J12" s="17" t="s">
        <v>14</v>
      </c>
      <c r="K12" s="17" t="s">
        <v>51</v>
      </c>
      <c r="L12" s="13">
        <f t="shared" si="0"/>
        <v>6000</v>
      </c>
      <c r="M12" s="15" t="str">
        <f t="shared" si="1"/>
        <v>Yes</v>
      </c>
      <c r="O12" s="9" t="s">
        <v>67</v>
      </c>
      <c r="P12" s="10">
        <v>49400</v>
      </c>
    </row>
    <row r="13" spans="1:16" x14ac:dyDescent="0.35">
      <c r="A13" s="17" t="s">
        <v>52</v>
      </c>
      <c r="B13" s="17" t="s">
        <v>53</v>
      </c>
      <c r="C13" s="17">
        <v>36</v>
      </c>
      <c r="D13" s="17" t="s">
        <v>12</v>
      </c>
      <c r="E13" s="17" t="s">
        <v>22</v>
      </c>
      <c r="F13" s="18">
        <v>45154</v>
      </c>
      <c r="G13" s="18">
        <v>45568</v>
      </c>
      <c r="H13" s="17">
        <v>1200</v>
      </c>
      <c r="I13" s="17">
        <v>19</v>
      </c>
      <c r="J13" s="17" t="s">
        <v>42</v>
      </c>
      <c r="K13" s="17" t="s">
        <v>54</v>
      </c>
      <c r="L13" s="13">
        <f t="shared" si="0"/>
        <v>15600</v>
      </c>
      <c r="M13" s="15" t="str">
        <f t="shared" si="1"/>
        <v>Yes</v>
      </c>
      <c r="O13" s="19" t="s">
        <v>13</v>
      </c>
      <c r="P13" s="10">
        <v>14400</v>
      </c>
    </row>
    <row r="14" spans="1:16" x14ac:dyDescent="0.35">
      <c r="A14" s="17" t="s">
        <v>55</v>
      </c>
      <c r="B14" s="17" t="s">
        <v>56</v>
      </c>
      <c r="C14" s="17">
        <v>48</v>
      </c>
      <c r="D14" s="17" t="s">
        <v>27</v>
      </c>
      <c r="E14" s="17" t="s">
        <v>41</v>
      </c>
      <c r="F14" s="18">
        <v>45556</v>
      </c>
      <c r="G14" s="18">
        <v>45641</v>
      </c>
      <c r="H14" s="17">
        <v>1800</v>
      </c>
      <c r="I14" s="17">
        <v>22</v>
      </c>
      <c r="J14" s="17" t="s">
        <v>42</v>
      </c>
      <c r="L14" s="13">
        <f t="shared" si="0"/>
        <v>3600</v>
      </c>
      <c r="M14" s="15" t="str">
        <f t="shared" si="1"/>
        <v>No</v>
      </c>
      <c r="O14" s="20" t="s">
        <v>112</v>
      </c>
      <c r="P14" s="10">
        <v>14400</v>
      </c>
    </row>
    <row r="15" spans="1:16" x14ac:dyDescent="0.35">
      <c r="A15" s="17" t="s">
        <v>57</v>
      </c>
      <c r="B15" s="17" t="s">
        <v>58</v>
      </c>
      <c r="C15" s="17">
        <v>39</v>
      </c>
      <c r="D15" s="17" t="s">
        <v>12</v>
      </c>
      <c r="E15" s="17" t="s">
        <v>22</v>
      </c>
      <c r="F15" s="18">
        <v>45065</v>
      </c>
      <c r="G15" s="18">
        <v>45242</v>
      </c>
      <c r="H15" s="17">
        <v>1200</v>
      </c>
      <c r="I15" s="17">
        <v>28</v>
      </c>
      <c r="J15" s="17" t="s">
        <v>35</v>
      </c>
      <c r="L15" s="13">
        <f t="shared" si="0"/>
        <v>6000</v>
      </c>
      <c r="M15" s="15" t="str">
        <f t="shared" si="1"/>
        <v>No</v>
      </c>
      <c r="O15" s="19" t="s">
        <v>31</v>
      </c>
      <c r="P15" s="10">
        <v>35000</v>
      </c>
    </row>
    <row r="16" spans="1:16" x14ac:dyDescent="0.35">
      <c r="A16" s="17" t="s">
        <v>59</v>
      </c>
      <c r="B16" s="17" t="s">
        <v>60</v>
      </c>
      <c r="C16" s="17">
        <v>44</v>
      </c>
      <c r="D16" s="17" t="s">
        <v>27</v>
      </c>
      <c r="E16" s="17" t="s">
        <v>13</v>
      </c>
      <c r="F16" s="18">
        <v>45333</v>
      </c>
      <c r="G16" s="18">
        <v>45540</v>
      </c>
      <c r="H16" s="17">
        <v>800</v>
      </c>
      <c r="I16" s="17">
        <v>8</v>
      </c>
      <c r="J16" s="17" t="s">
        <v>23</v>
      </c>
      <c r="L16" s="13">
        <f t="shared" si="0"/>
        <v>4800</v>
      </c>
      <c r="M16" s="15" t="str">
        <f t="shared" si="1"/>
        <v>No</v>
      </c>
      <c r="O16" s="20" t="s">
        <v>111</v>
      </c>
      <c r="P16" s="10">
        <v>35000</v>
      </c>
    </row>
    <row r="17" spans="1:16" x14ac:dyDescent="0.35">
      <c r="A17" s="17" t="s">
        <v>61</v>
      </c>
      <c r="B17" s="17" t="s">
        <v>62</v>
      </c>
      <c r="C17" s="17">
        <v>39</v>
      </c>
      <c r="D17" s="17" t="s">
        <v>12</v>
      </c>
      <c r="E17" s="17" t="s">
        <v>31</v>
      </c>
      <c r="F17" s="18">
        <v>45702</v>
      </c>
      <c r="G17" s="18">
        <v>45732</v>
      </c>
      <c r="H17" s="17">
        <v>2500</v>
      </c>
      <c r="I17" s="17">
        <v>14</v>
      </c>
      <c r="J17" s="17" t="s">
        <v>42</v>
      </c>
      <c r="L17" s="13">
        <f t="shared" si="0"/>
        <v>2500</v>
      </c>
      <c r="M17" s="15" t="str">
        <f t="shared" si="1"/>
        <v>No</v>
      </c>
      <c r="O17" s="19" t="s">
        <v>41</v>
      </c>
      <c r="P17" s="10">
        <v>0</v>
      </c>
    </row>
    <row r="18" spans="1:16" x14ac:dyDescent="0.35">
      <c r="A18" s="17" t="s">
        <v>63</v>
      </c>
      <c r="B18" s="17" t="s">
        <v>64</v>
      </c>
      <c r="C18" s="17">
        <v>35</v>
      </c>
      <c r="D18" s="17" t="s">
        <v>12</v>
      </c>
      <c r="E18" s="17" t="s">
        <v>22</v>
      </c>
      <c r="F18" s="18">
        <v>45329</v>
      </c>
      <c r="G18" s="18">
        <v>45685</v>
      </c>
      <c r="H18" s="17">
        <v>1200</v>
      </c>
      <c r="I18" s="17">
        <v>25</v>
      </c>
      <c r="J18" s="17" t="s">
        <v>23</v>
      </c>
      <c r="L18" s="13">
        <f t="shared" si="0"/>
        <v>13200</v>
      </c>
      <c r="M18" s="15" t="str">
        <f t="shared" si="1"/>
        <v>No</v>
      </c>
      <c r="O18" s="20" t="s">
        <v>111</v>
      </c>
      <c r="P18" s="10">
        <v>0</v>
      </c>
    </row>
    <row r="19" spans="1:16" x14ac:dyDescent="0.35">
      <c r="A19" s="17" t="s">
        <v>65</v>
      </c>
      <c r="B19" s="17" t="s">
        <v>66</v>
      </c>
      <c r="C19" s="17">
        <v>56</v>
      </c>
      <c r="D19" s="17" t="s">
        <v>27</v>
      </c>
      <c r="E19" s="17" t="s">
        <v>31</v>
      </c>
      <c r="F19" s="18">
        <v>45213</v>
      </c>
      <c r="G19" s="18">
        <v>45649</v>
      </c>
      <c r="H19" s="17">
        <v>2500</v>
      </c>
      <c r="I19" s="17">
        <v>13</v>
      </c>
      <c r="J19" s="17" t="s">
        <v>67</v>
      </c>
      <c r="L19" s="13">
        <f t="shared" si="0"/>
        <v>35000</v>
      </c>
      <c r="M19" s="15" t="str">
        <f t="shared" si="1"/>
        <v>No</v>
      </c>
      <c r="O19" s="19" t="s">
        <v>22</v>
      </c>
      <c r="P19" s="10">
        <v>0</v>
      </c>
    </row>
    <row r="20" spans="1:16" x14ac:dyDescent="0.35">
      <c r="A20" s="17" t="s">
        <v>68</v>
      </c>
      <c r="B20" s="17" t="s">
        <v>69</v>
      </c>
      <c r="C20" s="17">
        <v>27</v>
      </c>
      <c r="D20" s="17" t="s">
        <v>27</v>
      </c>
      <c r="E20" s="17" t="s">
        <v>13</v>
      </c>
      <c r="F20" s="18">
        <v>45354</v>
      </c>
      <c r="G20" s="18">
        <v>45664</v>
      </c>
      <c r="H20" s="17">
        <v>800</v>
      </c>
      <c r="I20" s="17">
        <v>26</v>
      </c>
      <c r="J20" s="17" t="s">
        <v>35</v>
      </c>
      <c r="L20" s="13">
        <f t="shared" si="0"/>
        <v>8000</v>
      </c>
      <c r="M20" s="15" t="str">
        <f t="shared" si="1"/>
        <v>No</v>
      </c>
      <c r="O20" s="20" t="s">
        <v>111</v>
      </c>
      <c r="P20" s="10">
        <v>0</v>
      </c>
    </row>
    <row r="21" spans="1:16" ht="15.75" customHeight="1" x14ac:dyDescent="0.35">
      <c r="A21" s="17" t="s">
        <v>70</v>
      </c>
      <c r="B21" s="17" t="s">
        <v>71</v>
      </c>
      <c r="C21" s="17">
        <v>28</v>
      </c>
      <c r="D21" s="17" t="s">
        <v>12</v>
      </c>
      <c r="E21" s="17" t="s">
        <v>31</v>
      </c>
      <c r="F21" s="18">
        <v>45417</v>
      </c>
      <c r="G21" s="18">
        <v>45608</v>
      </c>
      <c r="H21" s="17">
        <v>2500</v>
      </c>
      <c r="I21" s="17">
        <v>21</v>
      </c>
      <c r="J21" s="17" t="s">
        <v>35</v>
      </c>
      <c r="K21" s="17" t="s">
        <v>72</v>
      </c>
      <c r="L21" s="13">
        <f t="shared" si="0"/>
        <v>15000</v>
      </c>
      <c r="M21" s="15" t="str">
        <f t="shared" si="1"/>
        <v>Yes</v>
      </c>
      <c r="O21" s="9" t="s">
        <v>23</v>
      </c>
      <c r="P21" s="10">
        <v>28800</v>
      </c>
    </row>
    <row r="22" spans="1:16" ht="15.75" customHeight="1" x14ac:dyDescent="0.35">
      <c r="A22" s="17" t="s">
        <v>73</v>
      </c>
      <c r="B22" s="17" t="s">
        <v>74</v>
      </c>
      <c r="C22" s="17">
        <v>57</v>
      </c>
      <c r="D22" s="17" t="s">
        <v>27</v>
      </c>
      <c r="E22" s="17" t="s">
        <v>41</v>
      </c>
      <c r="F22" s="18">
        <v>45146</v>
      </c>
      <c r="G22" s="18">
        <v>45674</v>
      </c>
      <c r="H22" s="17">
        <v>1800</v>
      </c>
      <c r="I22" s="17">
        <v>19</v>
      </c>
      <c r="J22" s="17" t="s">
        <v>35</v>
      </c>
      <c r="L22" s="13">
        <f t="shared" si="0"/>
        <v>30600</v>
      </c>
      <c r="M22" s="15" t="str">
        <f t="shared" si="1"/>
        <v>No</v>
      </c>
      <c r="O22" s="19" t="s">
        <v>13</v>
      </c>
      <c r="P22" s="10">
        <v>4800</v>
      </c>
    </row>
    <row r="23" spans="1:16" ht="15.75" customHeight="1" x14ac:dyDescent="0.35">
      <c r="A23" s="17" t="s">
        <v>75</v>
      </c>
      <c r="B23" s="17" t="s">
        <v>76</v>
      </c>
      <c r="C23" s="17">
        <v>26</v>
      </c>
      <c r="D23" s="17" t="s">
        <v>27</v>
      </c>
      <c r="E23" s="17" t="s">
        <v>41</v>
      </c>
      <c r="F23" s="18">
        <v>45320</v>
      </c>
      <c r="G23" s="18">
        <v>45616</v>
      </c>
      <c r="H23" s="17">
        <v>1800</v>
      </c>
      <c r="I23" s="17">
        <v>5</v>
      </c>
      <c r="J23" s="17" t="s">
        <v>14</v>
      </c>
      <c r="L23" s="13">
        <f t="shared" si="0"/>
        <v>16200</v>
      </c>
      <c r="M23" s="15" t="str">
        <f t="shared" si="1"/>
        <v>No</v>
      </c>
      <c r="O23" s="20" t="s">
        <v>111</v>
      </c>
      <c r="P23" s="10">
        <v>4800</v>
      </c>
    </row>
    <row r="24" spans="1:16" ht="15.75" customHeight="1" x14ac:dyDescent="0.35">
      <c r="A24" s="17" t="s">
        <v>77</v>
      </c>
      <c r="B24" s="17" t="s">
        <v>78</v>
      </c>
      <c r="C24" s="17">
        <v>48</v>
      </c>
      <c r="D24" s="17" t="s">
        <v>12</v>
      </c>
      <c r="E24" s="17" t="s">
        <v>41</v>
      </c>
      <c r="F24" s="18">
        <v>45451</v>
      </c>
      <c r="G24" s="18">
        <v>45455</v>
      </c>
      <c r="H24" s="17">
        <v>1800</v>
      </c>
      <c r="I24" s="17">
        <v>18</v>
      </c>
      <c r="J24" s="17" t="s">
        <v>67</v>
      </c>
      <c r="L24" s="13">
        <f t="shared" si="0"/>
        <v>0</v>
      </c>
      <c r="M24" s="15" t="str">
        <f t="shared" si="1"/>
        <v>No</v>
      </c>
      <c r="O24" s="19" t="s">
        <v>31</v>
      </c>
      <c r="P24" s="10">
        <v>0</v>
      </c>
    </row>
    <row r="25" spans="1:16" ht="15.75" customHeight="1" x14ac:dyDescent="0.35">
      <c r="A25" s="17" t="s">
        <v>79</v>
      </c>
      <c r="B25" s="17" t="s">
        <v>80</v>
      </c>
      <c r="C25" s="17">
        <v>25</v>
      </c>
      <c r="D25" s="17" t="s">
        <v>27</v>
      </c>
      <c r="E25" s="17" t="s">
        <v>22</v>
      </c>
      <c r="F25" s="18">
        <v>45439</v>
      </c>
      <c r="G25" s="18">
        <v>45730</v>
      </c>
      <c r="H25" s="17">
        <v>1200</v>
      </c>
      <c r="I25" s="17">
        <v>6</v>
      </c>
      <c r="J25" s="17" t="s">
        <v>14</v>
      </c>
      <c r="L25" s="13">
        <f t="shared" si="0"/>
        <v>10800</v>
      </c>
      <c r="M25" s="15" t="str">
        <f t="shared" si="1"/>
        <v>No</v>
      </c>
      <c r="O25" s="20" t="s">
        <v>111</v>
      </c>
      <c r="P25" s="10">
        <v>0</v>
      </c>
    </row>
    <row r="26" spans="1:16" ht="15.75" customHeight="1" x14ac:dyDescent="0.35">
      <c r="A26" s="17" t="s">
        <v>81</v>
      </c>
      <c r="B26" s="17" t="s">
        <v>82</v>
      </c>
      <c r="C26" s="17">
        <v>53</v>
      </c>
      <c r="D26" s="17" t="s">
        <v>12</v>
      </c>
      <c r="E26" s="17" t="s">
        <v>41</v>
      </c>
      <c r="F26" s="18">
        <v>45286</v>
      </c>
      <c r="G26" s="18">
        <v>45372</v>
      </c>
      <c r="H26" s="17">
        <v>1800</v>
      </c>
      <c r="I26" s="17">
        <v>17</v>
      </c>
      <c r="J26" s="17" t="s">
        <v>35</v>
      </c>
      <c r="K26" s="17" t="s">
        <v>83</v>
      </c>
      <c r="L26" s="13">
        <f t="shared" si="0"/>
        <v>3600</v>
      </c>
      <c r="M26" s="15" t="str">
        <f t="shared" si="1"/>
        <v>Yes</v>
      </c>
      <c r="O26" s="19" t="s">
        <v>22</v>
      </c>
      <c r="P26" s="10">
        <v>24000</v>
      </c>
    </row>
    <row r="27" spans="1:16" ht="15.75" customHeight="1" x14ac:dyDescent="0.35">
      <c r="A27" s="17" t="s">
        <v>84</v>
      </c>
      <c r="B27" s="17" t="s">
        <v>85</v>
      </c>
      <c r="C27" s="17">
        <v>42</v>
      </c>
      <c r="D27" s="17" t="s">
        <v>27</v>
      </c>
      <c r="E27" s="17" t="s">
        <v>22</v>
      </c>
      <c r="F27" s="18">
        <v>45702</v>
      </c>
      <c r="G27" s="18">
        <v>45727</v>
      </c>
      <c r="H27" s="17">
        <v>1200</v>
      </c>
      <c r="I27" s="17">
        <v>3</v>
      </c>
      <c r="J27" s="17" t="s">
        <v>67</v>
      </c>
      <c r="L27" s="13">
        <f t="shared" si="0"/>
        <v>0</v>
      </c>
      <c r="M27" s="15" t="str">
        <f t="shared" si="1"/>
        <v>No</v>
      </c>
      <c r="O27" s="20" t="s">
        <v>111</v>
      </c>
      <c r="P27" s="10">
        <v>13200</v>
      </c>
    </row>
    <row r="28" spans="1:16" ht="15.75" customHeight="1" x14ac:dyDescent="0.35">
      <c r="A28" s="17" t="s">
        <v>86</v>
      </c>
      <c r="B28" s="17" t="s">
        <v>87</v>
      </c>
      <c r="C28" s="17">
        <v>24</v>
      </c>
      <c r="D28" s="17" t="s">
        <v>12</v>
      </c>
      <c r="E28" s="17" t="s">
        <v>31</v>
      </c>
      <c r="F28" s="18">
        <v>45698</v>
      </c>
      <c r="G28" s="18">
        <v>45726</v>
      </c>
      <c r="H28" s="17">
        <v>2500</v>
      </c>
      <c r="I28" s="17">
        <v>28</v>
      </c>
      <c r="J28" s="17" t="s">
        <v>35</v>
      </c>
      <c r="L28" s="13">
        <f t="shared" si="0"/>
        <v>0</v>
      </c>
      <c r="M28" s="15" t="str">
        <f t="shared" si="1"/>
        <v>No</v>
      </c>
      <c r="O28" s="20" t="s">
        <v>112</v>
      </c>
      <c r="P28" s="10">
        <v>10800</v>
      </c>
    </row>
    <row r="29" spans="1:16" ht="15.75" customHeight="1" x14ac:dyDescent="0.35">
      <c r="A29" s="17" t="s">
        <v>88</v>
      </c>
      <c r="B29" s="17" t="s">
        <v>89</v>
      </c>
      <c r="C29" s="17">
        <v>53</v>
      </c>
      <c r="D29" s="17" t="s">
        <v>12</v>
      </c>
      <c r="E29" s="17" t="s">
        <v>22</v>
      </c>
      <c r="F29" s="18">
        <v>45614</v>
      </c>
      <c r="G29" s="18">
        <v>45645</v>
      </c>
      <c r="H29" s="17">
        <v>1200</v>
      </c>
      <c r="I29" s="17">
        <v>23</v>
      </c>
      <c r="J29" s="17" t="s">
        <v>18</v>
      </c>
      <c r="L29" s="13">
        <f t="shared" si="0"/>
        <v>1200</v>
      </c>
      <c r="M29" s="15" t="str">
        <f t="shared" si="1"/>
        <v>No</v>
      </c>
      <c r="O29" s="9" t="s">
        <v>42</v>
      </c>
      <c r="P29" s="10">
        <v>32100</v>
      </c>
    </row>
    <row r="30" spans="1:16" ht="15.75" customHeight="1" x14ac:dyDescent="0.35">
      <c r="A30" s="17" t="s">
        <v>90</v>
      </c>
      <c r="B30" s="17" t="s">
        <v>91</v>
      </c>
      <c r="C30" s="17">
        <v>29</v>
      </c>
      <c r="D30" s="17" t="s">
        <v>27</v>
      </c>
      <c r="E30" s="17" t="s">
        <v>31</v>
      </c>
      <c r="F30" s="18">
        <v>45401</v>
      </c>
      <c r="G30" s="18">
        <v>45408</v>
      </c>
      <c r="H30" s="17">
        <v>2500</v>
      </c>
      <c r="I30" s="17">
        <v>8</v>
      </c>
      <c r="J30" s="17" t="s">
        <v>23</v>
      </c>
      <c r="L30" s="13">
        <f t="shared" si="0"/>
        <v>0</v>
      </c>
      <c r="M30" s="15" t="str">
        <f t="shared" si="1"/>
        <v>No</v>
      </c>
      <c r="O30" s="19" t="s">
        <v>13</v>
      </c>
      <c r="P30" s="10">
        <v>0</v>
      </c>
    </row>
    <row r="31" spans="1:16" ht="15.75" customHeight="1" x14ac:dyDescent="0.35">
      <c r="A31" s="17" t="s">
        <v>92</v>
      </c>
      <c r="B31" s="17" t="s">
        <v>93</v>
      </c>
      <c r="C31" s="17">
        <v>31</v>
      </c>
      <c r="D31" s="17" t="s">
        <v>27</v>
      </c>
      <c r="E31" s="17" t="s">
        <v>31</v>
      </c>
      <c r="F31" s="18">
        <v>45667</v>
      </c>
      <c r="G31" s="18">
        <v>45745</v>
      </c>
      <c r="H31" s="17">
        <v>2500</v>
      </c>
      <c r="I31" s="17">
        <v>23</v>
      </c>
      <c r="J31" s="17" t="s">
        <v>42</v>
      </c>
      <c r="K31" s="17" t="s">
        <v>94</v>
      </c>
      <c r="L31" s="13">
        <f t="shared" si="0"/>
        <v>5000</v>
      </c>
      <c r="M31" s="15" t="str">
        <f t="shared" si="1"/>
        <v>Yes</v>
      </c>
      <c r="O31" s="20" t="s">
        <v>112</v>
      </c>
      <c r="P31" s="10">
        <v>0</v>
      </c>
    </row>
    <row r="32" spans="1:16" ht="15.75" customHeight="1" x14ac:dyDescent="0.35">
      <c r="A32" s="17" t="s">
        <v>95</v>
      </c>
      <c r="B32" s="17" t="s">
        <v>96</v>
      </c>
      <c r="C32" s="17">
        <v>52</v>
      </c>
      <c r="D32" s="17" t="s">
        <v>27</v>
      </c>
      <c r="E32" s="17" t="s">
        <v>13</v>
      </c>
      <c r="F32" s="18">
        <v>45088</v>
      </c>
      <c r="G32" s="18">
        <v>45656</v>
      </c>
      <c r="H32" s="17">
        <v>800</v>
      </c>
      <c r="I32" s="17">
        <v>9</v>
      </c>
      <c r="J32" s="17" t="s">
        <v>67</v>
      </c>
      <c r="K32" s="17" t="s">
        <v>97</v>
      </c>
      <c r="L32" s="13">
        <f t="shared" si="0"/>
        <v>14400</v>
      </c>
      <c r="M32" s="15" t="str">
        <f t="shared" si="1"/>
        <v>Yes</v>
      </c>
      <c r="O32" s="19" t="s">
        <v>31</v>
      </c>
      <c r="P32" s="10">
        <v>7500</v>
      </c>
    </row>
    <row r="33" spans="1:16" ht="15.75" customHeight="1" x14ac:dyDescent="0.35">
      <c r="A33" s="17" t="s">
        <v>98</v>
      </c>
      <c r="B33" s="17" t="s">
        <v>99</v>
      </c>
      <c r="C33" s="17">
        <v>20</v>
      </c>
      <c r="D33" s="17" t="s">
        <v>12</v>
      </c>
      <c r="E33" s="17" t="s">
        <v>22</v>
      </c>
      <c r="F33" s="18">
        <v>45391</v>
      </c>
      <c r="G33" s="18">
        <v>45604</v>
      </c>
      <c r="H33" s="17">
        <v>1200</v>
      </c>
      <c r="I33" s="17">
        <v>2</v>
      </c>
      <c r="J33" s="17" t="s">
        <v>35</v>
      </c>
      <c r="L33" s="13">
        <f t="shared" si="0"/>
        <v>8400</v>
      </c>
      <c r="M33" s="15" t="str">
        <f t="shared" si="1"/>
        <v>No</v>
      </c>
      <c r="O33" s="20" t="s">
        <v>111</v>
      </c>
      <c r="P33" s="10">
        <v>2500</v>
      </c>
    </row>
    <row r="34" spans="1:16" ht="15.75" customHeight="1" x14ac:dyDescent="0.35">
      <c r="A34" s="17" t="s">
        <v>100</v>
      </c>
      <c r="B34" s="17" t="s">
        <v>101</v>
      </c>
      <c r="C34" s="17">
        <v>22</v>
      </c>
      <c r="D34" s="17" t="s">
        <v>12</v>
      </c>
      <c r="E34" s="17" t="s">
        <v>13</v>
      </c>
      <c r="F34" s="18">
        <v>45699</v>
      </c>
      <c r="G34" s="18">
        <v>45740</v>
      </c>
      <c r="H34" s="17">
        <v>800</v>
      </c>
      <c r="I34" s="17">
        <v>30</v>
      </c>
      <c r="J34" s="17" t="s">
        <v>35</v>
      </c>
      <c r="L34" s="13">
        <f t="shared" si="0"/>
        <v>800</v>
      </c>
      <c r="M34" s="15" t="str">
        <f t="shared" si="1"/>
        <v>No</v>
      </c>
      <c r="O34" s="20" t="s">
        <v>112</v>
      </c>
      <c r="P34" s="10">
        <v>5000</v>
      </c>
    </row>
    <row r="35" spans="1:16" ht="15.75" customHeight="1" x14ac:dyDescent="0.35">
      <c r="A35" s="17" t="s">
        <v>102</v>
      </c>
      <c r="B35" s="17" t="s">
        <v>103</v>
      </c>
      <c r="C35" s="17">
        <v>23</v>
      </c>
      <c r="D35" s="17" t="s">
        <v>12</v>
      </c>
      <c r="E35" s="17" t="s">
        <v>41</v>
      </c>
      <c r="F35" s="18">
        <v>45588</v>
      </c>
      <c r="G35" s="18">
        <v>45721</v>
      </c>
      <c r="H35" s="17">
        <v>1800</v>
      </c>
      <c r="I35" s="17">
        <v>23</v>
      </c>
      <c r="J35" s="17" t="s">
        <v>18</v>
      </c>
      <c r="K35" s="17" t="s">
        <v>104</v>
      </c>
      <c r="L35" s="13">
        <f t="shared" si="0"/>
        <v>7200</v>
      </c>
      <c r="M35" s="15" t="str">
        <f t="shared" si="1"/>
        <v>Yes</v>
      </c>
      <c r="O35" s="19" t="s">
        <v>41</v>
      </c>
      <c r="P35" s="10">
        <v>9000</v>
      </c>
    </row>
    <row r="36" spans="1:16" ht="15.75" customHeight="1" x14ac:dyDescent="0.35">
      <c r="A36" s="17" t="s">
        <v>105</v>
      </c>
      <c r="B36" s="17" t="s">
        <v>106</v>
      </c>
      <c r="C36" s="17">
        <v>27</v>
      </c>
      <c r="D36" s="17" t="s">
        <v>27</v>
      </c>
      <c r="E36" s="17" t="s">
        <v>22</v>
      </c>
      <c r="F36" s="18">
        <v>45312</v>
      </c>
      <c r="G36" s="18">
        <v>45652</v>
      </c>
      <c r="H36" s="17">
        <v>1200</v>
      </c>
      <c r="I36" s="17">
        <v>27</v>
      </c>
      <c r="J36" s="17" t="s">
        <v>18</v>
      </c>
      <c r="L36" s="13">
        <f t="shared" si="0"/>
        <v>13200</v>
      </c>
      <c r="M36" s="15" t="str">
        <f t="shared" si="1"/>
        <v>No</v>
      </c>
      <c r="O36" s="20" t="s">
        <v>111</v>
      </c>
      <c r="P36" s="10">
        <v>9000</v>
      </c>
    </row>
    <row r="37" spans="1:16" ht="15.75" customHeight="1" x14ac:dyDescent="0.35">
      <c r="O37" s="19" t="s">
        <v>22</v>
      </c>
      <c r="P37" s="10">
        <v>15600</v>
      </c>
    </row>
    <row r="38" spans="1:16" ht="15.75" customHeight="1" x14ac:dyDescent="0.35">
      <c r="O38" s="20" t="s">
        <v>112</v>
      </c>
      <c r="P38" s="10">
        <v>15600</v>
      </c>
    </row>
    <row r="39" spans="1:16" ht="15.75" customHeight="1" x14ac:dyDescent="0.35">
      <c r="O39" s="9" t="s">
        <v>35</v>
      </c>
      <c r="P39" s="10">
        <v>76400</v>
      </c>
    </row>
    <row r="40" spans="1:16" ht="15.75" customHeight="1" x14ac:dyDescent="0.35">
      <c r="O40" s="19" t="s">
        <v>13</v>
      </c>
      <c r="P40" s="10">
        <v>10400</v>
      </c>
    </row>
    <row r="41" spans="1:16" ht="15.75" customHeight="1" x14ac:dyDescent="0.35">
      <c r="O41" s="20" t="s">
        <v>111</v>
      </c>
      <c r="P41" s="10">
        <v>8800</v>
      </c>
    </row>
    <row r="42" spans="1:16" ht="15.75" customHeight="1" x14ac:dyDescent="0.35">
      <c r="O42" s="20" t="s">
        <v>112</v>
      </c>
      <c r="P42" s="10">
        <v>1600</v>
      </c>
    </row>
    <row r="43" spans="1:16" ht="15.75" customHeight="1" x14ac:dyDescent="0.35">
      <c r="O43" s="19" t="s">
        <v>31</v>
      </c>
      <c r="P43" s="10">
        <v>15000</v>
      </c>
    </row>
    <row r="44" spans="1:16" ht="15.75" customHeight="1" x14ac:dyDescent="0.35">
      <c r="O44" s="20" t="s">
        <v>111</v>
      </c>
      <c r="P44" s="10">
        <v>0</v>
      </c>
    </row>
    <row r="45" spans="1:16" ht="15.75" customHeight="1" x14ac:dyDescent="0.35">
      <c r="O45" s="20" t="s">
        <v>112</v>
      </c>
      <c r="P45" s="10">
        <v>15000</v>
      </c>
    </row>
    <row r="46" spans="1:16" ht="15.75" customHeight="1" x14ac:dyDescent="0.35">
      <c r="O46" s="19" t="s">
        <v>41</v>
      </c>
      <c r="P46" s="10">
        <v>34200</v>
      </c>
    </row>
    <row r="47" spans="1:16" ht="15.75" customHeight="1" x14ac:dyDescent="0.35">
      <c r="O47" s="20" t="s">
        <v>111</v>
      </c>
      <c r="P47" s="10">
        <v>30600</v>
      </c>
    </row>
    <row r="48" spans="1:16" ht="15.75" customHeight="1" x14ac:dyDescent="0.35">
      <c r="O48" s="20" t="s">
        <v>112</v>
      </c>
      <c r="P48" s="10">
        <v>3600</v>
      </c>
    </row>
    <row r="49" spans="15:16" ht="15.75" customHeight="1" x14ac:dyDescent="0.35">
      <c r="O49" s="19" t="s">
        <v>22</v>
      </c>
      <c r="P49" s="10">
        <v>16800</v>
      </c>
    </row>
    <row r="50" spans="15:16" ht="15.75" customHeight="1" x14ac:dyDescent="0.35">
      <c r="O50" s="20" t="s">
        <v>111</v>
      </c>
      <c r="P50" s="10">
        <v>14400</v>
      </c>
    </row>
    <row r="51" spans="15:16" ht="15.75" customHeight="1" x14ac:dyDescent="0.35">
      <c r="O51" s="20" t="s">
        <v>112</v>
      </c>
      <c r="P51" s="10">
        <v>2400</v>
      </c>
    </row>
    <row r="52" spans="15:16" ht="15.75" customHeight="1" x14ac:dyDescent="0.35">
      <c r="O52" s="9" t="s">
        <v>18</v>
      </c>
      <c r="P52" s="10">
        <v>23200</v>
      </c>
    </row>
    <row r="53" spans="15:16" ht="15.75" customHeight="1" x14ac:dyDescent="0.35">
      <c r="O53" s="19" t="s">
        <v>13</v>
      </c>
      <c r="P53" s="10">
        <v>1600</v>
      </c>
    </row>
    <row r="54" spans="15:16" ht="15.75" customHeight="1" x14ac:dyDescent="0.35">
      <c r="O54" s="20" t="s">
        <v>111</v>
      </c>
      <c r="P54" s="10">
        <v>1600</v>
      </c>
    </row>
    <row r="55" spans="15:16" ht="15.75" customHeight="1" x14ac:dyDescent="0.35">
      <c r="O55" s="20" t="s">
        <v>112</v>
      </c>
      <c r="P55" s="10">
        <v>0</v>
      </c>
    </row>
    <row r="56" spans="15:16" ht="15.75" customHeight="1" x14ac:dyDescent="0.35">
      <c r="O56" s="19" t="s">
        <v>41</v>
      </c>
      <c r="P56" s="10">
        <v>7200</v>
      </c>
    </row>
    <row r="57" spans="15:16" ht="15.75" customHeight="1" x14ac:dyDescent="0.35">
      <c r="O57" s="20" t="s">
        <v>112</v>
      </c>
      <c r="P57" s="10">
        <v>7200</v>
      </c>
    </row>
    <row r="58" spans="15:16" ht="15.75" customHeight="1" x14ac:dyDescent="0.35">
      <c r="O58" s="19" t="s">
        <v>22</v>
      </c>
      <c r="P58" s="10">
        <v>14400</v>
      </c>
    </row>
    <row r="59" spans="15:16" ht="15.75" customHeight="1" x14ac:dyDescent="0.35">
      <c r="O59" s="20" t="s">
        <v>111</v>
      </c>
      <c r="P59" s="10">
        <v>14400</v>
      </c>
    </row>
    <row r="60" spans="15:16" ht="15.75" customHeight="1" x14ac:dyDescent="0.35">
      <c r="O60" s="9" t="s">
        <v>113</v>
      </c>
      <c r="P60" s="10">
        <v>265200</v>
      </c>
    </row>
    <row r="61" spans="15:16" ht="15.75" customHeight="1" x14ac:dyDescent="0.35"/>
    <row r="62" spans="15:16" ht="15.75" customHeight="1" x14ac:dyDescent="0.35"/>
    <row r="63" spans="15:16" ht="15.75" customHeight="1" x14ac:dyDescent="0.35"/>
    <row r="64" spans="15:16"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4161-E708-47B5-8496-49010CE04970}">
  <dimension ref="A1:Q1000"/>
  <sheetViews>
    <sheetView workbookViewId="0"/>
  </sheetViews>
  <sheetFormatPr defaultColWidth="14.453125" defaultRowHeight="14.5" x14ac:dyDescent="0.35"/>
  <cols>
    <col min="1" max="1" width="8.7265625" customWidth="1"/>
    <col min="2" max="2" width="15.1796875" bestFit="1" customWidth="1"/>
    <col min="3" max="3" width="3.90625" bestFit="1" customWidth="1"/>
    <col min="4" max="4" width="10.81640625" style="13" bestFit="1" customWidth="1"/>
    <col min="5" max="5" width="7" bestFit="1" customWidth="1"/>
    <col min="6" max="6" width="16.54296875" bestFit="1" customWidth="1"/>
    <col min="7" max="8" width="10.08984375" bestFit="1" customWidth="1"/>
    <col min="9" max="9" width="11.81640625" bestFit="1" customWidth="1"/>
    <col min="10" max="10" width="10.54296875" bestFit="1" customWidth="1"/>
    <col min="11" max="11" width="10" bestFit="1" customWidth="1"/>
    <col min="12" max="12" width="18" bestFit="1" customWidth="1"/>
    <col min="13" max="13" width="8.7265625" customWidth="1"/>
    <col min="14" max="14" width="19.08984375" bestFit="1" customWidth="1"/>
    <col min="15" max="15" width="15.26953125" bestFit="1" customWidth="1"/>
    <col min="16" max="16" width="5" bestFit="1" customWidth="1"/>
    <col min="17" max="17" width="10.7265625" bestFit="1" customWidth="1"/>
    <col min="18" max="19" width="8.7265625" customWidth="1"/>
    <col min="20" max="20" width="12.36328125" bestFit="1" customWidth="1"/>
    <col min="21" max="27" width="8.7265625" customWidth="1"/>
  </cols>
  <sheetData>
    <row r="1" spans="1:17" x14ac:dyDescent="0.35">
      <c r="A1" s="16" t="s">
        <v>109</v>
      </c>
      <c r="B1" s="16" t="s">
        <v>0</v>
      </c>
      <c r="C1" s="21" t="s">
        <v>1</v>
      </c>
      <c r="D1" s="22" t="s">
        <v>121</v>
      </c>
      <c r="E1" s="24" t="s">
        <v>2</v>
      </c>
      <c r="F1" s="16" t="s">
        <v>3</v>
      </c>
      <c r="G1" s="16" t="s">
        <v>4</v>
      </c>
      <c r="H1" s="16" t="s">
        <v>5</v>
      </c>
      <c r="I1" s="16" t="s">
        <v>6</v>
      </c>
      <c r="J1" s="16" t="s">
        <v>7</v>
      </c>
      <c r="K1" s="16" t="s">
        <v>8</v>
      </c>
      <c r="L1" s="16" t="s">
        <v>9</v>
      </c>
      <c r="N1" s="8" t="s">
        <v>120</v>
      </c>
      <c r="O1" s="8" t="s">
        <v>119</v>
      </c>
    </row>
    <row r="2" spans="1:17" x14ac:dyDescent="0.35">
      <c r="A2" s="17" t="s">
        <v>10</v>
      </c>
      <c r="B2" s="17" t="s">
        <v>11</v>
      </c>
      <c r="C2" s="17">
        <v>59</v>
      </c>
      <c r="D2" s="25" t="str">
        <f>IF(AND(C2&gt;=18, C2&lt;=30), "Youth", IF(AND(C2&gt;=31, C2&lt;=45), "Adults", "Seniors"))</f>
        <v>Seniors</v>
      </c>
      <c r="E2" s="17" t="s">
        <v>12</v>
      </c>
      <c r="F2" s="17" t="s">
        <v>13</v>
      </c>
      <c r="G2" s="18">
        <v>45235</v>
      </c>
      <c r="H2" s="18">
        <v>45425</v>
      </c>
      <c r="I2" s="17">
        <v>800</v>
      </c>
      <c r="J2" s="17">
        <v>25</v>
      </c>
      <c r="K2" s="17" t="s">
        <v>14</v>
      </c>
      <c r="L2" s="17" t="s">
        <v>15</v>
      </c>
      <c r="N2" s="8" t="s">
        <v>110</v>
      </c>
      <c r="O2" t="s">
        <v>27</v>
      </c>
      <c r="P2" t="s">
        <v>12</v>
      </c>
      <c r="Q2" t="s">
        <v>113</v>
      </c>
    </row>
    <row r="3" spans="1:17" x14ac:dyDescent="0.35">
      <c r="A3" s="17" t="s">
        <v>16</v>
      </c>
      <c r="B3" s="17" t="s">
        <v>17</v>
      </c>
      <c r="C3" s="17">
        <v>27</v>
      </c>
      <c r="D3" s="25" t="str">
        <f t="shared" ref="D3:D36" si="0">IF(AND(C3&gt;=18, C3&lt;=30), "Youth", IF(AND(C3&gt;=31, C3&lt;=45), "Adults", "Seniors"))</f>
        <v>Youth</v>
      </c>
      <c r="E3" s="17" t="s">
        <v>12</v>
      </c>
      <c r="F3" s="17" t="s">
        <v>13</v>
      </c>
      <c r="G3" s="18">
        <v>45714</v>
      </c>
      <c r="H3" s="18">
        <v>45740</v>
      </c>
      <c r="I3" s="17">
        <v>800</v>
      </c>
      <c r="J3" s="17">
        <v>20</v>
      </c>
      <c r="K3" s="17" t="s">
        <v>18</v>
      </c>
      <c r="L3" s="17" t="s">
        <v>19</v>
      </c>
      <c r="N3" s="9" t="s">
        <v>14</v>
      </c>
      <c r="O3" s="10">
        <v>3</v>
      </c>
      <c r="P3" s="10">
        <v>2</v>
      </c>
      <c r="Q3" s="10">
        <v>5</v>
      </c>
    </row>
    <row r="4" spans="1:17" x14ac:dyDescent="0.35">
      <c r="A4" s="17" t="s">
        <v>20</v>
      </c>
      <c r="B4" s="17" t="s">
        <v>21</v>
      </c>
      <c r="C4" s="17">
        <v>24</v>
      </c>
      <c r="D4" s="25" t="str">
        <f t="shared" si="0"/>
        <v>Youth</v>
      </c>
      <c r="E4" s="17" t="s">
        <v>12</v>
      </c>
      <c r="F4" s="17" t="s">
        <v>22</v>
      </c>
      <c r="G4" s="18">
        <v>45191</v>
      </c>
      <c r="H4" s="18">
        <v>45371</v>
      </c>
      <c r="I4" s="17">
        <v>1200</v>
      </c>
      <c r="J4" s="17">
        <v>18</v>
      </c>
      <c r="K4" s="17" t="s">
        <v>23</v>
      </c>
      <c r="L4" s="17" t="s">
        <v>24</v>
      </c>
      <c r="N4" s="19" t="s">
        <v>11</v>
      </c>
      <c r="O4" s="10"/>
      <c r="P4" s="10">
        <v>1</v>
      </c>
      <c r="Q4" s="10">
        <v>1</v>
      </c>
    </row>
    <row r="5" spans="1:17" x14ac:dyDescent="0.35">
      <c r="A5" s="17" t="s">
        <v>25</v>
      </c>
      <c r="B5" s="17" t="s">
        <v>26</v>
      </c>
      <c r="C5" s="17">
        <v>31</v>
      </c>
      <c r="D5" s="25" t="str">
        <f t="shared" si="0"/>
        <v>Adults</v>
      </c>
      <c r="E5" s="17" t="s">
        <v>27</v>
      </c>
      <c r="F5" s="17" t="s">
        <v>22</v>
      </c>
      <c r="G5" s="18">
        <v>45479</v>
      </c>
      <c r="H5" s="18">
        <v>45587</v>
      </c>
      <c r="I5" s="17">
        <v>1200</v>
      </c>
      <c r="J5" s="17">
        <v>16</v>
      </c>
      <c r="K5" s="17" t="s">
        <v>23</v>
      </c>
      <c r="L5" s="17" t="s">
        <v>28</v>
      </c>
      <c r="N5" s="19" t="s">
        <v>50</v>
      </c>
      <c r="O5" s="10">
        <v>1</v>
      </c>
      <c r="P5" s="10"/>
      <c r="Q5" s="10">
        <v>1</v>
      </c>
    </row>
    <row r="6" spans="1:17" x14ac:dyDescent="0.35">
      <c r="A6" s="17" t="s">
        <v>29</v>
      </c>
      <c r="B6" s="17" t="s">
        <v>30</v>
      </c>
      <c r="C6" s="17">
        <v>19</v>
      </c>
      <c r="D6" s="25" t="str">
        <f t="shared" si="0"/>
        <v>Youth</v>
      </c>
      <c r="E6" s="17" t="s">
        <v>12</v>
      </c>
      <c r="F6" s="17" t="s">
        <v>31</v>
      </c>
      <c r="G6" s="18">
        <v>45286</v>
      </c>
      <c r="H6" s="18">
        <v>45501</v>
      </c>
      <c r="I6" s="17">
        <v>2500</v>
      </c>
      <c r="J6" s="17">
        <v>12</v>
      </c>
      <c r="K6" s="17" t="s">
        <v>14</v>
      </c>
      <c r="L6" s="17" t="s">
        <v>32</v>
      </c>
      <c r="N6" s="19" t="s">
        <v>76</v>
      </c>
      <c r="O6" s="10">
        <v>1</v>
      </c>
      <c r="P6" s="10"/>
      <c r="Q6" s="10">
        <v>1</v>
      </c>
    </row>
    <row r="7" spans="1:17" x14ac:dyDescent="0.35">
      <c r="A7" s="17" t="s">
        <v>33</v>
      </c>
      <c r="B7" s="17" t="s">
        <v>34</v>
      </c>
      <c r="C7" s="17">
        <v>40</v>
      </c>
      <c r="D7" s="25" t="str">
        <f t="shared" si="0"/>
        <v>Adults</v>
      </c>
      <c r="E7" s="17" t="s">
        <v>12</v>
      </c>
      <c r="F7" s="17" t="s">
        <v>13</v>
      </c>
      <c r="G7" s="18">
        <v>45317</v>
      </c>
      <c r="H7" s="18">
        <v>45392</v>
      </c>
      <c r="I7" s="17">
        <v>800</v>
      </c>
      <c r="J7" s="17">
        <v>14</v>
      </c>
      <c r="K7" s="17" t="s">
        <v>35</v>
      </c>
      <c r="L7" s="17" t="s">
        <v>36</v>
      </c>
      <c r="N7" s="19" t="s">
        <v>80</v>
      </c>
      <c r="O7" s="10">
        <v>1</v>
      </c>
      <c r="P7" s="10"/>
      <c r="Q7" s="10">
        <v>1</v>
      </c>
    </row>
    <row r="8" spans="1:17" x14ac:dyDescent="0.35">
      <c r="A8" s="17" t="s">
        <v>37</v>
      </c>
      <c r="B8" s="17" t="s">
        <v>38</v>
      </c>
      <c r="C8" s="17">
        <v>41</v>
      </c>
      <c r="D8" s="25" t="str">
        <f t="shared" si="0"/>
        <v>Adults</v>
      </c>
      <c r="E8" s="17" t="s">
        <v>27</v>
      </c>
      <c r="F8" s="17" t="s">
        <v>13</v>
      </c>
      <c r="G8" s="18">
        <v>45588</v>
      </c>
      <c r="H8" s="18">
        <v>45677</v>
      </c>
      <c r="I8" s="17">
        <v>800</v>
      </c>
      <c r="J8" s="17">
        <v>25</v>
      </c>
      <c r="K8" s="17" t="s">
        <v>18</v>
      </c>
      <c r="N8" s="19" t="s">
        <v>30</v>
      </c>
      <c r="O8" s="10"/>
      <c r="P8" s="10">
        <v>1</v>
      </c>
      <c r="Q8" s="10">
        <v>1</v>
      </c>
    </row>
    <row r="9" spans="1:17" x14ac:dyDescent="0.35">
      <c r="A9" s="17" t="s">
        <v>39</v>
      </c>
      <c r="B9" s="17" t="s">
        <v>40</v>
      </c>
      <c r="C9" s="17">
        <v>43</v>
      </c>
      <c r="D9" s="25" t="str">
        <f t="shared" si="0"/>
        <v>Adults</v>
      </c>
      <c r="E9" s="17" t="s">
        <v>12</v>
      </c>
      <c r="F9" s="17" t="s">
        <v>41</v>
      </c>
      <c r="G9" s="18">
        <v>45450</v>
      </c>
      <c r="H9" s="18">
        <v>45563</v>
      </c>
      <c r="I9" s="17">
        <v>1800</v>
      </c>
      <c r="J9" s="17">
        <v>28</v>
      </c>
      <c r="K9" s="17" t="s">
        <v>42</v>
      </c>
      <c r="N9" s="9" t="s">
        <v>67</v>
      </c>
      <c r="O9" s="10">
        <v>3</v>
      </c>
      <c r="P9" s="10">
        <v>1</v>
      </c>
      <c r="Q9" s="10">
        <v>4</v>
      </c>
    </row>
    <row r="10" spans="1:17" x14ac:dyDescent="0.35">
      <c r="A10" s="17" t="s">
        <v>43</v>
      </c>
      <c r="B10" s="17" t="s">
        <v>44</v>
      </c>
      <c r="C10" s="17">
        <v>42</v>
      </c>
      <c r="D10" s="25" t="str">
        <f t="shared" si="0"/>
        <v>Adults</v>
      </c>
      <c r="E10" s="17" t="s">
        <v>12</v>
      </c>
      <c r="F10" s="17" t="s">
        <v>13</v>
      </c>
      <c r="G10" s="18">
        <v>45569</v>
      </c>
      <c r="H10" s="18">
        <v>45582</v>
      </c>
      <c r="I10" s="17">
        <v>800</v>
      </c>
      <c r="J10" s="17">
        <v>3</v>
      </c>
      <c r="K10" s="17" t="s">
        <v>42</v>
      </c>
      <c r="L10" s="17" t="s">
        <v>45</v>
      </c>
      <c r="N10" s="19" t="s">
        <v>85</v>
      </c>
      <c r="O10" s="10">
        <v>1</v>
      </c>
      <c r="P10" s="10"/>
      <c r="Q10" s="10">
        <v>1</v>
      </c>
    </row>
    <row r="11" spans="1:17" x14ac:dyDescent="0.35">
      <c r="A11" s="17" t="s">
        <v>46</v>
      </c>
      <c r="B11" s="17" t="s">
        <v>47</v>
      </c>
      <c r="C11" s="17">
        <v>37</v>
      </c>
      <c r="D11" s="25" t="str">
        <f t="shared" si="0"/>
        <v>Adults</v>
      </c>
      <c r="E11" s="17" t="s">
        <v>12</v>
      </c>
      <c r="F11" s="17" t="s">
        <v>22</v>
      </c>
      <c r="G11" s="18">
        <v>45202</v>
      </c>
      <c r="H11" s="18">
        <v>45280</v>
      </c>
      <c r="I11" s="17">
        <v>1200</v>
      </c>
      <c r="J11" s="17">
        <v>29</v>
      </c>
      <c r="K11" s="17" t="s">
        <v>35</v>
      </c>
      <c r="L11" s="17" t="s">
        <v>48</v>
      </c>
      <c r="N11" s="19" t="s">
        <v>78</v>
      </c>
      <c r="O11" s="10"/>
      <c r="P11" s="10">
        <v>1</v>
      </c>
      <c r="Q11" s="10">
        <v>1</v>
      </c>
    </row>
    <row r="12" spans="1:17" x14ac:dyDescent="0.35">
      <c r="A12" s="17" t="s">
        <v>49</v>
      </c>
      <c r="B12" s="17" t="s">
        <v>50</v>
      </c>
      <c r="C12" s="17">
        <v>48</v>
      </c>
      <c r="D12" s="25" t="str">
        <f t="shared" si="0"/>
        <v>Seniors</v>
      </c>
      <c r="E12" s="17" t="s">
        <v>27</v>
      </c>
      <c r="F12" s="17" t="s">
        <v>22</v>
      </c>
      <c r="G12" s="18">
        <v>45297</v>
      </c>
      <c r="H12" s="18">
        <v>45459</v>
      </c>
      <c r="I12" s="17">
        <v>1200</v>
      </c>
      <c r="J12" s="17">
        <v>13</v>
      </c>
      <c r="K12" s="17" t="s">
        <v>14</v>
      </c>
      <c r="L12" s="17" t="s">
        <v>51</v>
      </c>
      <c r="N12" s="19" t="s">
        <v>96</v>
      </c>
      <c r="O12" s="10">
        <v>1</v>
      </c>
      <c r="P12" s="10"/>
      <c r="Q12" s="10">
        <v>1</v>
      </c>
    </row>
    <row r="13" spans="1:17" x14ac:dyDescent="0.35">
      <c r="A13" s="17" t="s">
        <v>52</v>
      </c>
      <c r="B13" s="17" t="s">
        <v>53</v>
      </c>
      <c r="C13" s="17">
        <v>36</v>
      </c>
      <c r="D13" s="25" t="str">
        <f t="shared" si="0"/>
        <v>Adults</v>
      </c>
      <c r="E13" s="17" t="s">
        <v>12</v>
      </c>
      <c r="F13" s="17" t="s">
        <v>22</v>
      </c>
      <c r="G13" s="18">
        <v>45154</v>
      </c>
      <c r="H13" s="18">
        <v>45568</v>
      </c>
      <c r="I13" s="17">
        <v>1200</v>
      </c>
      <c r="J13" s="17">
        <v>19</v>
      </c>
      <c r="K13" s="17" t="s">
        <v>42</v>
      </c>
      <c r="L13" s="17" t="s">
        <v>54</v>
      </c>
      <c r="N13" s="19" t="s">
        <v>66</v>
      </c>
      <c r="O13" s="10">
        <v>1</v>
      </c>
      <c r="P13" s="10"/>
      <c r="Q13" s="10">
        <v>1</v>
      </c>
    </row>
    <row r="14" spans="1:17" x14ac:dyDescent="0.35">
      <c r="A14" s="17" t="s">
        <v>55</v>
      </c>
      <c r="B14" s="17" t="s">
        <v>56</v>
      </c>
      <c r="C14" s="17">
        <v>48</v>
      </c>
      <c r="D14" s="25" t="str">
        <f t="shared" si="0"/>
        <v>Seniors</v>
      </c>
      <c r="E14" s="17" t="s">
        <v>27</v>
      </c>
      <c r="F14" s="17" t="s">
        <v>41</v>
      </c>
      <c r="G14" s="18">
        <v>45556</v>
      </c>
      <c r="H14" s="18">
        <v>45641</v>
      </c>
      <c r="I14" s="17">
        <v>1800</v>
      </c>
      <c r="J14" s="17">
        <v>22</v>
      </c>
      <c r="K14" s="17" t="s">
        <v>42</v>
      </c>
      <c r="N14" s="9" t="s">
        <v>23</v>
      </c>
      <c r="O14" s="10">
        <v>3</v>
      </c>
      <c r="P14" s="10">
        <v>2</v>
      </c>
      <c r="Q14" s="10">
        <v>5</v>
      </c>
    </row>
    <row r="15" spans="1:17" x14ac:dyDescent="0.35">
      <c r="A15" s="17" t="s">
        <v>57</v>
      </c>
      <c r="B15" s="17" t="s">
        <v>58</v>
      </c>
      <c r="C15" s="17">
        <v>39</v>
      </c>
      <c r="D15" s="25" t="str">
        <f t="shared" si="0"/>
        <v>Adults</v>
      </c>
      <c r="E15" s="17" t="s">
        <v>12</v>
      </c>
      <c r="F15" s="17" t="s">
        <v>22</v>
      </c>
      <c r="G15" s="18">
        <v>45065</v>
      </c>
      <c r="H15" s="18">
        <v>45242</v>
      </c>
      <c r="I15" s="17">
        <v>1200</v>
      </c>
      <c r="J15" s="17">
        <v>28</v>
      </c>
      <c r="K15" s="17" t="s">
        <v>35</v>
      </c>
      <c r="N15" s="19" t="s">
        <v>21</v>
      </c>
      <c r="O15" s="10"/>
      <c r="P15" s="10">
        <v>1</v>
      </c>
      <c r="Q15" s="10">
        <v>1</v>
      </c>
    </row>
    <row r="16" spans="1:17" x14ac:dyDescent="0.35">
      <c r="A16" s="17" t="s">
        <v>59</v>
      </c>
      <c r="B16" s="17" t="s">
        <v>60</v>
      </c>
      <c r="C16" s="17">
        <v>44</v>
      </c>
      <c r="D16" s="25" t="str">
        <f t="shared" si="0"/>
        <v>Adults</v>
      </c>
      <c r="E16" s="17" t="s">
        <v>27</v>
      </c>
      <c r="F16" s="17" t="s">
        <v>13</v>
      </c>
      <c r="G16" s="18">
        <v>45333</v>
      </c>
      <c r="H16" s="18">
        <v>45540</v>
      </c>
      <c r="I16" s="17">
        <v>800</v>
      </c>
      <c r="J16" s="17">
        <v>8</v>
      </c>
      <c r="K16" s="17" t="s">
        <v>23</v>
      </c>
      <c r="N16" s="19" t="s">
        <v>91</v>
      </c>
      <c r="O16" s="10">
        <v>1</v>
      </c>
      <c r="P16" s="10"/>
      <c r="Q16" s="10">
        <v>1</v>
      </c>
    </row>
    <row r="17" spans="1:17" x14ac:dyDescent="0.35">
      <c r="A17" s="17" t="s">
        <v>61</v>
      </c>
      <c r="B17" s="17" t="s">
        <v>62</v>
      </c>
      <c r="C17" s="17">
        <v>39</v>
      </c>
      <c r="D17" s="25" t="str">
        <f t="shared" si="0"/>
        <v>Adults</v>
      </c>
      <c r="E17" s="17" t="s">
        <v>12</v>
      </c>
      <c r="F17" s="17" t="s">
        <v>31</v>
      </c>
      <c r="G17" s="18">
        <v>45702</v>
      </c>
      <c r="H17" s="18">
        <v>45732</v>
      </c>
      <c r="I17" s="17">
        <v>2500</v>
      </c>
      <c r="J17" s="17">
        <v>14</v>
      </c>
      <c r="K17" s="17" t="s">
        <v>42</v>
      </c>
      <c r="N17" s="19" t="s">
        <v>26</v>
      </c>
      <c r="O17" s="10">
        <v>1</v>
      </c>
      <c r="P17" s="10"/>
      <c r="Q17" s="10">
        <v>1</v>
      </c>
    </row>
    <row r="18" spans="1:17" x14ac:dyDescent="0.35">
      <c r="A18" s="17" t="s">
        <v>63</v>
      </c>
      <c r="B18" s="17" t="s">
        <v>64</v>
      </c>
      <c r="C18" s="17">
        <v>35</v>
      </c>
      <c r="D18" s="25" t="str">
        <f t="shared" si="0"/>
        <v>Adults</v>
      </c>
      <c r="E18" s="17" t="s">
        <v>12</v>
      </c>
      <c r="F18" s="17" t="s">
        <v>22</v>
      </c>
      <c r="G18" s="18">
        <v>45329</v>
      </c>
      <c r="H18" s="18">
        <v>45685</v>
      </c>
      <c r="I18" s="17">
        <v>1200</v>
      </c>
      <c r="J18" s="17">
        <v>25</v>
      </c>
      <c r="K18" s="17" t="s">
        <v>23</v>
      </c>
      <c r="N18" s="19" t="s">
        <v>64</v>
      </c>
      <c r="O18" s="10"/>
      <c r="P18" s="10">
        <v>1</v>
      </c>
      <c r="Q18" s="10">
        <v>1</v>
      </c>
    </row>
    <row r="19" spans="1:17" x14ac:dyDescent="0.35">
      <c r="A19" s="17" t="s">
        <v>65</v>
      </c>
      <c r="B19" s="17" t="s">
        <v>66</v>
      </c>
      <c r="C19" s="17">
        <v>56</v>
      </c>
      <c r="D19" s="25" t="str">
        <f t="shared" si="0"/>
        <v>Seniors</v>
      </c>
      <c r="E19" s="17" t="s">
        <v>27</v>
      </c>
      <c r="F19" s="17" t="s">
        <v>31</v>
      </c>
      <c r="G19" s="18">
        <v>45213</v>
      </c>
      <c r="H19" s="18">
        <v>45649</v>
      </c>
      <c r="I19" s="17">
        <v>2500</v>
      </c>
      <c r="J19" s="17">
        <v>13</v>
      </c>
      <c r="K19" s="17" t="s">
        <v>67</v>
      </c>
      <c r="N19" s="19" t="s">
        <v>60</v>
      </c>
      <c r="O19" s="10">
        <v>1</v>
      </c>
      <c r="P19" s="10"/>
      <c r="Q19" s="10">
        <v>1</v>
      </c>
    </row>
    <row r="20" spans="1:17" x14ac:dyDescent="0.35">
      <c r="A20" s="17" t="s">
        <v>68</v>
      </c>
      <c r="B20" s="17" t="s">
        <v>69</v>
      </c>
      <c r="C20" s="17">
        <v>27</v>
      </c>
      <c r="D20" s="25" t="str">
        <f t="shared" si="0"/>
        <v>Youth</v>
      </c>
      <c r="E20" s="17" t="s">
        <v>27</v>
      </c>
      <c r="F20" s="17" t="s">
        <v>13</v>
      </c>
      <c r="G20" s="18">
        <v>45354</v>
      </c>
      <c r="H20" s="18">
        <v>45664</v>
      </c>
      <c r="I20" s="17">
        <v>800</v>
      </c>
      <c r="J20" s="17">
        <v>26</v>
      </c>
      <c r="K20" s="17" t="s">
        <v>35</v>
      </c>
      <c r="N20" s="9" t="s">
        <v>42</v>
      </c>
      <c r="O20" s="10">
        <v>2</v>
      </c>
      <c r="P20" s="10">
        <v>4</v>
      </c>
      <c r="Q20" s="10">
        <v>6</v>
      </c>
    </row>
    <row r="21" spans="1:17" ht="15.75" customHeight="1" x14ac:dyDescent="0.35">
      <c r="A21" s="17" t="s">
        <v>70</v>
      </c>
      <c r="B21" s="17" t="s">
        <v>71</v>
      </c>
      <c r="C21" s="17">
        <v>28</v>
      </c>
      <c r="D21" s="25" t="str">
        <f t="shared" si="0"/>
        <v>Youth</v>
      </c>
      <c r="E21" s="17" t="s">
        <v>12</v>
      </c>
      <c r="F21" s="17" t="s">
        <v>31</v>
      </c>
      <c r="G21" s="18">
        <v>45417</v>
      </c>
      <c r="H21" s="18">
        <v>45608</v>
      </c>
      <c r="I21" s="17">
        <v>2500</v>
      </c>
      <c r="J21" s="17">
        <v>21</v>
      </c>
      <c r="K21" s="17" t="s">
        <v>35</v>
      </c>
      <c r="L21" s="17" t="s">
        <v>72</v>
      </c>
      <c r="N21" s="19" t="s">
        <v>44</v>
      </c>
      <c r="O21" s="10"/>
      <c r="P21" s="10">
        <v>1</v>
      </c>
      <c r="Q21" s="10">
        <v>1</v>
      </c>
    </row>
    <row r="22" spans="1:17" ht="15.75" customHeight="1" x14ac:dyDescent="0.35">
      <c r="A22" s="17" t="s">
        <v>73</v>
      </c>
      <c r="B22" s="17" t="s">
        <v>74</v>
      </c>
      <c r="C22" s="17">
        <v>57</v>
      </c>
      <c r="D22" s="25" t="str">
        <f t="shared" si="0"/>
        <v>Seniors</v>
      </c>
      <c r="E22" s="17" t="s">
        <v>27</v>
      </c>
      <c r="F22" s="17" t="s">
        <v>41</v>
      </c>
      <c r="G22" s="18">
        <v>45146</v>
      </c>
      <c r="H22" s="18">
        <v>45674</v>
      </c>
      <c r="I22" s="17">
        <v>1800</v>
      </c>
      <c r="J22" s="17">
        <v>19</v>
      </c>
      <c r="K22" s="17" t="s">
        <v>35</v>
      </c>
      <c r="N22" s="19" t="s">
        <v>62</v>
      </c>
      <c r="O22" s="10"/>
      <c r="P22" s="10">
        <v>1</v>
      </c>
      <c r="Q22" s="10">
        <v>1</v>
      </c>
    </row>
    <row r="23" spans="1:17" ht="15.75" customHeight="1" x14ac:dyDescent="0.35">
      <c r="A23" s="17" t="s">
        <v>75</v>
      </c>
      <c r="B23" s="17" t="s">
        <v>76</v>
      </c>
      <c r="C23" s="17">
        <v>26</v>
      </c>
      <c r="D23" s="25" t="str">
        <f t="shared" si="0"/>
        <v>Youth</v>
      </c>
      <c r="E23" s="17" t="s">
        <v>27</v>
      </c>
      <c r="F23" s="17" t="s">
        <v>41</v>
      </c>
      <c r="G23" s="18">
        <v>45320</v>
      </c>
      <c r="H23" s="18">
        <v>45616</v>
      </c>
      <c r="I23" s="17">
        <v>1800</v>
      </c>
      <c r="J23" s="17">
        <v>5</v>
      </c>
      <c r="K23" s="17" t="s">
        <v>14</v>
      </c>
      <c r="N23" s="19" t="s">
        <v>53</v>
      </c>
      <c r="O23" s="10"/>
      <c r="P23" s="10">
        <v>1</v>
      </c>
      <c r="Q23" s="10">
        <v>1</v>
      </c>
    </row>
    <row r="24" spans="1:17" ht="15.75" customHeight="1" x14ac:dyDescent="0.35">
      <c r="A24" s="17" t="s">
        <v>77</v>
      </c>
      <c r="B24" s="17" t="s">
        <v>78</v>
      </c>
      <c r="C24" s="17">
        <v>48</v>
      </c>
      <c r="D24" s="25" t="str">
        <f t="shared" si="0"/>
        <v>Seniors</v>
      </c>
      <c r="E24" s="17" t="s">
        <v>12</v>
      </c>
      <c r="F24" s="17" t="s">
        <v>41</v>
      </c>
      <c r="G24" s="18">
        <v>45451</v>
      </c>
      <c r="H24" s="18">
        <v>45455</v>
      </c>
      <c r="I24" s="17">
        <v>1800</v>
      </c>
      <c r="J24" s="17">
        <v>18</v>
      </c>
      <c r="K24" s="17" t="s">
        <v>67</v>
      </c>
      <c r="N24" s="19" t="s">
        <v>56</v>
      </c>
      <c r="O24" s="10">
        <v>1</v>
      </c>
      <c r="P24" s="10"/>
      <c r="Q24" s="10">
        <v>1</v>
      </c>
    </row>
    <row r="25" spans="1:17" ht="15.75" customHeight="1" x14ac:dyDescent="0.35">
      <c r="A25" s="17" t="s">
        <v>79</v>
      </c>
      <c r="B25" s="17" t="s">
        <v>80</v>
      </c>
      <c r="C25" s="17">
        <v>25</v>
      </c>
      <c r="D25" s="25" t="str">
        <f t="shared" si="0"/>
        <v>Youth</v>
      </c>
      <c r="E25" s="17" t="s">
        <v>27</v>
      </c>
      <c r="F25" s="17" t="s">
        <v>22</v>
      </c>
      <c r="G25" s="18">
        <v>45439</v>
      </c>
      <c r="H25" s="18">
        <v>45730</v>
      </c>
      <c r="I25" s="17">
        <v>1200</v>
      </c>
      <c r="J25" s="17">
        <v>6</v>
      </c>
      <c r="K25" s="17" t="s">
        <v>14</v>
      </c>
      <c r="N25" s="19" t="s">
        <v>93</v>
      </c>
      <c r="O25" s="10">
        <v>1</v>
      </c>
      <c r="P25" s="10"/>
      <c r="Q25" s="10">
        <v>1</v>
      </c>
    </row>
    <row r="26" spans="1:17" ht="15.75" customHeight="1" x14ac:dyDescent="0.35">
      <c r="A26" s="17" t="s">
        <v>81</v>
      </c>
      <c r="B26" s="17" t="s">
        <v>82</v>
      </c>
      <c r="C26" s="17">
        <v>53</v>
      </c>
      <c r="D26" s="25" t="str">
        <f t="shared" si="0"/>
        <v>Seniors</v>
      </c>
      <c r="E26" s="17" t="s">
        <v>12</v>
      </c>
      <c r="F26" s="17" t="s">
        <v>41</v>
      </c>
      <c r="G26" s="18">
        <v>45286</v>
      </c>
      <c r="H26" s="18">
        <v>45372</v>
      </c>
      <c r="I26" s="17">
        <v>1800</v>
      </c>
      <c r="J26" s="17">
        <v>17</v>
      </c>
      <c r="K26" s="17" t="s">
        <v>35</v>
      </c>
      <c r="L26" s="17" t="s">
        <v>83</v>
      </c>
      <c r="N26" s="19" t="s">
        <v>40</v>
      </c>
      <c r="O26" s="10"/>
      <c r="P26" s="10">
        <v>1</v>
      </c>
      <c r="Q26" s="10">
        <v>1</v>
      </c>
    </row>
    <row r="27" spans="1:17" ht="15.75" customHeight="1" x14ac:dyDescent="0.35">
      <c r="A27" s="17" t="s">
        <v>84</v>
      </c>
      <c r="B27" s="17" t="s">
        <v>85</v>
      </c>
      <c r="C27" s="17">
        <v>42</v>
      </c>
      <c r="D27" s="25" t="str">
        <f t="shared" si="0"/>
        <v>Adults</v>
      </c>
      <c r="E27" s="17" t="s">
        <v>27</v>
      </c>
      <c r="F27" s="17" t="s">
        <v>22</v>
      </c>
      <c r="G27" s="18">
        <v>45702</v>
      </c>
      <c r="H27" s="18">
        <v>45727</v>
      </c>
      <c r="I27" s="17">
        <v>1200</v>
      </c>
      <c r="J27" s="17">
        <v>3</v>
      </c>
      <c r="K27" s="17" t="s">
        <v>67</v>
      </c>
      <c r="N27" s="9" t="s">
        <v>35</v>
      </c>
      <c r="O27" s="10">
        <v>2</v>
      </c>
      <c r="P27" s="10">
        <v>8</v>
      </c>
      <c r="Q27" s="10">
        <v>10</v>
      </c>
    </row>
    <row r="28" spans="1:17" ht="15.75" customHeight="1" x14ac:dyDescent="0.35">
      <c r="A28" s="17" t="s">
        <v>86</v>
      </c>
      <c r="B28" s="17" t="s">
        <v>87</v>
      </c>
      <c r="C28" s="17">
        <v>24</v>
      </c>
      <c r="D28" s="25" t="str">
        <f t="shared" si="0"/>
        <v>Youth</v>
      </c>
      <c r="E28" s="17" t="s">
        <v>12</v>
      </c>
      <c r="F28" s="17" t="s">
        <v>31</v>
      </c>
      <c r="G28" s="18">
        <v>45698</v>
      </c>
      <c r="H28" s="18">
        <v>45726</v>
      </c>
      <c r="I28" s="17">
        <v>2500</v>
      </c>
      <c r="J28" s="17">
        <v>28</v>
      </c>
      <c r="K28" s="17" t="s">
        <v>35</v>
      </c>
      <c r="N28" s="19" t="s">
        <v>47</v>
      </c>
      <c r="O28" s="10"/>
      <c r="P28" s="10">
        <v>1</v>
      </c>
      <c r="Q28" s="10">
        <v>1</v>
      </c>
    </row>
    <row r="29" spans="1:17" ht="15.75" customHeight="1" x14ac:dyDescent="0.35">
      <c r="A29" s="17" t="s">
        <v>88</v>
      </c>
      <c r="B29" s="17" t="s">
        <v>89</v>
      </c>
      <c r="C29" s="17">
        <v>53</v>
      </c>
      <c r="D29" s="25" t="str">
        <f t="shared" si="0"/>
        <v>Seniors</v>
      </c>
      <c r="E29" s="17" t="s">
        <v>12</v>
      </c>
      <c r="F29" s="17" t="s">
        <v>22</v>
      </c>
      <c r="G29" s="18">
        <v>45614</v>
      </c>
      <c r="H29" s="18">
        <v>45645</v>
      </c>
      <c r="I29" s="17">
        <v>1200</v>
      </c>
      <c r="J29" s="17">
        <v>23</v>
      </c>
      <c r="K29" s="17" t="s">
        <v>18</v>
      </c>
      <c r="N29" s="19" t="s">
        <v>87</v>
      </c>
      <c r="O29" s="10"/>
      <c r="P29" s="10">
        <v>1</v>
      </c>
      <c r="Q29" s="10">
        <v>1</v>
      </c>
    </row>
    <row r="30" spans="1:17" ht="15.75" customHeight="1" x14ac:dyDescent="0.35">
      <c r="A30" s="17" t="s">
        <v>90</v>
      </c>
      <c r="B30" s="17" t="s">
        <v>91</v>
      </c>
      <c r="C30" s="17">
        <v>29</v>
      </c>
      <c r="D30" s="25" t="str">
        <f t="shared" si="0"/>
        <v>Youth</v>
      </c>
      <c r="E30" s="17" t="s">
        <v>27</v>
      </c>
      <c r="F30" s="17" t="s">
        <v>31</v>
      </c>
      <c r="G30" s="18">
        <v>45401</v>
      </c>
      <c r="H30" s="18">
        <v>45408</v>
      </c>
      <c r="I30" s="17">
        <v>2500</v>
      </c>
      <c r="J30" s="17">
        <v>8</v>
      </c>
      <c r="K30" s="17" t="s">
        <v>23</v>
      </c>
      <c r="N30" s="19" t="s">
        <v>34</v>
      </c>
      <c r="O30" s="10"/>
      <c r="P30" s="10">
        <v>1</v>
      </c>
      <c r="Q30" s="10">
        <v>1</v>
      </c>
    </row>
    <row r="31" spans="1:17" ht="15.75" customHeight="1" x14ac:dyDescent="0.35">
      <c r="A31" s="17" t="s">
        <v>92</v>
      </c>
      <c r="B31" s="17" t="s">
        <v>93</v>
      </c>
      <c r="C31" s="17">
        <v>31</v>
      </c>
      <c r="D31" s="25" t="str">
        <f t="shared" si="0"/>
        <v>Adults</v>
      </c>
      <c r="E31" s="17" t="s">
        <v>27</v>
      </c>
      <c r="F31" s="17" t="s">
        <v>31</v>
      </c>
      <c r="G31" s="18">
        <v>45667</v>
      </c>
      <c r="H31" s="18">
        <v>45745</v>
      </c>
      <c r="I31" s="17">
        <v>2500</v>
      </c>
      <c r="J31" s="17">
        <v>23</v>
      </c>
      <c r="K31" s="17" t="s">
        <v>42</v>
      </c>
      <c r="L31" s="17" t="s">
        <v>94</v>
      </c>
      <c r="N31" s="19" t="s">
        <v>99</v>
      </c>
      <c r="O31" s="10"/>
      <c r="P31" s="10">
        <v>1</v>
      </c>
      <c r="Q31" s="10">
        <v>1</v>
      </c>
    </row>
    <row r="32" spans="1:17" ht="15.75" customHeight="1" x14ac:dyDescent="0.35">
      <c r="A32" s="17" t="s">
        <v>95</v>
      </c>
      <c r="B32" s="17" t="s">
        <v>96</v>
      </c>
      <c r="C32" s="17">
        <v>52</v>
      </c>
      <c r="D32" s="25" t="str">
        <f t="shared" si="0"/>
        <v>Seniors</v>
      </c>
      <c r="E32" s="17" t="s">
        <v>27</v>
      </c>
      <c r="F32" s="17" t="s">
        <v>13</v>
      </c>
      <c r="G32" s="18">
        <v>45088</v>
      </c>
      <c r="H32" s="18">
        <v>45656</v>
      </c>
      <c r="I32" s="17">
        <v>800</v>
      </c>
      <c r="J32" s="17">
        <v>9</v>
      </c>
      <c r="K32" s="17" t="s">
        <v>67</v>
      </c>
      <c r="L32" s="17" t="s">
        <v>97</v>
      </c>
      <c r="N32" s="19" t="s">
        <v>74</v>
      </c>
      <c r="O32" s="10">
        <v>1</v>
      </c>
      <c r="P32" s="10"/>
      <c r="Q32" s="10">
        <v>1</v>
      </c>
    </row>
    <row r="33" spans="1:17" ht="15.75" customHeight="1" x14ac:dyDescent="0.35">
      <c r="A33" s="17" t="s">
        <v>98</v>
      </c>
      <c r="B33" s="17" t="s">
        <v>99</v>
      </c>
      <c r="C33" s="17">
        <v>20</v>
      </c>
      <c r="D33" s="25" t="str">
        <f t="shared" si="0"/>
        <v>Youth</v>
      </c>
      <c r="E33" s="17" t="s">
        <v>12</v>
      </c>
      <c r="F33" s="17" t="s">
        <v>22</v>
      </c>
      <c r="G33" s="18">
        <v>45391</v>
      </c>
      <c r="H33" s="18">
        <v>45604</v>
      </c>
      <c r="I33" s="17">
        <v>1200</v>
      </c>
      <c r="J33" s="17">
        <v>2</v>
      </c>
      <c r="K33" s="17" t="s">
        <v>35</v>
      </c>
      <c r="N33" s="19" t="s">
        <v>71</v>
      </c>
      <c r="O33" s="10"/>
      <c r="P33" s="10">
        <v>1</v>
      </c>
      <c r="Q33" s="10">
        <v>1</v>
      </c>
    </row>
    <row r="34" spans="1:17" ht="15.75" customHeight="1" x14ac:dyDescent="0.35">
      <c r="A34" s="17" t="s">
        <v>100</v>
      </c>
      <c r="B34" s="17" t="s">
        <v>101</v>
      </c>
      <c r="C34" s="17">
        <v>22</v>
      </c>
      <c r="D34" s="25" t="str">
        <f t="shared" si="0"/>
        <v>Youth</v>
      </c>
      <c r="E34" s="17" t="s">
        <v>12</v>
      </c>
      <c r="F34" s="17" t="s">
        <v>13</v>
      </c>
      <c r="G34" s="18">
        <v>45699</v>
      </c>
      <c r="H34" s="18">
        <v>45740</v>
      </c>
      <c r="I34" s="17">
        <v>800</v>
      </c>
      <c r="J34" s="17">
        <v>30</v>
      </c>
      <c r="K34" s="17" t="s">
        <v>35</v>
      </c>
      <c r="N34" s="19" t="s">
        <v>101</v>
      </c>
      <c r="O34" s="10"/>
      <c r="P34" s="10">
        <v>1</v>
      </c>
      <c r="Q34" s="10">
        <v>1</v>
      </c>
    </row>
    <row r="35" spans="1:17" ht="15.75" customHeight="1" x14ac:dyDescent="0.35">
      <c r="A35" s="17" t="s">
        <v>102</v>
      </c>
      <c r="B35" s="17" t="s">
        <v>103</v>
      </c>
      <c r="C35" s="17">
        <v>23</v>
      </c>
      <c r="D35" s="25" t="str">
        <f t="shared" si="0"/>
        <v>Youth</v>
      </c>
      <c r="E35" s="17" t="s">
        <v>12</v>
      </c>
      <c r="F35" s="17" t="s">
        <v>41</v>
      </c>
      <c r="G35" s="18">
        <v>45588</v>
      </c>
      <c r="H35" s="18">
        <v>45721</v>
      </c>
      <c r="I35" s="17">
        <v>1800</v>
      </c>
      <c r="J35" s="17">
        <v>23</v>
      </c>
      <c r="K35" s="17" t="s">
        <v>18</v>
      </c>
      <c r="L35" s="17" t="s">
        <v>104</v>
      </c>
      <c r="N35" s="19" t="s">
        <v>69</v>
      </c>
      <c r="O35" s="10">
        <v>1</v>
      </c>
      <c r="P35" s="10"/>
      <c r="Q35" s="10">
        <v>1</v>
      </c>
    </row>
    <row r="36" spans="1:17" ht="15.75" customHeight="1" x14ac:dyDescent="0.35">
      <c r="A36" s="17" t="s">
        <v>105</v>
      </c>
      <c r="B36" s="17" t="s">
        <v>106</v>
      </c>
      <c r="C36" s="17">
        <v>27</v>
      </c>
      <c r="D36" s="25" t="str">
        <f t="shared" si="0"/>
        <v>Youth</v>
      </c>
      <c r="E36" s="17" t="s">
        <v>27</v>
      </c>
      <c r="F36" s="17" t="s">
        <v>22</v>
      </c>
      <c r="G36" s="18">
        <v>45312</v>
      </c>
      <c r="H36" s="18">
        <v>45652</v>
      </c>
      <c r="I36" s="17">
        <v>1200</v>
      </c>
      <c r="J36" s="17">
        <v>27</v>
      </c>
      <c r="K36" s="17" t="s">
        <v>18</v>
      </c>
      <c r="N36" s="19" t="s">
        <v>82</v>
      </c>
      <c r="O36" s="10"/>
      <c r="P36" s="10">
        <v>1</v>
      </c>
      <c r="Q36" s="10">
        <v>1</v>
      </c>
    </row>
    <row r="37" spans="1:17" ht="15.75" customHeight="1" x14ac:dyDescent="0.35">
      <c r="N37" s="19" t="s">
        <v>58</v>
      </c>
      <c r="O37" s="10"/>
      <c r="P37" s="10">
        <v>1</v>
      </c>
      <c r="Q37" s="10">
        <v>1</v>
      </c>
    </row>
    <row r="38" spans="1:17" ht="15.75" customHeight="1" x14ac:dyDescent="0.35">
      <c r="N38" s="9" t="s">
        <v>18</v>
      </c>
      <c r="O38" s="10">
        <v>2</v>
      </c>
      <c r="P38" s="10">
        <v>3</v>
      </c>
      <c r="Q38" s="10">
        <v>5</v>
      </c>
    </row>
    <row r="39" spans="1:17" ht="15.75" customHeight="1" x14ac:dyDescent="0.35">
      <c r="N39" s="19" t="s">
        <v>103</v>
      </c>
      <c r="O39" s="10"/>
      <c r="P39" s="10">
        <v>1</v>
      </c>
      <c r="Q39" s="10">
        <v>1</v>
      </c>
    </row>
    <row r="40" spans="1:17" ht="15.75" customHeight="1" x14ac:dyDescent="0.35">
      <c r="N40" s="19" t="s">
        <v>89</v>
      </c>
      <c r="O40" s="10"/>
      <c r="P40" s="10">
        <v>1</v>
      </c>
      <c r="Q40" s="10">
        <v>1</v>
      </c>
    </row>
    <row r="41" spans="1:17" ht="15.75" customHeight="1" x14ac:dyDescent="0.35">
      <c r="N41" s="19" t="s">
        <v>106</v>
      </c>
      <c r="O41" s="10">
        <v>1</v>
      </c>
      <c r="P41" s="10"/>
      <c r="Q41" s="10">
        <v>1</v>
      </c>
    </row>
    <row r="42" spans="1:17" ht="15.75" customHeight="1" x14ac:dyDescent="0.35">
      <c r="N42" s="19" t="s">
        <v>17</v>
      </c>
      <c r="O42" s="10"/>
      <c r="P42" s="10">
        <v>1</v>
      </c>
      <c r="Q42" s="10">
        <v>1</v>
      </c>
    </row>
    <row r="43" spans="1:17" ht="15.75" customHeight="1" x14ac:dyDescent="0.35">
      <c r="N43" s="19" t="s">
        <v>38</v>
      </c>
      <c r="O43" s="10">
        <v>1</v>
      </c>
      <c r="P43" s="10"/>
      <c r="Q43" s="10">
        <v>1</v>
      </c>
    </row>
    <row r="44" spans="1:17" ht="15.75" customHeight="1" x14ac:dyDescent="0.35">
      <c r="N44" s="9" t="s">
        <v>113</v>
      </c>
      <c r="O44" s="10">
        <v>15</v>
      </c>
      <c r="P44" s="10">
        <v>20</v>
      </c>
      <c r="Q44" s="10">
        <v>35</v>
      </c>
    </row>
    <row r="45" spans="1:17" ht="15.75" customHeight="1" x14ac:dyDescent="0.35"/>
    <row r="46" spans="1:17" ht="15.75" customHeight="1" x14ac:dyDescent="0.35"/>
    <row r="47" spans="1:17" ht="15.75" customHeight="1" x14ac:dyDescent="0.35"/>
    <row r="48" spans="1:1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4989C-CAF2-4DD8-8F54-85606B01CEE8}">
  <dimension ref="A3:E44"/>
  <sheetViews>
    <sheetView workbookViewId="0">
      <selection activeCell="A3" sqref="A3"/>
    </sheetView>
  </sheetViews>
  <sheetFormatPr defaultRowHeight="14.5" x14ac:dyDescent="0.35"/>
  <cols>
    <col min="1" max="1" width="19" bestFit="1" customWidth="1"/>
    <col min="2" max="2" width="15.26953125" bestFit="1" customWidth="1"/>
    <col min="3" max="3" width="6.90625" bestFit="1" customWidth="1"/>
    <col min="4" max="4" width="5.81640625" bestFit="1" customWidth="1"/>
    <col min="5" max="5" width="10.7265625" bestFit="1" customWidth="1"/>
  </cols>
  <sheetData>
    <row r="3" spans="1:5" x14ac:dyDescent="0.35">
      <c r="A3" s="8" t="s">
        <v>120</v>
      </c>
      <c r="B3" s="8" t="s">
        <v>119</v>
      </c>
    </row>
    <row r="4" spans="1:5" x14ac:dyDescent="0.35">
      <c r="A4" s="8" t="s">
        <v>110</v>
      </c>
      <c r="B4" t="s">
        <v>122</v>
      </c>
      <c r="C4" t="s">
        <v>123</v>
      </c>
      <c r="D4" t="s">
        <v>124</v>
      </c>
      <c r="E4" t="s">
        <v>113</v>
      </c>
    </row>
    <row r="5" spans="1:5" x14ac:dyDescent="0.35">
      <c r="A5" s="9" t="s">
        <v>13</v>
      </c>
      <c r="B5" s="10"/>
      <c r="C5" s="10"/>
      <c r="D5" s="10"/>
      <c r="E5" s="10"/>
    </row>
    <row r="6" spans="1:5" x14ac:dyDescent="0.35">
      <c r="A6" s="19" t="s">
        <v>11</v>
      </c>
      <c r="B6" s="10"/>
      <c r="C6" s="10">
        <v>1</v>
      </c>
      <c r="D6" s="10"/>
      <c r="E6" s="10">
        <v>1</v>
      </c>
    </row>
    <row r="7" spans="1:5" x14ac:dyDescent="0.35">
      <c r="A7" s="19" t="s">
        <v>34</v>
      </c>
      <c r="B7" s="10">
        <v>1</v>
      </c>
      <c r="C7" s="10"/>
      <c r="D7" s="10"/>
      <c r="E7" s="10">
        <v>1</v>
      </c>
    </row>
    <row r="8" spans="1:5" x14ac:dyDescent="0.35">
      <c r="A8" s="19" t="s">
        <v>96</v>
      </c>
      <c r="B8" s="10"/>
      <c r="C8" s="10">
        <v>1</v>
      </c>
      <c r="D8" s="10"/>
      <c r="E8" s="10">
        <v>1</v>
      </c>
    </row>
    <row r="9" spans="1:5" x14ac:dyDescent="0.35">
      <c r="A9" s="19" t="s">
        <v>44</v>
      </c>
      <c r="B9" s="10">
        <v>1</v>
      </c>
      <c r="C9" s="10"/>
      <c r="D9" s="10"/>
      <c r="E9" s="10">
        <v>1</v>
      </c>
    </row>
    <row r="10" spans="1:5" x14ac:dyDescent="0.35">
      <c r="A10" s="19" t="s">
        <v>17</v>
      </c>
      <c r="B10" s="10"/>
      <c r="C10" s="10"/>
      <c r="D10" s="10">
        <v>1</v>
      </c>
      <c r="E10" s="10">
        <v>1</v>
      </c>
    </row>
    <row r="11" spans="1:5" x14ac:dyDescent="0.35">
      <c r="A11" s="19" t="s">
        <v>101</v>
      </c>
      <c r="B11" s="10"/>
      <c r="C11" s="10"/>
      <c r="D11" s="10">
        <v>1</v>
      </c>
      <c r="E11" s="10">
        <v>1</v>
      </c>
    </row>
    <row r="12" spans="1:5" x14ac:dyDescent="0.35">
      <c r="A12" s="19" t="s">
        <v>69</v>
      </c>
      <c r="B12" s="10"/>
      <c r="C12" s="10"/>
      <c r="D12" s="10">
        <v>1</v>
      </c>
      <c r="E12" s="10">
        <v>1</v>
      </c>
    </row>
    <row r="13" spans="1:5" x14ac:dyDescent="0.35">
      <c r="A13" s="19" t="s">
        <v>38</v>
      </c>
      <c r="B13" s="10">
        <v>1</v>
      </c>
      <c r="C13" s="10"/>
      <c r="D13" s="10"/>
      <c r="E13" s="10">
        <v>1</v>
      </c>
    </row>
    <row r="14" spans="1:5" x14ac:dyDescent="0.35">
      <c r="A14" s="19" t="s">
        <v>60</v>
      </c>
      <c r="B14" s="10">
        <v>1</v>
      </c>
      <c r="C14" s="10"/>
      <c r="D14" s="10"/>
      <c r="E14" s="10">
        <v>1</v>
      </c>
    </row>
    <row r="15" spans="1:5" x14ac:dyDescent="0.35">
      <c r="A15" s="9" t="s">
        <v>31</v>
      </c>
      <c r="B15" s="10"/>
      <c r="C15" s="10"/>
      <c r="D15" s="10"/>
      <c r="E15" s="10"/>
    </row>
    <row r="16" spans="1:5" x14ac:dyDescent="0.35">
      <c r="A16" s="19" t="s">
        <v>87</v>
      </c>
      <c r="B16" s="10"/>
      <c r="C16" s="10"/>
      <c r="D16" s="10">
        <v>1</v>
      </c>
      <c r="E16" s="10">
        <v>1</v>
      </c>
    </row>
    <row r="17" spans="1:5" x14ac:dyDescent="0.35">
      <c r="A17" s="19" t="s">
        <v>91</v>
      </c>
      <c r="B17" s="10"/>
      <c r="C17" s="10"/>
      <c r="D17" s="10">
        <v>1</v>
      </c>
      <c r="E17" s="10">
        <v>1</v>
      </c>
    </row>
    <row r="18" spans="1:5" x14ac:dyDescent="0.35">
      <c r="A18" s="19" t="s">
        <v>62</v>
      </c>
      <c r="B18" s="10">
        <v>1</v>
      </c>
      <c r="C18" s="10"/>
      <c r="D18" s="10"/>
      <c r="E18" s="10">
        <v>1</v>
      </c>
    </row>
    <row r="19" spans="1:5" x14ac:dyDescent="0.35">
      <c r="A19" s="19" t="s">
        <v>71</v>
      </c>
      <c r="B19" s="10"/>
      <c r="C19" s="10"/>
      <c r="D19" s="10">
        <v>1</v>
      </c>
      <c r="E19" s="10">
        <v>1</v>
      </c>
    </row>
    <row r="20" spans="1:5" x14ac:dyDescent="0.35">
      <c r="A20" s="19" t="s">
        <v>66</v>
      </c>
      <c r="B20" s="10"/>
      <c r="C20" s="10">
        <v>1</v>
      </c>
      <c r="D20" s="10"/>
      <c r="E20" s="10">
        <v>1</v>
      </c>
    </row>
    <row r="21" spans="1:5" x14ac:dyDescent="0.35">
      <c r="A21" s="19" t="s">
        <v>30</v>
      </c>
      <c r="B21" s="10"/>
      <c r="C21" s="10"/>
      <c r="D21" s="10">
        <v>1</v>
      </c>
      <c r="E21" s="10">
        <v>1</v>
      </c>
    </row>
    <row r="22" spans="1:5" x14ac:dyDescent="0.35">
      <c r="A22" s="19" t="s">
        <v>93</v>
      </c>
      <c r="B22" s="10">
        <v>1</v>
      </c>
      <c r="C22" s="10"/>
      <c r="D22" s="10"/>
      <c r="E22" s="10">
        <v>1</v>
      </c>
    </row>
    <row r="23" spans="1:5" x14ac:dyDescent="0.35">
      <c r="A23" s="9" t="s">
        <v>41</v>
      </c>
      <c r="B23" s="10"/>
      <c r="C23" s="10"/>
      <c r="D23" s="10"/>
      <c r="E23" s="10"/>
    </row>
    <row r="24" spans="1:5" x14ac:dyDescent="0.35">
      <c r="A24" s="19" t="s">
        <v>78</v>
      </c>
      <c r="B24" s="10"/>
      <c r="C24" s="10">
        <v>1</v>
      </c>
      <c r="D24" s="10"/>
      <c r="E24" s="10">
        <v>1</v>
      </c>
    </row>
    <row r="25" spans="1:5" x14ac:dyDescent="0.35">
      <c r="A25" s="19" t="s">
        <v>103</v>
      </c>
      <c r="B25" s="10"/>
      <c r="C25" s="10"/>
      <c r="D25" s="10">
        <v>1</v>
      </c>
      <c r="E25" s="10">
        <v>1</v>
      </c>
    </row>
    <row r="26" spans="1:5" x14ac:dyDescent="0.35">
      <c r="A26" s="19" t="s">
        <v>74</v>
      </c>
      <c r="B26" s="10"/>
      <c r="C26" s="10">
        <v>1</v>
      </c>
      <c r="D26" s="10"/>
      <c r="E26" s="10">
        <v>1</v>
      </c>
    </row>
    <row r="27" spans="1:5" x14ac:dyDescent="0.35">
      <c r="A27" s="19" t="s">
        <v>76</v>
      </c>
      <c r="B27" s="10"/>
      <c r="C27" s="10"/>
      <c r="D27" s="10">
        <v>1</v>
      </c>
      <c r="E27" s="10">
        <v>1</v>
      </c>
    </row>
    <row r="28" spans="1:5" x14ac:dyDescent="0.35">
      <c r="A28" s="19" t="s">
        <v>56</v>
      </c>
      <c r="B28" s="10"/>
      <c r="C28" s="10">
        <v>1</v>
      </c>
      <c r="D28" s="10"/>
      <c r="E28" s="10">
        <v>1</v>
      </c>
    </row>
    <row r="29" spans="1:5" x14ac:dyDescent="0.35">
      <c r="A29" s="19" t="s">
        <v>82</v>
      </c>
      <c r="B29" s="10"/>
      <c r="C29" s="10">
        <v>1</v>
      </c>
      <c r="D29" s="10"/>
      <c r="E29" s="10">
        <v>1</v>
      </c>
    </row>
    <row r="30" spans="1:5" x14ac:dyDescent="0.35">
      <c r="A30" s="19" t="s">
        <v>40</v>
      </c>
      <c r="B30" s="10">
        <v>1</v>
      </c>
      <c r="C30" s="10"/>
      <c r="D30" s="10"/>
      <c r="E30" s="10">
        <v>1</v>
      </c>
    </row>
    <row r="31" spans="1:5" x14ac:dyDescent="0.35">
      <c r="A31" s="9" t="s">
        <v>22</v>
      </c>
      <c r="B31" s="10"/>
      <c r="C31" s="10"/>
      <c r="D31" s="10"/>
      <c r="E31" s="10"/>
    </row>
    <row r="32" spans="1:5" x14ac:dyDescent="0.35">
      <c r="A32" s="19" t="s">
        <v>85</v>
      </c>
      <c r="B32" s="10">
        <v>1</v>
      </c>
      <c r="C32" s="10"/>
      <c r="D32" s="10"/>
      <c r="E32" s="10">
        <v>1</v>
      </c>
    </row>
    <row r="33" spans="1:5" x14ac:dyDescent="0.35">
      <c r="A33" s="19" t="s">
        <v>21</v>
      </c>
      <c r="B33" s="10"/>
      <c r="C33" s="10"/>
      <c r="D33" s="10">
        <v>1</v>
      </c>
      <c r="E33" s="10">
        <v>1</v>
      </c>
    </row>
    <row r="34" spans="1:5" x14ac:dyDescent="0.35">
      <c r="A34" s="19" t="s">
        <v>47</v>
      </c>
      <c r="B34" s="10">
        <v>1</v>
      </c>
      <c r="C34" s="10"/>
      <c r="D34" s="10"/>
      <c r="E34" s="10">
        <v>1</v>
      </c>
    </row>
    <row r="35" spans="1:5" x14ac:dyDescent="0.35">
      <c r="A35" s="19" t="s">
        <v>99</v>
      </c>
      <c r="B35" s="10"/>
      <c r="C35" s="10"/>
      <c r="D35" s="10">
        <v>1</v>
      </c>
      <c r="E35" s="10">
        <v>1</v>
      </c>
    </row>
    <row r="36" spans="1:5" x14ac:dyDescent="0.35">
      <c r="A36" s="19" t="s">
        <v>89</v>
      </c>
      <c r="B36" s="10"/>
      <c r="C36" s="10">
        <v>1</v>
      </c>
      <c r="D36" s="10"/>
      <c r="E36" s="10">
        <v>1</v>
      </c>
    </row>
    <row r="37" spans="1:5" x14ac:dyDescent="0.35">
      <c r="A37" s="19" t="s">
        <v>50</v>
      </c>
      <c r="B37" s="10"/>
      <c r="C37" s="10">
        <v>1</v>
      </c>
      <c r="D37" s="10"/>
      <c r="E37" s="10">
        <v>1</v>
      </c>
    </row>
    <row r="38" spans="1:5" x14ac:dyDescent="0.35">
      <c r="A38" s="19" t="s">
        <v>26</v>
      </c>
      <c r="B38" s="10">
        <v>1</v>
      </c>
      <c r="C38" s="10"/>
      <c r="D38" s="10"/>
      <c r="E38" s="10">
        <v>1</v>
      </c>
    </row>
    <row r="39" spans="1:5" x14ac:dyDescent="0.35">
      <c r="A39" s="19" t="s">
        <v>53</v>
      </c>
      <c r="B39" s="10">
        <v>1</v>
      </c>
      <c r="C39" s="10"/>
      <c r="D39" s="10"/>
      <c r="E39" s="10">
        <v>1</v>
      </c>
    </row>
    <row r="40" spans="1:5" x14ac:dyDescent="0.35">
      <c r="A40" s="19" t="s">
        <v>64</v>
      </c>
      <c r="B40" s="10">
        <v>1</v>
      </c>
      <c r="C40" s="10"/>
      <c r="D40" s="10"/>
      <c r="E40" s="10">
        <v>1</v>
      </c>
    </row>
    <row r="41" spans="1:5" x14ac:dyDescent="0.35">
      <c r="A41" s="19" t="s">
        <v>106</v>
      </c>
      <c r="B41" s="10"/>
      <c r="C41" s="10"/>
      <c r="D41" s="10">
        <v>1</v>
      </c>
      <c r="E41" s="10">
        <v>1</v>
      </c>
    </row>
    <row r="42" spans="1:5" x14ac:dyDescent="0.35">
      <c r="A42" s="19" t="s">
        <v>80</v>
      </c>
      <c r="B42" s="10"/>
      <c r="C42" s="10"/>
      <c r="D42" s="10">
        <v>1</v>
      </c>
      <c r="E42" s="10">
        <v>1</v>
      </c>
    </row>
    <row r="43" spans="1:5" x14ac:dyDescent="0.35">
      <c r="A43" s="19" t="s">
        <v>58</v>
      </c>
      <c r="B43" s="10">
        <v>1</v>
      </c>
      <c r="C43" s="10"/>
      <c r="D43" s="10"/>
      <c r="E43" s="10">
        <v>1</v>
      </c>
    </row>
    <row r="44" spans="1:5" x14ac:dyDescent="0.35">
      <c r="A44" s="9" t="s">
        <v>113</v>
      </c>
      <c r="B44" s="10">
        <v>13</v>
      </c>
      <c r="C44" s="10">
        <v>9</v>
      </c>
      <c r="D44" s="10">
        <v>13</v>
      </c>
      <c r="E44" s="10">
        <v>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ANSWER 1</vt:lpstr>
      <vt:lpstr>ANSWER 2</vt:lpstr>
      <vt:lpstr>ANSWER 3. </vt:lpstr>
      <vt:lpstr>ANSWER 4</vt:lpstr>
      <vt:lpstr>ANSWER 5</vt:lpstr>
      <vt:lpstr>ANSWER 6</vt:lpstr>
      <vt:lpstr>ANSWER6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Pandey</dc:creator>
  <cp:lastModifiedBy>Abhishek Pandey</cp:lastModifiedBy>
  <dcterms:created xsi:type="dcterms:W3CDTF">2025-05-14T03:15:03Z</dcterms:created>
  <dcterms:modified xsi:type="dcterms:W3CDTF">2025-05-14T08:03:32Z</dcterms:modified>
</cp:coreProperties>
</file>