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ECHDOCS\CALCFILE\"/>
    </mc:Choice>
  </mc:AlternateContent>
  <bookViews>
    <workbookView xWindow="0" yWindow="0" windowWidth="20490" windowHeight="84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6" i="1" l="1"/>
  <c r="B103" i="1"/>
  <c r="B91" i="1" l="1"/>
  <c r="B101" i="1"/>
  <c r="B102" i="1" s="1"/>
  <c r="B104" i="1" l="1"/>
  <c r="B107" i="1" s="1"/>
  <c r="B105" i="1" l="1"/>
  <c r="B109" i="1" s="1"/>
  <c r="B110" i="1" s="1"/>
</calcChain>
</file>

<file path=xl/sharedStrings.xml><?xml version="1.0" encoding="utf-8"?>
<sst xmlns="http://schemas.openxmlformats.org/spreadsheetml/2006/main" count="56" uniqueCount="48">
  <si>
    <t>Inputs</t>
  </si>
  <si>
    <t>Basket</t>
  </si>
  <si>
    <t>GPM</t>
  </si>
  <si>
    <t>cP</t>
  </si>
  <si>
    <t>Specific Gravity =</t>
  </si>
  <si>
    <t>Viscosity =</t>
  </si>
  <si>
    <t>Strainer Type =</t>
  </si>
  <si>
    <t>Flow Rate =</t>
  </si>
  <si>
    <t>Type of Screen =</t>
  </si>
  <si>
    <t>Meshlined Std Screen</t>
  </si>
  <si>
    <t>Line Size =</t>
  </si>
  <si>
    <t>inch</t>
  </si>
  <si>
    <t>Open Area =</t>
  </si>
  <si>
    <t>%</t>
  </si>
  <si>
    <t>Results</t>
  </si>
  <si>
    <t>Pressure Drop =</t>
  </si>
  <si>
    <t>psi</t>
  </si>
  <si>
    <t>(from figure)</t>
  </si>
  <si>
    <t>Screen Correction Factor =</t>
  </si>
  <si>
    <t>P1 =</t>
  </si>
  <si>
    <t>Viscosity and Density Correction factor =</t>
  </si>
  <si>
    <t>(from graph)</t>
  </si>
  <si>
    <t>P2 =</t>
  </si>
  <si>
    <t>P3 =</t>
  </si>
  <si>
    <t>(P1*Specific Gravity)</t>
  </si>
  <si>
    <t>P4 =</t>
  </si>
  <si>
    <t>(P2-P3)</t>
  </si>
  <si>
    <t>P5 =</t>
  </si>
  <si>
    <t>Body Loss Factor =</t>
  </si>
  <si>
    <t>(P2*Viscosity and Density correction factor)</t>
  </si>
  <si>
    <t>(P3*Body loss Factor)</t>
  </si>
  <si>
    <t>Screen Loss Factor =</t>
  </si>
  <si>
    <t>(Chart 3)</t>
  </si>
  <si>
    <t>P6 =</t>
  </si>
  <si>
    <t>(P4*Screen Loss Factor)</t>
  </si>
  <si>
    <t>Total Pr Drop (P7) =</t>
  </si>
  <si>
    <t>(P5+P6)</t>
  </si>
  <si>
    <t>(Chart 2)</t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</si>
  <si>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/h</t>
    </r>
  </si>
  <si>
    <t>(Pressure Drop*Screen Correction Factor)</t>
  </si>
  <si>
    <t>(Chart 1)</t>
  </si>
  <si>
    <t>Prepared by:</t>
  </si>
  <si>
    <t>Ankur Srivastava</t>
  </si>
  <si>
    <t>Chemical Engineer</t>
  </si>
  <si>
    <t>ankur_2061@hotmail.com</t>
  </si>
  <si>
    <t>Calculate Pressure Drop in Basket &amp; Tee Strainers</t>
  </si>
  <si>
    <t>Reference:</t>
  </si>
  <si>
    <t>http://seperationtechnology.com/calculate-pressure-drop-in-filters-and-strainers/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</si>
</sst>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CCE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3" borderId="1" xfId="0" applyFill="1" applyBorder="1"/>
    <xf numFmtId="2" fontId="0" fillId="3" borderId="1" xfId="0" applyNumberFormat="1" applyFill="1" applyBorder="1"/>
    <xf numFmtId="0" fontId="0" fillId="3" borderId="1" xfId="0" applyFill="1" applyBorder="1" applyAlignment="1">
      <alignment vertical="top"/>
    </xf>
    <xf numFmtId="164" fontId="0" fillId="3" borderId="1" xfId="0" applyNumberFormat="1" applyFill="1" applyBorder="1"/>
    <xf numFmtId="0" fontId="0" fillId="2" borderId="1" xfId="0" applyFill="1" applyBorder="1" applyProtection="1">
      <protection locked="0"/>
    </xf>
    <xf numFmtId="0" fontId="0" fillId="2" borderId="1" xfId="0" applyFill="1" applyBorder="1" applyAlignment="1" applyProtection="1">
      <alignment wrapText="1"/>
      <protection locked="0"/>
    </xf>
    <xf numFmtId="0" fontId="0" fillId="2" borderId="1" xfId="0" applyFill="1" applyBorder="1" applyAlignment="1" applyProtection="1">
      <alignment vertical="top"/>
      <protection locked="0"/>
    </xf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  <color rgb="FFFFFF66"/>
      <color rgb="FFFFFF99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5</xdr:col>
      <xdr:colOff>9525</xdr:colOff>
      <xdr:row>35</xdr:row>
      <xdr:rowOff>38100</xdr:rowOff>
    </xdr:to>
    <xdr:pic>
      <xdr:nvPicPr>
        <xdr:cNvPr id="2" name="Picture 1" descr="http://seperationtechnology.com/wp-content/uploads/2012/06/16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3924300" cy="61341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66676</xdr:colOff>
      <xdr:row>4</xdr:row>
      <xdr:rowOff>85725</xdr:rowOff>
    </xdr:from>
    <xdr:to>
      <xdr:col>13</xdr:col>
      <xdr:colOff>161926</xdr:colOff>
      <xdr:row>33</xdr:row>
      <xdr:rowOff>28575</xdr:rowOff>
    </xdr:to>
    <xdr:pic>
      <xdr:nvPicPr>
        <xdr:cNvPr id="3" name="Picture 2" descr="http://seperationtechnology.com/wp-content/uploads/2012/06/26.png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81451" y="657225"/>
          <a:ext cx="4972050" cy="54673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7</xdr:col>
      <xdr:colOff>57150</xdr:colOff>
      <xdr:row>68</xdr:row>
      <xdr:rowOff>123825</xdr:rowOff>
    </xdr:to>
    <xdr:pic>
      <xdr:nvPicPr>
        <xdr:cNvPr id="4" name="Picture 3" descr="http://seperationtechnology.com/wp-content/uploads/2012/06/53.png"/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5191125" cy="62198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70</xdr:row>
      <xdr:rowOff>0</xdr:rowOff>
    </xdr:from>
    <xdr:to>
      <xdr:col>7</xdr:col>
      <xdr:colOff>47625</xdr:colOff>
      <xdr:row>85</xdr:row>
      <xdr:rowOff>152400</xdr:rowOff>
    </xdr:to>
    <xdr:pic>
      <xdr:nvPicPr>
        <xdr:cNvPr id="5" name="Picture 4" descr="http://seperationtechnology.com/wp-content/uploads/2012/06/63.png"/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3144500"/>
          <a:ext cx="5124450" cy="30099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seperationtechnology.com/calculate-pressure-drop-in-filters-and-strainers/" TargetMode="External"/><Relationship Id="rId1" Type="http://schemas.openxmlformats.org/officeDocument/2006/relationships/hyperlink" Target="mailto:ankur_2061@hotmail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6"/>
  <sheetViews>
    <sheetView tabSelected="1" zoomScaleNormal="100" workbookViewId="0">
      <selection activeCell="N2" sqref="N2"/>
    </sheetView>
  </sheetViews>
  <sheetFormatPr defaultRowHeight="15" x14ac:dyDescent="0.25"/>
  <cols>
    <col min="1" max="1" width="18.28515625" customWidth="1"/>
    <col min="2" max="2" width="13" customWidth="1"/>
  </cols>
  <sheetData>
    <row r="1" spans="1:2" x14ac:dyDescent="0.25">
      <c r="A1" s="1" t="s">
        <v>45</v>
      </c>
    </row>
    <row r="2" spans="1:2" x14ac:dyDescent="0.25">
      <c r="A2" s="1" t="s">
        <v>46</v>
      </c>
      <c r="B2" s="11" t="s">
        <v>47</v>
      </c>
    </row>
    <row r="89" spans="1:5" x14ac:dyDescent="0.25">
      <c r="A89" s="1" t="s">
        <v>0</v>
      </c>
    </row>
    <row r="90" spans="1:5" x14ac:dyDescent="0.25">
      <c r="A90" t="s">
        <v>6</v>
      </c>
      <c r="B90" s="8" t="s">
        <v>1</v>
      </c>
    </row>
    <row r="91" spans="1:5" ht="17.25" x14ac:dyDescent="0.25">
      <c r="A91" t="s">
        <v>7</v>
      </c>
      <c r="B91" s="7">
        <f>D91*4.40287</f>
        <v>700.05633</v>
      </c>
      <c r="C91" t="s">
        <v>2</v>
      </c>
      <c r="D91" s="8">
        <v>159</v>
      </c>
      <c r="E91" t="s">
        <v>38</v>
      </c>
    </row>
    <row r="92" spans="1:5" x14ac:dyDescent="0.25">
      <c r="A92" t="s">
        <v>5</v>
      </c>
      <c r="B92" s="8">
        <v>100</v>
      </c>
      <c r="C92" t="s">
        <v>3</v>
      </c>
    </row>
    <row r="93" spans="1:5" x14ac:dyDescent="0.25">
      <c r="A93" t="s">
        <v>4</v>
      </c>
      <c r="B93" s="8">
        <v>1</v>
      </c>
    </row>
    <row r="94" spans="1:5" ht="30" x14ac:dyDescent="0.25">
      <c r="A94" s="3" t="s">
        <v>8</v>
      </c>
      <c r="B94" s="9" t="s">
        <v>9</v>
      </c>
    </row>
    <row r="95" spans="1:5" x14ac:dyDescent="0.25">
      <c r="A95" t="s">
        <v>10</v>
      </c>
      <c r="B95" s="8">
        <v>6</v>
      </c>
      <c r="C95" t="s">
        <v>11</v>
      </c>
    </row>
    <row r="97" spans="1:4" x14ac:dyDescent="0.25">
      <c r="A97" s="1" t="s">
        <v>14</v>
      </c>
    </row>
    <row r="98" spans="1:4" x14ac:dyDescent="0.25">
      <c r="A98" t="s">
        <v>12</v>
      </c>
      <c r="B98" s="8">
        <v>30</v>
      </c>
      <c r="C98" t="s">
        <v>13</v>
      </c>
      <c r="D98" t="s">
        <v>17</v>
      </c>
    </row>
    <row r="99" spans="1:4" x14ac:dyDescent="0.25">
      <c r="A99" t="s">
        <v>15</v>
      </c>
      <c r="B99" s="8">
        <v>0.9</v>
      </c>
      <c r="C99" t="s">
        <v>16</v>
      </c>
      <c r="D99" t="s">
        <v>21</v>
      </c>
    </row>
    <row r="100" spans="1:4" ht="30" customHeight="1" x14ac:dyDescent="0.25">
      <c r="A100" s="2" t="s">
        <v>18</v>
      </c>
      <c r="B100" s="10">
        <v>1.2</v>
      </c>
      <c r="D100" s="3" t="s">
        <v>40</v>
      </c>
    </row>
    <row r="101" spans="1:4" x14ac:dyDescent="0.25">
      <c r="A101" t="s">
        <v>19</v>
      </c>
      <c r="B101" s="4">
        <f>B99*B100</f>
        <v>1.08</v>
      </c>
      <c r="C101" t="s">
        <v>16</v>
      </c>
      <c r="D101" t="s">
        <v>39</v>
      </c>
    </row>
    <row r="102" spans="1:4" x14ac:dyDescent="0.25">
      <c r="A102" t="s">
        <v>22</v>
      </c>
      <c r="B102" s="4">
        <f>B101*B93</f>
        <v>1.08</v>
      </c>
      <c r="C102" t="s">
        <v>16</v>
      </c>
      <c r="D102" t="s">
        <v>24</v>
      </c>
    </row>
    <row r="103" spans="1:4" ht="46.5" customHeight="1" x14ac:dyDescent="0.25">
      <c r="A103" s="2" t="s">
        <v>20</v>
      </c>
      <c r="B103" s="6">
        <f>IF(AND(B95&gt;=0.25,B95&lt;=1.5),0.25,0.35)</f>
        <v>0.35</v>
      </c>
      <c r="D103" s="3" t="s">
        <v>37</v>
      </c>
    </row>
    <row r="104" spans="1:4" x14ac:dyDescent="0.25">
      <c r="A104" t="s">
        <v>23</v>
      </c>
      <c r="B104" s="5">
        <f>B102*B103</f>
        <v>0.378</v>
      </c>
      <c r="C104" t="s">
        <v>16</v>
      </c>
      <c r="D104" t="s">
        <v>29</v>
      </c>
    </row>
    <row r="105" spans="1:4" x14ac:dyDescent="0.25">
      <c r="A105" t="s">
        <v>25</v>
      </c>
      <c r="B105" s="5">
        <f>B102-B104</f>
        <v>0.70200000000000007</v>
      </c>
      <c r="C105" t="s">
        <v>16</v>
      </c>
      <c r="D105" t="s">
        <v>26</v>
      </c>
    </row>
    <row r="106" spans="1:4" x14ac:dyDescent="0.25">
      <c r="A106" t="s">
        <v>28</v>
      </c>
      <c r="B106" s="7">
        <f>IF(B92&lt;=10,1,IF(AND(B92&gt;10,B92&lt;=25),1.2,IF(AND(B92&gt;25,B92&lt;=100),1.6,IF(AND(B92&gt;100,B92&lt;=200),2.2,IF(AND(B92&gt;200,B92&lt;=500),4.4,IF(AND(B92&gt;500,B92&lt;=1000),8,IF(AND(B92&gt;1000,B92&lt;=2000),15.2,FALSE)))))))</f>
        <v>1.6</v>
      </c>
      <c r="D106" t="s">
        <v>32</v>
      </c>
    </row>
    <row r="107" spans="1:4" x14ac:dyDescent="0.25">
      <c r="A107" t="s">
        <v>27</v>
      </c>
      <c r="B107" s="5">
        <f>B104*B106</f>
        <v>0.6048</v>
      </c>
      <c r="C107" t="s">
        <v>16</v>
      </c>
      <c r="D107" t="s">
        <v>30</v>
      </c>
    </row>
    <row r="108" spans="1:4" ht="12" customHeight="1" x14ac:dyDescent="0.25">
      <c r="A108" s="2" t="s">
        <v>31</v>
      </c>
      <c r="B108" s="8">
        <v>6.5</v>
      </c>
      <c r="D108" t="s">
        <v>32</v>
      </c>
    </row>
    <row r="109" spans="1:4" x14ac:dyDescent="0.25">
      <c r="A109" t="s">
        <v>33</v>
      </c>
      <c r="B109" s="5">
        <f>B105*B108</f>
        <v>4.5630000000000006</v>
      </c>
      <c r="C109" t="s">
        <v>16</v>
      </c>
      <c r="D109" t="s">
        <v>34</v>
      </c>
    </row>
    <row r="110" spans="1:4" x14ac:dyDescent="0.25">
      <c r="A110" t="s">
        <v>35</v>
      </c>
      <c r="B110" s="5">
        <f>B107+B109</f>
        <v>5.1678000000000006</v>
      </c>
      <c r="C110" t="s">
        <v>16</v>
      </c>
      <c r="D110" t="s">
        <v>36</v>
      </c>
    </row>
    <row r="113" spans="1:1" x14ac:dyDescent="0.25">
      <c r="A113" t="s">
        <v>41</v>
      </c>
    </row>
    <row r="114" spans="1:1" x14ac:dyDescent="0.25">
      <c r="A114" t="s">
        <v>42</v>
      </c>
    </row>
    <row r="115" spans="1:1" x14ac:dyDescent="0.25">
      <c r="A115" t="s">
        <v>43</v>
      </c>
    </row>
    <row r="116" spans="1:1" x14ac:dyDescent="0.25">
      <c r="A116" s="11" t="s">
        <v>44</v>
      </c>
    </row>
  </sheetData>
  <sheetProtection algorithmName="SHA-512" hashValue="DCshN32exjlhixuAprJl2N66PgbH210p/AkR4z4JmhA2oDeE6JYD+P0LZMvlYXYKRDCLG20PnXZv67WzLixifg==" saltValue="wx/rroF+a8Jlo5/QR4pC7g==" spinCount="100000" sheet="1" objects="1" scenarios="1"/>
  <dataValidations count="2">
    <dataValidation type="list" allowBlank="1" showInputMessage="1" showErrorMessage="1" sqref="B90">
      <formula1>"Basket,Tee"</formula1>
    </dataValidation>
    <dataValidation type="list" allowBlank="1" showInputMessage="1" showErrorMessage="1" sqref="B94">
      <formula1>"Perforated Screen, Meshlined Std Screen"</formula1>
    </dataValidation>
  </dataValidations>
  <hyperlinks>
    <hyperlink ref="A116" r:id="rId1"/>
    <hyperlink ref="B2" r:id="rId2"/>
  </hyperlinks>
  <pageMargins left="0.7" right="0.7" top="0.75" bottom="0.75" header="0.3" footer="0.3"/>
  <pageSetup paperSize="9" scale="61" orientation="portrait" verticalDpi="0" r:id="rId3"/>
  <rowBreaks count="1" manualBreakCount="1">
    <brk id="69" max="16383" man="1"/>
  </rowBreak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Ankur Srivastava</dc:creator>
  <cp:lastModifiedBy>Ankur Srivastava</cp:lastModifiedBy>
  <cp:lastPrinted>2017-03-22T20:30:51Z</cp:lastPrinted>
  <dcterms:created xsi:type="dcterms:W3CDTF">2017-03-22T11:13:35Z</dcterms:created>
  <dcterms:modified xsi:type="dcterms:W3CDTF">2017-03-22T20:31:05Z</dcterms:modified>
</cp:coreProperties>
</file>