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4F09FCC8-E108-4011-B49F-9E70D61C483C}" xr6:coauthVersionLast="47" xr6:coauthVersionMax="47" xr10:uidLastSave="{00000000-0000-0000-0000-000000000000}"/>
  <bookViews>
    <workbookView xWindow="-108" yWindow="-108" windowWidth="23256" windowHeight="13176" activeTab="3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53" i="5"/>
  <c r="C59" i="5" s="1"/>
  <c r="I59" i="5" s="1"/>
  <c r="D59" i="5"/>
  <c r="E59" i="5"/>
  <c r="F59" i="5"/>
  <c r="G59" i="5"/>
  <c r="H59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D53" i="5"/>
  <c r="E53" i="5"/>
  <c r="F53" i="5"/>
  <c r="G53" i="5"/>
  <c r="H53" i="5"/>
  <c r="I44" i="5"/>
  <c r="I20" i="5"/>
  <c r="AO20" i="4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F22" i="2"/>
  <c r="F23" i="2"/>
  <c r="F24" i="2"/>
  <c r="F25" i="2"/>
  <c r="F26" i="2"/>
  <c r="F27" i="2"/>
  <c r="F21" i="2"/>
  <c r="B22" i="2"/>
  <c r="D22" i="2"/>
  <c r="B23" i="2"/>
  <c r="D23" i="2"/>
  <c r="B24" i="2"/>
  <c r="D24" i="2"/>
  <c r="B25" i="2"/>
  <c r="D25" i="2"/>
  <c r="B26" i="2"/>
  <c r="D26" i="2"/>
  <c r="B27" i="2"/>
  <c r="D27" i="2"/>
  <c r="D21" i="2"/>
  <c r="B21" i="2"/>
  <c r="B16" i="2"/>
</calcChain>
</file>

<file path=xl/sharedStrings.xml><?xml version="1.0" encoding="utf-8"?>
<sst xmlns="http://schemas.openxmlformats.org/spreadsheetml/2006/main" count="1040" uniqueCount="260">
  <si>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</si>
  <si>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</si>
  <si>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</si>
  <si>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</si>
  <si>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</si>
  <si>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</si>
  <si>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</si>
  <si>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</si>
  <si>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</si>
  <si>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</si>
  <si>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</si>
  <si>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</si>
  <si>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</si>
  <si>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</si>
  <si>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</si>
  <si>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</si>
  <si>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</si>
  <si>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</si>
  <si>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</si>
  <si>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</si>
  <si>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</si>
  <si>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</si>
  <si>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</si>
  <si>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</si>
  <si>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</si>
  <si>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</si>
  <si>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</si>
  <si>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</si>
  <si>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</si>
  <si>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</si>
  <si>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</si>
  <si>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</si>
  <si>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</si>
  <si>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</si>
  <si>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</si>
  <si>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</si>
  <si>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</si>
  <si>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</si>
  <si>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</si>
  <si>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</si>
  <si>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</si>
  <si>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</si>
  <si>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</si>
  <si>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</si>
  <si>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</si>
  <si>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</si>
  <si>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</si>
  <si>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</si>
  <si>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</si>
  <si>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</si>
  <si>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</si>
  <si>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</si>
  <si>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</si>
  <si>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</si>
  <si>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</si>
  <si>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</si>
  <si>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</si>
  <si>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</si>
  <si>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</si>
  <si>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</si>
  <si>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</si>
  <si>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</si>
  <si>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</si>
  <si>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</si>
  <si>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</si>
  <si>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</si>
  <si>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</si>
  <si>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</si>
  <si>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</si>
  <si>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</si>
  <si>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</si>
  <si>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</si>
  <si>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</si>
  <si>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</si>
  <si>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</si>
  <si>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</si>
  <si>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</si>
  <si>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</si>
  <si>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</si>
  <si>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</si>
  <si>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</si>
  <si>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</si>
  <si>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</si>
  <si>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</si>
  <si>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</si>
  <si>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</si>
  <si>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</si>
  <si>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</si>
  <si>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</si>
  <si>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</si>
  <si>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</si>
  <si>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</si>
  <si>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</si>
  <si>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</si>
  <si>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</si>
  <si>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</si>
  <si>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</si>
  <si>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</si>
  <si>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</si>
  <si>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</si>
  <si>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</si>
  <si>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</si>
  <si>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</si>
  <si>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</si>
  <si>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</si>
  <si>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</si>
  <si>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</si>
  <si>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</si>
  <si>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</si>
  <si>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</si>
  <si>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</si>
  <si>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</si>
  <si>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</si>
  <si>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</si>
  <si>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</si>
  <si>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</si>
  <si>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</si>
  <si>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</si>
  <si>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</si>
  <si>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</si>
  <si>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</si>
  <si>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</si>
  <si>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</si>
  <si>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</si>
  <si>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</si>
  <si>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</si>
  <si>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</si>
  <si>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</si>
  <si>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</si>
  <si>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</si>
  <si>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</si>
  <si>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</si>
  <si>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</si>
  <si>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</si>
  <si>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</si>
  <si>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</si>
  <si>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</si>
  <si>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</si>
  <si>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</si>
  <si>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</si>
  <si>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</si>
  <si>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</si>
  <si>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</si>
  <si>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</si>
  <si>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</si>
  <si>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</si>
  <si>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</si>
  <si>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</si>
  <si>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</si>
  <si>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</si>
  <si>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</si>
  <si>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</si>
  <si>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</si>
  <si>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</si>
  <si>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</si>
  <si>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</si>
  <si>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</si>
  <si>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</si>
  <si>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</si>
  <si>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</si>
  <si>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</si>
  <si>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</si>
  <si>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</si>
  <si>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</si>
  <si>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</si>
  <si>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</si>
  <si>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</si>
  <si>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</si>
  <si>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</si>
  <si>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</si>
  <si>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</si>
  <si>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</si>
  <si>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</si>
  <si>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</si>
  <si>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</si>
  <si>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</si>
  <si>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</si>
  <si>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</si>
  <si>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</si>
  <si>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</si>
  <si>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</si>
  <si>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</si>
  <si>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</si>
  <si>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</si>
  <si>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</si>
  <si>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</si>
  <si>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</si>
  <si>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</si>
  <si>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</si>
  <si>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</si>
  <si>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</si>
  <si>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</si>
  <si>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</si>
  <si>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</si>
  <si>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</si>
  <si>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</si>
  <si>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</si>
  <si>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</si>
  <si>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</si>
  <si>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</si>
  <si>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</si>
  <si>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</si>
  <si>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</si>
  <si>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</si>
  <si>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</si>
  <si>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</si>
  <si>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</si>
  <si>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</si>
  <si>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</si>
  <si>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</si>
  <si>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</si>
  <si>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</si>
  <si>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</si>
  <si>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</si>
  <si>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</si>
  <si>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</si>
  <si>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</si>
  <si>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</si>
  <si>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</si>
  <si>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</si>
  <si>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</si>
  <si>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</si>
  <si>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</si>
  <si>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</si>
  <si>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</si>
  <si>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</si>
  <si>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</si>
  <si>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</si>
  <si>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</si>
  <si>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</si>
  <si>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</si>
  <si>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</si>
  <si>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</si>
  <si>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</si>
  <si>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</si>
  <si>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</si>
  <si>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</si>
  <si>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</si>
  <si>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</si>
  <si>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</si>
  <si>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</si>
  <si>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</si>
  <si>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</si>
  <si>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</si>
  <si>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</si>
  <si>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</si>
  <si>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</si>
  <si>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</si>
  <si>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</si>
  <si>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</si>
  <si>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</si>
  <si>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</si>
  <si>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</si>
  <si>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 xml:space="preserve">Q5- Total sales in November Month </t>
  </si>
  <si>
    <t>[=SUMPRODUCT(F3:F30,G3:G30,--(MONTH(E3:E30="11")))]</t>
  </si>
  <si>
    <t xml:space="preserve">Pricing Table </t>
  </si>
  <si>
    <t xml:space="preserve">QTY Table </t>
  </si>
  <si>
    <t>Without SumProduct</t>
  </si>
  <si>
    <t xml:space="preserve">With SumProduct </t>
  </si>
  <si>
    <t xml:space="preserve">Prodct pricing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</si>
</sst>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14" fontId="0" fillId="0" borderId="1" xfId="2" applyNumberFormat="1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4A114422-24D7-4BB6-8F39-43325B4C39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50" t="s">
        <v>103</v>
      </c>
      <c r="C2" s="51"/>
      <c r="D2" s="51"/>
      <c r="E2" s="51"/>
      <c r="F2" s="51"/>
      <c r="G2" s="51"/>
      <c r="H2" s="52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3" t="s">
        <v>100</v>
      </c>
      <c r="K5" s="4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2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2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2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2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2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2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2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workbookViewId="0">
      <selection activeCell="H8" sqref="H8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53" t="s">
        <v>134</v>
      </c>
      <c r="C2" s="54"/>
      <c r="D2" s="55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Camera</v>
      </c>
      <c r="C16" s="1">
        <v>2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Camera</v>
      </c>
      <c r="C21" s="1">
        <v>2</v>
      </c>
      <c r="D21" s="10">
        <f>INDEX($E$5:$E$12,C21)</f>
        <v>30000</v>
      </c>
      <c r="E21" s="1">
        <v>2</v>
      </c>
      <c r="F21" s="12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0">
        <f t="shared" ref="D22:D27" si="1">INDEX($E$5:$E$12,C22)</f>
        <v>8000</v>
      </c>
      <c r="E22" s="1">
        <v>2</v>
      </c>
      <c r="F22" s="12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0">
        <f t="shared" si="1"/>
        <v>8000</v>
      </c>
      <c r="E23" s="1">
        <v>2</v>
      </c>
      <c r="F23" s="12">
        <f t="shared" si="2"/>
        <v>16000</v>
      </c>
    </row>
    <row r="24" spans="2:7">
      <c r="B24" s="1" t="str">
        <f t="shared" si="0"/>
        <v>Mobile</v>
      </c>
      <c r="C24" s="1">
        <v>1</v>
      </c>
      <c r="D24" s="10">
        <f t="shared" si="1"/>
        <v>8000</v>
      </c>
      <c r="E24" s="1">
        <v>2</v>
      </c>
      <c r="F24" s="12">
        <f t="shared" si="2"/>
        <v>16000</v>
      </c>
    </row>
    <row r="25" spans="2:7">
      <c r="B25" s="1" t="str">
        <f t="shared" si="0"/>
        <v>Mobile</v>
      </c>
      <c r="C25" s="1">
        <v>1</v>
      </c>
      <c r="D25" s="10">
        <f t="shared" si="1"/>
        <v>8000</v>
      </c>
      <c r="E25" s="1">
        <v>2</v>
      </c>
      <c r="F25" s="12">
        <f t="shared" si="2"/>
        <v>16000</v>
      </c>
    </row>
    <row r="26" spans="2:7">
      <c r="B26" s="1" t="str">
        <f t="shared" si="0"/>
        <v>Mobile</v>
      </c>
      <c r="C26" s="1">
        <v>1</v>
      </c>
      <c r="D26" s="10">
        <f t="shared" si="1"/>
        <v>8000</v>
      </c>
      <c r="E26" s="1">
        <v>2</v>
      </c>
      <c r="F26" s="12">
        <f t="shared" si="2"/>
        <v>16000</v>
      </c>
    </row>
    <row r="27" spans="2:7">
      <c r="B27" s="1" t="str">
        <f t="shared" si="0"/>
        <v>Mobile</v>
      </c>
      <c r="C27" s="1">
        <v>1</v>
      </c>
      <c r="D27" s="10">
        <f t="shared" si="1"/>
        <v>8000</v>
      </c>
      <c r="E27" s="1">
        <v>2</v>
      </c>
      <c r="F27" s="12">
        <f t="shared" si="2"/>
        <v>16000</v>
      </c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H16" sqref="H1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53" t="s">
        <v>138</v>
      </c>
      <c r="C2" s="54"/>
      <c r="D2" s="55"/>
      <c r="E2" s="6"/>
      <c r="G2" s="53" t="s">
        <v>142</v>
      </c>
      <c r="H2" s="54"/>
      <c r="I2" s="55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tabSelected="1" workbookViewId="0">
      <selection activeCell="AU16" sqref="AU16"/>
    </sheetView>
  </sheetViews>
  <sheetFormatPr defaultRowHeight="13.8"/>
  <cols>
    <col min="1" max="1" width="8.88671875" style="28"/>
    <col min="2" max="2" width="6.109375" style="28" bestFit="1" customWidth="1"/>
    <col min="3" max="3" width="18" style="28" bestFit="1" customWidth="1"/>
    <col min="4" max="4" width="27.6640625" style="28" customWidth="1"/>
    <col min="5" max="5" width="7.6640625" style="28" bestFit="1" customWidth="1"/>
    <col min="6" max="34" width="6.33203125" style="28" bestFit="1" customWidth="1"/>
    <col min="35" max="35" width="9.33203125" style="28" bestFit="1" customWidth="1"/>
    <col min="36" max="36" width="8.5546875" style="28" bestFit="1" customWidth="1"/>
    <col min="37" max="37" width="7.109375" style="28" bestFit="1" customWidth="1"/>
    <col min="38" max="38" width="20.44140625" style="28" bestFit="1" customWidth="1"/>
    <col min="39" max="39" width="7.6640625" style="28" bestFit="1" customWidth="1"/>
    <col min="40" max="40" width="25.21875" style="28" customWidth="1"/>
    <col min="41" max="41" width="11.44140625" style="28" bestFit="1" customWidth="1"/>
    <col min="42" max="16384" width="8.88671875" style="28"/>
  </cols>
  <sheetData>
    <row r="1" spans="2:40">
      <c r="AL1" s="56" t="s">
        <v>188</v>
      </c>
      <c r="AM1" s="56"/>
      <c r="AN1" s="56"/>
    </row>
    <row r="2" spans="2:40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4.4" thickBot="1">
      <c r="B17" s="27" t="s">
        <v>157</v>
      </c>
      <c r="C17" s="27" t="s">
        <v>151</v>
      </c>
      <c r="D17" s="27" t="s">
        <v>158</v>
      </c>
      <c r="E17" s="57" t="s">
        <v>193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44" ht="25.2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4.4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4.4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4.4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4.4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4.4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4.4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4.4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4.4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4.4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4.4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4.4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4.4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59"/>
  <sheetViews>
    <sheetView workbookViewId="0">
      <selection activeCell="I23" sqref="I23"/>
    </sheetView>
  </sheetViews>
  <sheetFormatPr defaultRowHeight="14.4"/>
  <cols>
    <col min="1" max="1" width="8.88671875" style="6"/>
    <col min="2" max="2" width="17.6640625" style="6" bestFit="1" customWidth="1"/>
    <col min="3" max="3" width="8.5546875" style="6" bestFit="1" customWidth="1"/>
    <col min="4" max="4" width="10.6640625" style="6" bestFit="1" customWidth="1"/>
    <col min="5" max="5" width="10.33203125" style="45" bestFit="1" customWidth="1"/>
    <col min="6" max="6" width="8.44140625" style="6" bestFit="1" customWidth="1"/>
    <col min="7" max="7" width="9.77734375" style="6" bestFit="1" customWidth="1"/>
    <col min="8" max="8" width="7.109375" style="6" bestFit="1" customWidth="1"/>
    <col min="9" max="9" width="60.88671875" style="6" bestFit="1" customWidth="1"/>
    <col min="10" max="10" width="9" style="6" bestFit="1" customWidth="1"/>
    <col min="11" max="11" width="2.44140625" style="6" customWidth="1"/>
    <col min="12" max="12" width="19.6640625" style="6" bestFit="1" customWidth="1"/>
    <col min="13" max="16384" width="8.88671875" style="6"/>
  </cols>
  <sheetData>
    <row r="2" spans="2:12">
      <c r="B2" s="41" t="s">
        <v>194</v>
      </c>
      <c r="C2" s="40" t="s">
        <v>238</v>
      </c>
      <c r="D2" s="40" t="s">
        <v>195</v>
      </c>
      <c r="E2" s="43" t="s">
        <v>237</v>
      </c>
      <c r="F2" s="40" t="s">
        <v>196</v>
      </c>
      <c r="G2" s="40" t="s">
        <v>113</v>
      </c>
      <c r="H2" s="46" t="s">
        <v>239</v>
      </c>
    </row>
    <row r="3" spans="2:12">
      <c r="B3" s="1" t="s">
        <v>197</v>
      </c>
      <c r="C3" s="1" t="s">
        <v>154</v>
      </c>
      <c r="D3" s="1" t="s">
        <v>198</v>
      </c>
      <c r="E3" s="47">
        <v>44868</v>
      </c>
      <c r="F3" s="42">
        <v>79.989999999999995</v>
      </c>
      <c r="G3" s="1">
        <v>25</v>
      </c>
      <c r="I3" s="3" t="s">
        <v>248</v>
      </c>
    </row>
    <row r="4" spans="2:12">
      <c r="B4" s="1" t="s">
        <v>199</v>
      </c>
      <c r="C4" s="1" t="s">
        <v>200</v>
      </c>
      <c r="D4" s="1" t="s">
        <v>201</v>
      </c>
      <c r="E4" s="44">
        <v>44901</v>
      </c>
      <c r="F4" s="42">
        <v>123.49</v>
      </c>
      <c r="G4" s="1">
        <v>50</v>
      </c>
      <c r="I4" s="1"/>
      <c r="J4" s="1">
        <v>74359.55</v>
      </c>
    </row>
    <row r="5" spans="2:12">
      <c r="B5" s="1" t="s">
        <v>202</v>
      </c>
      <c r="C5" s="1" t="s">
        <v>203</v>
      </c>
      <c r="D5" s="1" t="s">
        <v>204</v>
      </c>
      <c r="E5" s="44">
        <v>44903</v>
      </c>
      <c r="F5" s="42">
        <v>99.99</v>
      </c>
      <c r="G5" s="1">
        <v>20</v>
      </c>
      <c r="I5" s="6" t="s">
        <v>240</v>
      </c>
    </row>
    <row r="6" spans="2:12">
      <c r="B6" s="1" t="s">
        <v>205</v>
      </c>
      <c r="C6" s="1" t="s">
        <v>206</v>
      </c>
      <c r="D6" s="1" t="s">
        <v>207</v>
      </c>
      <c r="E6" s="44">
        <v>44906</v>
      </c>
      <c r="F6" s="42">
        <v>89.49</v>
      </c>
      <c r="G6" s="1">
        <v>30</v>
      </c>
    </row>
    <row r="7" spans="2:12">
      <c r="B7" s="1" t="s">
        <v>208</v>
      </c>
      <c r="C7" s="1" t="s">
        <v>154</v>
      </c>
      <c r="D7" s="1" t="s">
        <v>209</v>
      </c>
      <c r="E7" s="44">
        <v>44910</v>
      </c>
      <c r="F7" s="42">
        <v>50.99</v>
      </c>
      <c r="G7" s="1">
        <v>40</v>
      </c>
      <c r="I7" s="3" t="s">
        <v>249</v>
      </c>
    </row>
    <row r="8" spans="2:12">
      <c r="B8" s="1" t="s">
        <v>210</v>
      </c>
      <c r="C8" s="1" t="s">
        <v>200</v>
      </c>
      <c r="D8" s="1" t="s">
        <v>211</v>
      </c>
      <c r="E8" s="44">
        <v>44944</v>
      </c>
      <c r="F8" s="42">
        <v>160.99</v>
      </c>
      <c r="G8" s="1">
        <v>15</v>
      </c>
      <c r="I8" s="1"/>
      <c r="J8" s="1">
        <v>13095.299999999997</v>
      </c>
      <c r="L8" s="6" t="s">
        <v>241</v>
      </c>
    </row>
    <row r="9" spans="2:12">
      <c r="B9" s="1" t="s">
        <v>212</v>
      </c>
      <c r="C9" s="1" t="s">
        <v>203</v>
      </c>
      <c r="D9" s="1" t="s">
        <v>213</v>
      </c>
      <c r="E9" s="44">
        <v>44978</v>
      </c>
      <c r="F9" s="42">
        <v>73.989999999999995</v>
      </c>
      <c r="G9" s="1">
        <v>60</v>
      </c>
      <c r="I9" s="6" t="s">
        <v>244</v>
      </c>
      <c r="L9" s="48" t="s">
        <v>242</v>
      </c>
    </row>
    <row r="10" spans="2:12">
      <c r="B10" s="1" t="s">
        <v>214</v>
      </c>
      <c r="C10" s="1" t="s">
        <v>206</v>
      </c>
      <c r="D10" s="1" t="s">
        <v>215</v>
      </c>
      <c r="E10" s="44">
        <v>45010</v>
      </c>
      <c r="F10" s="42">
        <v>98.29</v>
      </c>
      <c r="G10" s="1">
        <v>35</v>
      </c>
      <c r="L10" s="48" t="s">
        <v>243</v>
      </c>
    </row>
    <row r="11" spans="2:12">
      <c r="B11" s="1" t="s">
        <v>216</v>
      </c>
      <c r="C11" s="1" t="s">
        <v>154</v>
      </c>
      <c r="D11" s="1" t="s">
        <v>217</v>
      </c>
      <c r="E11" s="44">
        <v>45044</v>
      </c>
      <c r="F11" s="42">
        <v>66.790000000000006</v>
      </c>
      <c r="G11" s="1">
        <v>20</v>
      </c>
      <c r="I11" s="3" t="s">
        <v>250</v>
      </c>
    </row>
    <row r="12" spans="2:12">
      <c r="B12" s="1" t="s">
        <v>218</v>
      </c>
      <c r="C12" s="1" t="s">
        <v>200</v>
      </c>
      <c r="D12" s="1" t="s">
        <v>201</v>
      </c>
      <c r="E12" s="44">
        <v>45048</v>
      </c>
      <c r="F12" s="42">
        <v>57.79</v>
      </c>
      <c r="G12" s="1">
        <v>70</v>
      </c>
      <c r="I12" s="1"/>
      <c r="J12" s="1">
        <v>30383.65</v>
      </c>
    </row>
    <row r="13" spans="2:12">
      <c r="B13" s="1" t="s">
        <v>219</v>
      </c>
      <c r="C13" s="1" t="s">
        <v>203</v>
      </c>
      <c r="D13" s="1" t="s">
        <v>207</v>
      </c>
      <c r="E13" s="44">
        <v>45082</v>
      </c>
      <c r="F13" s="42">
        <v>120.49</v>
      </c>
      <c r="G13" s="1">
        <v>10</v>
      </c>
      <c r="I13" s="6" t="s">
        <v>245</v>
      </c>
      <c r="L13" s="49" t="s">
        <v>246</v>
      </c>
    </row>
    <row r="14" spans="2:12">
      <c r="B14" s="1" t="s">
        <v>220</v>
      </c>
      <c r="C14" s="1" t="s">
        <v>206</v>
      </c>
      <c r="D14" s="1" t="s">
        <v>198</v>
      </c>
      <c r="E14" s="44">
        <v>45114</v>
      </c>
      <c r="F14" s="42">
        <v>95.79</v>
      </c>
      <c r="G14" s="1">
        <v>25</v>
      </c>
      <c r="L14" s="49" t="s">
        <v>247</v>
      </c>
    </row>
    <row r="15" spans="2:12">
      <c r="B15" s="1" t="s">
        <v>221</v>
      </c>
      <c r="C15" s="1" t="s">
        <v>154</v>
      </c>
      <c r="D15" s="1" t="s">
        <v>213</v>
      </c>
      <c r="E15" s="44">
        <v>45147</v>
      </c>
      <c r="F15" s="42">
        <v>53.69</v>
      </c>
      <c r="G15" s="1">
        <v>45</v>
      </c>
      <c r="I15" s="3" t="s">
        <v>251</v>
      </c>
    </row>
    <row r="16" spans="2:12">
      <c r="B16" s="1" t="s">
        <v>222</v>
      </c>
      <c r="C16" s="1" t="s">
        <v>200</v>
      </c>
      <c r="D16" s="1" t="s">
        <v>211</v>
      </c>
      <c r="E16" s="44">
        <v>45181</v>
      </c>
      <c r="F16" s="42">
        <v>176.99</v>
      </c>
      <c r="G16" s="1">
        <v>12</v>
      </c>
      <c r="I16" s="1"/>
      <c r="J16" s="1">
        <v>10679.25</v>
      </c>
    </row>
    <row r="17" spans="2:10">
      <c r="B17" s="1" t="s">
        <v>223</v>
      </c>
      <c r="C17" s="1" t="s">
        <v>203</v>
      </c>
      <c r="D17" s="1" t="s">
        <v>207</v>
      </c>
      <c r="E17" s="44">
        <v>45213</v>
      </c>
      <c r="F17" s="42">
        <v>144.99</v>
      </c>
      <c r="G17" s="1">
        <v>18</v>
      </c>
      <c r="I17" s="6" t="s">
        <v>252</v>
      </c>
    </row>
    <row r="18" spans="2:10">
      <c r="B18" s="1" t="s">
        <v>224</v>
      </c>
      <c r="C18" s="1" t="s">
        <v>206</v>
      </c>
      <c r="D18" s="1" t="s">
        <v>215</v>
      </c>
      <c r="E18" s="44">
        <v>45247</v>
      </c>
      <c r="F18" s="42">
        <v>59.89</v>
      </c>
      <c r="G18" s="1">
        <v>40</v>
      </c>
    </row>
    <row r="19" spans="2:10">
      <c r="B19" s="1" t="s">
        <v>225</v>
      </c>
      <c r="C19" s="1" t="s">
        <v>154</v>
      </c>
      <c r="D19" s="1" t="s">
        <v>209</v>
      </c>
      <c r="E19" s="44">
        <v>45280</v>
      </c>
      <c r="F19" s="42">
        <v>88.99</v>
      </c>
      <c r="G19" s="1">
        <v>25</v>
      </c>
      <c r="I19" s="3" t="s">
        <v>253</v>
      </c>
    </row>
    <row r="20" spans="2:10">
      <c r="B20" s="1" t="s">
        <v>226</v>
      </c>
      <c r="C20" s="1" t="s">
        <v>200</v>
      </c>
      <c r="D20" s="1" t="s">
        <v>201</v>
      </c>
      <c r="E20" s="44">
        <v>44856</v>
      </c>
      <c r="F20" s="42">
        <v>79.290000000000006</v>
      </c>
      <c r="G20" s="1">
        <v>55</v>
      </c>
      <c r="I20" s="1">
        <f>SUMPRODUCT(F3:F30,G3:G30,--(MONTH(E3:E30="11")))</f>
        <v>74359.55</v>
      </c>
      <c r="J20" s="1">
        <v>74359.55</v>
      </c>
    </row>
    <row r="21" spans="2:10">
      <c r="B21" s="1" t="s">
        <v>227</v>
      </c>
      <c r="C21" s="1" t="s">
        <v>203</v>
      </c>
      <c r="D21" s="1" t="s">
        <v>213</v>
      </c>
      <c r="E21" s="44">
        <v>44891</v>
      </c>
      <c r="F21" s="42">
        <v>94.49</v>
      </c>
      <c r="G21" s="1">
        <v>30</v>
      </c>
      <c r="I21" s="6" t="s">
        <v>254</v>
      </c>
    </row>
    <row r="22" spans="2:10">
      <c r="B22" s="1" t="s">
        <v>228</v>
      </c>
      <c r="C22" s="1" t="s">
        <v>206</v>
      </c>
      <c r="D22" s="1" t="s">
        <v>204</v>
      </c>
      <c r="E22" s="44">
        <v>44955</v>
      </c>
      <c r="F22" s="42">
        <v>68.790000000000006</v>
      </c>
      <c r="G22" s="1">
        <v>50</v>
      </c>
    </row>
    <row r="23" spans="2:10">
      <c r="B23" s="1" t="s">
        <v>229</v>
      </c>
      <c r="C23" s="1" t="s">
        <v>154</v>
      </c>
      <c r="D23" s="1" t="s">
        <v>198</v>
      </c>
      <c r="E23" s="44">
        <v>44989</v>
      </c>
      <c r="F23" s="42">
        <v>195.49</v>
      </c>
      <c r="G23" s="1">
        <v>10</v>
      </c>
    </row>
    <row r="24" spans="2:10">
      <c r="B24" s="1" t="s">
        <v>230</v>
      </c>
      <c r="C24" s="1" t="s">
        <v>200</v>
      </c>
      <c r="D24" s="1" t="s">
        <v>201</v>
      </c>
      <c r="E24" s="44">
        <v>45026</v>
      </c>
      <c r="F24" s="42">
        <v>67.69</v>
      </c>
      <c r="G24" s="1">
        <v>40</v>
      </c>
    </row>
    <row r="25" spans="2:10">
      <c r="B25" s="1" t="s">
        <v>231</v>
      </c>
      <c r="C25" s="1" t="s">
        <v>203</v>
      </c>
      <c r="D25" s="1" t="s">
        <v>207</v>
      </c>
      <c r="E25" s="44">
        <v>45059</v>
      </c>
      <c r="F25" s="42">
        <v>122.99</v>
      </c>
      <c r="G25" s="1">
        <v>20</v>
      </c>
    </row>
    <row r="26" spans="2:10">
      <c r="B26" s="1" t="s">
        <v>232</v>
      </c>
      <c r="C26" s="1" t="s">
        <v>206</v>
      </c>
      <c r="D26" s="1" t="s">
        <v>211</v>
      </c>
      <c r="E26" s="44">
        <v>45093</v>
      </c>
      <c r="F26" s="42">
        <v>149.79</v>
      </c>
      <c r="G26" s="1">
        <v>15</v>
      </c>
    </row>
    <row r="27" spans="2:10">
      <c r="B27" s="1" t="s">
        <v>233</v>
      </c>
      <c r="C27" s="1" t="s">
        <v>154</v>
      </c>
      <c r="D27" s="1" t="s">
        <v>207</v>
      </c>
      <c r="E27" s="44">
        <v>45127</v>
      </c>
      <c r="F27" s="42">
        <v>71.290000000000006</v>
      </c>
      <c r="G27" s="1">
        <v>30</v>
      </c>
    </row>
    <row r="28" spans="2:10">
      <c r="B28" s="1" t="s">
        <v>234</v>
      </c>
      <c r="C28" s="1" t="s">
        <v>200</v>
      </c>
      <c r="D28" s="1" t="s">
        <v>211</v>
      </c>
      <c r="E28" s="44">
        <v>45161</v>
      </c>
      <c r="F28" s="42">
        <v>188.99</v>
      </c>
      <c r="G28" s="1">
        <v>8</v>
      </c>
    </row>
    <row r="29" spans="2:10">
      <c r="B29" s="1" t="s">
        <v>235</v>
      </c>
      <c r="C29" s="1" t="s">
        <v>203</v>
      </c>
      <c r="D29" s="1" t="s">
        <v>213</v>
      </c>
      <c r="E29" s="44">
        <v>45196</v>
      </c>
      <c r="F29" s="42">
        <v>97.29</v>
      </c>
      <c r="G29" s="1">
        <v>35</v>
      </c>
    </row>
    <row r="30" spans="2:10">
      <c r="B30" s="1" t="s">
        <v>236</v>
      </c>
      <c r="C30" s="1" t="s">
        <v>206</v>
      </c>
      <c r="D30" s="1" t="s">
        <v>207</v>
      </c>
      <c r="E30" s="44">
        <v>45260</v>
      </c>
      <c r="F30" s="42">
        <v>112.99</v>
      </c>
      <c r="G30" s="1">
        <v>12</v>
      </c>
    </row>
    <row r="33" spans="2:9">
      <c r="B33" s="3" t="s">
        <v>255</v>
      </c>
    </row>
    <row r="34" spans="2:9">
      <c r="B34" s="41" t="s">
        <v>194</v>
      </c>
      <c r="C34" s="40" t="s">
        <v>198</v>
      </c>
      <c r="D34" s="40" t="s">
        <v>201</v>
      </c>
      <c r="E34" s="43" t="s">
        <v>204</v>
      </c>
      <c r="F34" s="40" t="s">
        <v>207</v>
      </c>
      <c r="G34" s="40" t="s">
        <v>209</v>
      </c>
      <c r="H34" s="40" t="s">
        <v>213</v>
      </c>
    </row>
    <row r="35" spans="2:9">
      <c r="B35" s="1" t="s">
        <v>197</v>
      </c>
      <c r="C35" s="1">
        <v>89</v>
      </c>
      <c r="D35" s="1">
        <v>56</v>
      </c>
      <c r="E35" s="1">
        <v>89</v>
      </c>
      <c r="F35" s="1">
        <v>59</v>
      </c>
      <c r="G35" s="1">
        <v>77</v>
      </c>
      <c r="H35" s="1">
        <v>86</v>
      </c>
    </row>
    <row r="36" spans="2:9">
      <c r="B36" s="1" t="s">
        <v>199</v>
      </c>
      <c r="C36" s="1">
        <v>85</v>
      </c>
      <c r="D36" s="1">
        <v>88</v>
      </c>
      <c r="E36" s="1">
        <v>73</v>
      </c>
      <c r="F36" s="1">
        <v>78</v>
      </c>
      <c r="G36" s="1">
        <v>84</v>
      </c>
      <c r="H36" s="1">
        <v>97</v>
      </c>
    </row>
    <row r="37" spans="2:9">
      <c r="B37" s="1" t="s">
        <v>202</v>
      </c>
      <c r="C37" s="1">
        <v>72</v>
      </c>
      <c r="D37" s="1">
        <v>78</v>
      </c>
      <c r="E37" s="1">
        <v>87</v>
      </c>
      <c r="F37" s="1">
        <v>76</v>
      </c>
      <c r="G37" s="1">
        <v>80</v>
      </c>
      <c r="H37" s="1">
        <v>77</v>
      </c>
    </row>
    <row r="38" spans="2:9">
      <c r="B38" s="1" t="s">
        <v>205</v>
      </c>
      <c r="C38" s="1">
        <v>100</v>
      </c>
      <c r="D38" s="1">
        <v>76</v>
      </c>
      <c r="E38" s="1">
        <v>65</v>
      </c>
      <c r="F38" s="1">
        <v>99</v>
      </c>
      <c r="G38" s="1">
        <v>86</v>
      </c>
      <c r="H38" s="1">
        <v>99</v>
      </c>
    </row>
    <row r="39" spans="2:9">
      <c r="B39" s="1" t="s">
        <v>208</v>
      </c>
      <c r="C39" s="1">
        <v>77</v>
      </c>
      <c r="D39" s="1">
        <v>52</v>
      </c>
      <c r="E39" s="1">
        <v>72</v>
      </c>
      <c r="F39" s="1">
        <v>83</v>
      </c>
      <c r="G39" s="1">
        <v>50</v>
      </c>
      <c r="H39" s="1">
        <v>70</v>
      </c>
    </row>
    <row r="40" spans="2:9">
      <c r="B40" s="1" t="s">
        <v>210</v>
      </c>
      <c r="C40" s="1">
        <v>88</v>
      </c>
      <c r="D40" s="1">
        <v>60</v>
      </c>
      <c r="E40" s="1">
        <v>98</v>
      </c>
      <c r="F40" s="1">
        <v>63</v>
      </c>
      <c r="G40" s="1">
        <v>87</v>
      </c>
      <c r="H40" s="1">
        <v>64</v>
      </c>
    </row>
    <row r="42" spans="2:9">
      <c r="B42" s="3" t="s">
        <v>256</v>
      </c>
    </row>
    <row r="43" spans="2:9">
      <c r="B43" s="41" t="s">
        <v>194</v>
      </c>
      <c r="C43" s="40" t="s">
        <v>198</v>
      </c>
      <c r="D43" s="40" t="s">
        <v>201</v>
      </c>
      <c r="E43" s="43" t="s">
        <v>204</v>
      </c>
      <c r="F43" s="40" t="s">
        <v>207</v>
      </c>
      <c r="G43" s="40" t="s">
        <v>209</v>
      </c>
      <c r="H43" s="40" t="s">
        <v>213</v>
      </c>
      <c r="I43" s="6" t="s">
        <v>258</v>
      </c>
    </row>
    <row r="44" spans="2:9">
      <c r="B44" s="1" t="s">
        <v>197</v>
      </c>
      <c r="C44" s="1">
        <v>12</v>
      </c>
      <c r="D44" s="1">
        <v>36</v>
      </c>
      <c r="E44" s="1">
        <v>42</v>
      </c>
      <c r="F44" s="1">
        <v>38</v>
      </c>
      <c r="G44" s="1">
        <v>31</v>
      </c>
      <c r="H44" s="1">
        <v>45</v>
      </c>
      <c r="I44" s="6">
        <f>SUMPRODUCT(C35:H40,C44:H49)</f>
        <v>86092</v>
      </c>
    </row>
    <row r="45" spans="2:9">
      <c r="B45" s="1" t="s">
        <v>199</v>
      </c>
      <c r="C45" s="1">
        <v>46</v>
      </c>
      <c r="D45" s="1">
        <v>42</v>
      </c>
      <c r="E45" s="1">
        <v>17</v>
      </c>
      <c r="F45" s="1">
        <v>20</v>
      </c>
      <c r="G45" s="1">
        <v>37</v>
      </c>
      <c r="H45" s="1">
        <v>24</v>
      </c>
    </row>
    <row r="46" spans="2:9">
      <c r="B46" s="1" t="s">
        <v>202</v>
      </c>
      <c r="C46" s="1">
        <v>28</v>
      </c>
      <c r="D46" s="1">
        <v>41</v>
      </c>
      <c r="E46" s="1">
        <v>34</v>
      </c>
      <c r="F46" s="1">
        <v>36</v>
      </c>
      <c r="G46" s="1">
        <v>35</v>
      </c>
      <c r="H46" s="1">
        <v>34</v>
      </c>
    </row>
    <row r="47" spans="2:9">
      <c r="B47" s="1" t="s">
        <v>205</v>
      </c>
      <c r="C47" s="1">
        <v>12</v>
      </c>
      <c r="D47" s="1">
        <v>40</v>
      </c>
      <c r="E47" s="1">
        <v>41</v>
      </c>
      <c r="F47" s="1">
        <v>43</v>
      </c>
      <c r="G47" s="1">
        <v>25</v>
      </c>
      <c r="H47" s="1">
        <v>19</v>
      </c>
    </row>
    <row r="48" spans="2:9">
      <c r="B48" s="1" t="s">
        <v>208</v>
      </c>
      <c r="C48" s="1">
        <v>31</v>
      </c>
      <c r="D48" s="1">
        <v>11</v>
      </c>
      <c r="E48" s="1">
        <v>16</v>
      </c>
      <c r="F48" s="1">
        <v>10</v>
      </c>
      <c r="G48" s="1">
        <v>18</v>
      </c>
      <c r="H48" s="1">
        <v>39</v>
      </c>
    </row>
    <row r="49" spans="2:9">
      <c r="B49" s="1" t="s">
        <v>210</v>
      </c>
      <c r="C49" s="1">
        <v>26</v>
      </c>
      <c r="D49" s="1">
        <v>26</v>
      </c>
      <c r="E49" s="1">
        <v>31</v>
      </c>
      <c r="F49" s="1">
        <v>18</v>
      </c>
      <c r="G49" s="1">
        <v>46</v>
      </c>
      <c r="H49" s="1">
        <v>44</v>
      </c>
    </row>
    <row r="51" spans="2:9">
      <c r="B51" s="3" t="s">
        <v>259</v>
      </c>
    </row>
    <row r="52" spans="2:9">
      <c r="B52" s="41" t="s">
        <v>194</v>
      </c>
      <c r="C52" s="40" t="s">
        <v>198</v>
      </c>
      <c r="D52" s="40" t="s">
        <v>201</v>
      </c>
      <c r="E52" s="43" t="s">
        <v>204</v>
      </c>
      <c r="F52" s="40" t="s">
        <v>207</v>
      </c>
      <c r="G52" s="40" t="s">
        <v>209</v>
      </c>
      <c r="H52" s="40" t="s">
        <v>213</v>
      </c>
      <c r="I52" s="6" t="s">
        <v>257</v>
      </c>
    </row>
    <row r="53" spans="2:9">
      <c r="B53" s="1" t="s">
        <v>197</v>
      </c>
      <c r="C53" s="1">
        <f t="shared" ref="C53:H54" si="0">C35*C44</f>
        <v>1068</v>
      </c>
      <c r="D53" s="1">
        <f t="shared" ref="D53:H53" si="1">D35*D44</f>
        <v>2016</v>
      </c>
      <c r="E53" s="1">
        <f t="shared" si="1"/>
        <v>3738</v>
      </c>
      <c r="F53" s="1">
        <f t="shared" si="1"/>
        <v>2242</v>
      </c>
      <c r="G53" s="1">
        <f t="shared" si="1"/>
        <v>2387</v>
      </c>
      <c r="H53" s="1">
        <f t="shared" si="1"/>
        <v>3870</v>
      </c>
    </row>
    <row r="54" spans="2:9">
      <c r="B54" s="1" t="s">
        <v>199</v>
      </c>
      <c r="C54" s="1">
        <f t="shared" si="0"/>
        <v>3910</v>
      </c>
      <c r="D54" s="1">
        <f t="shared" si="0"/>
        <v>3696</v>
      </c>
      <c r="E54" s="1">
        <f t="shared" si="0"/>
        <v>1241</v>
      </c>
      <c r="F54" s="1">
        <f t="shared" si="0"/>
        <v>1560</v>
      </c>
      <c r="G54" s="1">
        <f t="shared" si="0"/>
        <v>3108</v>
      </c>
      <c r="H54" s="1">
        <f t="shared" si="0"/>
        <v>2328</v>
      </c>
    </row>
    <row r="55" spans="2:9">
      <c r="B55" s="1" t="s">
        <v>202</v>
      </c>
      <c r="C55" s="1">
        <f t="shared" ref="C55:H55" si="2">C37*C46</f>
        <v>2016</v>
      </c>
      <c r="D55" s="1">
        <f t="shared" si="2"/>
        <v>3198</v>
      </c>
      <c r="E55" s="1">
        <f t="shared" si="2"/>
        <v>2958</v>
      </c>
      <c r="F55" s="1">
        <f t="shared" si="2"/>
        <v>2736</v>
      </c>
      <c r="G55" s="1">
        <f t="shared" si="2"/>
        <v>2800</v>
      </c>
      <c r="H55" s="1">
        <f t="shared" si="2"/>
        <v>2618</v>
      </c>
    </row>
    <row r="56" spans="2:9">
      <c r="B56" s="1" t="s">
        <v>205</v>
      </c>
      <c r="C56" s="1">
        <f t="shared" ref="C56:H56" si="3">C38*C47</f>
        <v>1200</v>
      </c>
      <c r="D56" s="1">
        <f t="shared" si="3"/>
        <v>3040</v>
      </c>
      <c r="E56" s="1">
        <f t="shared" si="3"/>
        <v>2665</v>
      </c>
      <c r="F56" s="1">
        <f t="shared" si="3"/>
        <v>4257</v>
      </c>
      <c r="G56" s="1">
        <f t="shared" si="3"/>
        <v>2150</v>
      </c>
      <c r="H56" s="1">
        <f t="shared" si="3"/>
        <v>1881</v>
      </c>
    </row>
    <row r="57" spans="2:9">
      <c r="B57" s="1" t="s">
        <v>208</v>
      </c>
      <c r="C57" s="1">
        <f t="shared" ref="C57:H57" si="4">C39*C48</f>
        <v>2387</v>
      </c>
      <c r="D57" s="1">
        <f t="shared" si="4"/>
        <v>572</v>
      </c>
      <c r="E57" s="1">
        <f t="shared" si="4"/>
        <v>1152</v>
      </c>
      <c r="F57" s="1">
        <f t="shared" si="4"/>
        <v>830</v>
      </c>
      <c r="G57" s="1">
        <f t="shared" si="4"/>
        <v>900</v>
      </c>
      <c r="H57" s="1">
        <f t="shared" si="4"/>
        <v>2730</v>
      </c>
    </row>
    <row r="58" spans="2:9">
      <c r="B58" s="1" t="s">
        <v>210</v>
      </c>
      <c r="C58" s="1">
        <f t="shared" ref="C58:H58" si="5">C40*C49</f>
        <v>2288</v>
      </c>
      <c r="D58" s="1">
        <f t="shared" si="5"/>
        <v>1560</v>
      </c>
      <c r="E58" s="1">
        <f t="shared" si="5"/>
        <v>3038</v>
      </c>
      <c r="F58" s="1">
        <f t="shared" si="5"/>
        <v>1134</v>
      </c>
      <c r="G58" s="1">
        <f t="shared" si="5"/>
        <v>4002</v>
      </c>
      <c r="H58" s="1">
        <f t="shared" si="5"/>
        <v>2816</v>
      </c>
    </row>
    <row r="59" spans="2:9">
      <c r="C59" s="6">
        <f>SUM(C53:C58)</f>
        <v>12869</v>
      </c>
      <c r="D59" s="6">
        <f t="shared" ref="D59:H59" si="6">SUM(D53:D58)</f>
        <v>14082</v>
      </c>
      <c r="E59" s="6">
        <f t="shared" si="6"/>
        <v>14792</v>
      </c>
      <c r="F59" s="6">
        <f t="shared" si="6"/>
        <v>12759</v>
      </c>
      <c r="G59" s="6">
        <f t="shared" si="6"/>
        <v>15347</v>
      </c>
      <c r="H59" s="6">
        <f t="shared" si="6"/>
        <v>16243</v>
      </c>
      <c r="I59" s="6">
        <f>SUM(C59:H59)</f>
        <v>86092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2023-11-03T09:16:20Z</dcterms:modified>
</cp:coreProperties>
</file>