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0F28EBEE-B1CB-466B-9C43-6C93DB9549CB}" xr6:coauthVersionLast="47" xr6:coauthVersionMax="47" xr10:uidLastSave="{00000000-0000-0000-0000-000000000000}"/>
  <bookViews>
    <workbookView xWindow="-108" yWindow="-108" windowWidth="23256" windowHeight="13176" xr2:uid="{67E8DA95-3A18-49ED-95FD-83640ED7A3D7}"/>
  </bookViews>
  <sheets>
    <sheet name="1-VLOOKUP" sheetId="1" r:id="rId1"/>
    <sheet name="2- HLOOKUP" sheetId="2" r:id="rId2"/>
    <sheet name="3- LOOKUP" sheetId="3" r:id="rId3"/>
    <sheet name="4- TEXT F" sheetId="4" r:id="rId4"/>
    <sheet name="5- MID" sheetId="5" r:id="rId5"/>
    <sheet name="6- OFFSET" sheetId="6" r:id="rId6"/>
    <sheet name="7- CHOOSE" sheetId="7" r:id="rId7"/>
    <sheet name="8- Remove Duplicates 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7" l="1"/>
  <c r="C29" i="7"/>
  <c r="C30" i="7"/>
  <c r="C31" i="7"/>
  <c r="C32" i="7"/>
  <c r="C33" i="7"/>
  <c r="C34" i="7"/>
  <c r="C28" i="7"/>
  <c r="E21" i="7"/>
  <c r="D4" i="7"/>
  <c r="C5" i="7"/>
  <c r="C6" i="7"/>
  <c r="C4" i="7"/>
  <c r="F15" i="6"/>
  <c r="F14" i="6"/>
  <c r="F2" i="6"/>
  <c r="F9" i="6"/>
  <c r="F8" i="6"/>
  <c r="E20" i="5"/>
  <c r="F20" i="5"/>
  <c r="D20" i="5"/>
  <c r="C20" i="5"/>
  <c r="D4" i="5"/>
  <c r="C4" i="5"/>
  <c r="F5" i="4"/>
  <c r="E5" i="4"/>
  <c r="D5" i="4"/>
  <c r="C5" i="4"/>
  <c r="B5" i="4"/>
  <c r="F16" i="3"/>
  <c r="G16" i="3"/>
  <c r="H16" i="3"/>
  <c r="F17" i="3"/>
  <c r="G17" i="3"/>
  <c r="H17" i="3"/>
  <c r="E17" i="3"/>
  <c r="E16" i="3"/>
  <c r="C11" i="2"/>
  <c r="B11" i="2"/>
  <c r="B16" i="1"/>
  <c r="H13" i="1"/>
</calcChain>
</file>

<file path=xl/sharedStrings.xml><?xml version="1.0" encoding="utf-8"?>
<sst xmlns="http://schemas.openxmlformats.org/spreadsheetml/2006/main" count="325" uniqueCount="149">
  <si>
    <t>Top Products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</si>
  <si>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</si>
  <si>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</si>
  <si>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</si>
  <si>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</si>
  <si>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</si>
  <si>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</si>
  <si>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</si>
  <si>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</si>
  <si>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Product Code</t>
  </si>
  <si>
    <t>1000-165-B100</t>
  </si>
  <si>
    <t>1001-540-C101</t>
  </si>
  <si>
    <t>1002-394-M102</t>
  </si>
  <si>
    <t>1003-307-Q103</t>
  </si>
  <si>
    <t>1004-848 S104</t>
  </si>
  <si>
    <t>1005-155-5105</t>
  </si>
  <si>
    <t>1006-552-T106</t>
  </si>
  <si>
    <t>1007-634-0107</t>
  </si>
  <si>
    <t>Quantity</t>
  </si>
  <si>
    <t>Price</t>
  </si>
  <si>
    <t>Total Price</t>
  </si>
  <si>
    <t>For Example</t>
  </si>
  <si>
    <t xml:space="preserve">Genaral Scenario </t>
  </si>
  <si>
    <t>VLOOKUP Exact Match</t>
  </si>
  <si>
    <t>VLOOKUP Approximate Match</t>
  </si>
  <si>
    <t>Sales Range</t>
  </si>
  <si>
    <t>Sales Amount</t>
  </si>
  <si>
    <t>Category</t>
  </si>
  <si>
    <t>Commission</t>
  </si>
  <si>
    <t>0 to 2000</t>
  </si>
  <si>
    <t>2000 to 3000</t>
  </si>
  <si>
    <t>3000 to 5000</t>
  </si>
  <si>
    <t>5000 to 10000</t>
  </si>
  <si>
    <t>10000 &gt;</t>
  </si>
  <si>
    <t>Fair</t>
  </si>
  <si>
    <t>Ok</t>
  </si>
  <si>
    <t>Good</t>
  </si>
  <si>
    <t>Very Good</t>
  </si>
  <si>
    <t>Excellent</t>
  </si>
  <si>
    <t>Sale Done</t>
  </si>
  <si>
    <t>HLOOKUP Exact Match</t>
  </si>
  <si>
    <t>Column Heading</t>
  </si>
  <si>
    <t>Row Heading</t>
  </si>
  <si>
    <t>LOOKUP</t>
  </si>
  <si>
    <t>LOOOKUP * Values ($)</t>
  </si>
  <si>
    <t>LAST01 DINA</t>
  </si>
  <si>
    <t>LAST11 DESIREE A</t>
  </si>
  <si>
    <t>LASTO2 DAN</t>
  </si>
  <si>
    <t>LASTO4 HASSAN M</t>
  </si>
  <si>
    <t>LASTOS VIVIEN R</t>
  </si>
  <si>
    <t xml:space="preserve">  LAST06 MICHAEL G </t>
  </si>
  <si>
    <t xml:space="preserve"> LASTO7 CATHERINE W</t>
  </si>
  <si>
    <t xml:space="preserve">        LASTO8 TONI M</t>
  </si>
  <si>
    <t>LASTO9 NIKOL</t>
  </si>
  <si>
    <t>LAST10 DANA L</t>
  </si>
  <si>
    <t xml:space="preserve"> LAST12 SARABETH L</t>
  </si>
  <si>
    <t>LAST13 TONYA J</t>
  </si>
  <si>
    <t>LAST15 DONALD WAYNE</t>
  </si>
  <si>
    <t xml:space="preserve">    LASTO3</t>
  </si>
  <si>
    <t>LAST14          ANALYSSA C</t>
  </si>
  <si>
    <t>Info</t>
  </si>
  <si>
    <t>Trim</t>
  </si>
  <si>
    <t>Proper</t>
  </si>
  <si>
    <t>Upper</t>
  </si>
  <si>
    <t>Lower</t>
  </si>
  <si>
    <t>Len</t>
  </si>
  <si>
    <t>Left</t>
  </si>
  <si>
    <t>Mid</t>
  </si>
  <si>
    <t xml:space="preserve">Left Range </t>
  </si>
  <si>
    <t xml:space="preserve">Right </t>
  </si>
  <si>
    <t xml:space="preserve">Right Range </t>
  </si>
  <si>
    <t xml:space="preserve">India </t>
  </si>
  <si>
    <t>Abhishek Wavhal</t>
  </si>
  <si>
    <t>From</t>
  </si>
  <si>
    <t xml:space="preserve">Concatenate </t>
  </si>
  <si>
    <t>Concatenate With Space</t>
  </si>
  <si>
    <t xml:space="preserve">Find </t>
  </si>
  <si>
    <t xml:space="preserve">Search </t>
  </si>
  <si>
    <t>Replace</t>
  </si>
  <si>
    <t xml:space="preserve">Substitute </t>
  </si>
  <si>
    <t xml:space="preserve">Index Value </t>
  </si>
  <si>
    <t>Description</t>
  </si>
  <si>
    <t>SHIVAM / Mumbai: 208011</t>
  </si>
  <si>
    <t>BRAJESH / Delhi: 208012</t>
  </si>
  <si>
    <t>JITENDRA / Bangalore: 208013</t>
  </si>
  <si>
    <t>PERMENDRA / Hyderabad: 208014</t>
  </si>
  <si>
    <t>DASRATH / Chennai: 208016</t>
  </si>
  <si>
    <t>RANJAY / Kolkata: 208017</t>
  </si>
  <si>
    <t>ANKUSH / Pune: 208019</t>
  </si>
  <si>
    <t>ABDUL / Jaipur: 208020</t>
  </si>
  <si>
    <t>1QLAQ / Lucknow: 208021</t>
  </si>
  <si>
    <t>SARAN / Kanpur: 208022</t>
  </si>
  <si>
    <t>HARGOVIND / Nagpur: 208023</t>
  </si>
  <si>
    <t>City</t>
  </si>
  <si>
    <t>VIJAY / Ahmedabad: 2080159</t>
  </si>
  <si>
    <t>AMRITLAL / Surat: 208018</t>
  </si>
  <si>
    <t>SHIVAM / Indore: 208024</t>
  </si>
  <si>
    <t>Pin Code</t>
  </si>
  <si>
    <t xml:space="preserve">Name </t>
  </si>
  <si>
    <t xml:space="preserve">First Name </t>
  </si>
  <si>
    <t>Middle Name</t>
  </si>
  <si>
    <t>Abhishek Sudarshan Wavhal</t>
  </si>
  <si>
    <t xml:space="preserve">Sagar Sujit Kamble </t>
  </si>
  <si>
    <t>Jitendra Raju Pardesi</t>
  </si>
  <si>
    <t>Krushna Abhishek Lohare</t>
  </si>
  <si>
    <t>Amit Arun Dhavale</t>
  </si>
  <si>
    <t>Dhanashree Ashok Jadhav</t>
  </si>
  <si>
    <t>Vaishnavi Suraj Rathod</t>
  </si>
  <si>
    <t>Suraj Sanjay Shelke</t>
  </si>
  <si>
    <t>Rushikesh Asaram Bartakke</t>
  </si>
  <si>
    <t>Ganesh Vilas Jadhav</t>
  </si>
  <si>
    <t>Omkar Abhijeet Thorve</t>
  </si>
  <si>
    <t>Anjali Prashant Patil</t>
  </si>
  <si>
    <t>Mayank Uttam Patle</t>
  </si>
  <si>
    <t>Vaishnavi Santosh Ubale</t>
  </si>
  <si>
    <t>Last Name</t>
  </si>
  <si>
    <t>Find =</t>
  </si>
  <si>
    <t>SUM =</t>
  </si>
  <si>
    <t xml:space="preserve">Simple Example </t>
  </si>
  <si>
    <t>"Hi","Bye","Good Bye"</t>
  </si>
  <si>
    <t>Days of Week</t>
  </si>
  <si>
    <t>HW</t>
  </si>
  <si>
    <t>If Error</t>
  </si>
  <si>
    <t xml:space="preserve">Mid Example </t>
  </si>
  <si>
    <t xml:space="preserve">Test Status </t>
  </si>
  <si>
    <t>Aptitude Test</t>
  </si>
  <si>
    <t xml:space="preserve">Interview </t>
  </si>
  <si>
    <t>Hr</t>
  </si>
  <si>
    <t>Status</t>
  </si>
  <si>
    <t>Completed</t>
  </si>
  <si>
    <t>Week With Drop down</t>
  </si>
  <si>
    <t>Data Validation</t>
  </si>
  <si>
    <t>VLOOOKUP With Data Validation (Data-&gt; Data Tools)</t>
  </si>
  <si>
    <t>Sales Agent</t>
  </si>
  <si>
    <t>Region</t>
  </si>
  <si>
    <t>Sales</t>
  </si>
  <si>
    <t>Peter Ramsy</t>
  </si>
  <si>
    <t>Europe</t>
  </si>
  <si>
    <t>Stevie Bridge</t>
  </si>
  <si>
    <t>Asia</t>
  </si>
  <si>
    <t>Ewan Thompson</t>
  </si>
  <si>
    <t>North America</t>
  </si>
  <si>
    <t>Betina Bauer</t>
  </si>
  <si>
    <t>Australia</t>
  </si>
  <si>
    <t>South America</t>
  </si>
  <si>
    <t>Will Delete Original Data Set</t>
  </si>
  <si>
    <t>Remove Duplicate with Duplicate feature</t>
  </si>
  <si>
    <t>Unique Agent Names</t>
  </si>
  <si>
    <t>Unique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</si>
</sst>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5" applyNumberFormat="0" applyFill="0" applyAlignment="0" applyProtection="0"/>
  </cellStyleXfs>
  <cellXfs count="31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3" fillId="10" borderId="1" xfId="2" applyFont="1" applyFill="1" applyBorder="1" applyAlignment="1">
      <alignment horizontal="center"/>
    </xf>
    <xf numFmtId="3" fontId="0" fillId="0" borderId="1" xfId="0" applyNumberFormat="1" applyBorder="1"/>
    <xf numFmtId="0" fontId="5" fillId="4" borderId="1" xfId="3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Comma" xfId="1" builtinId="3"/>
    <cellStyle name="Heading 1 2" xfId="3" xr:uid="{B2AD1880-B68A-4B08-96D9-4C60618E7766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D7A-D84A-4D52-9415-2F2EFFAF878C}">
  <dimension ref="A2:J27"/>
  <sheetViews>
    <sheetView tabSelected="1" workbookViewId="0">
      <selection activeCell="A2" sqref="A2:E23"/>
    </sheetView>
  </sheetViews>
  <sheetFormatPr defaultRowHeight="14.4" x14ac:dyDescent="0.3"/>
  <cols>
    <col min="1" max="1" width="15.33203125" style="2" bestFit="1" customWidth="1"/>
    <col min="2" max="2" width="29.109375" style="2" customWidth="1"/>
    <col min="3" max="3" width="8" style="2" bestFit="1" customWidth="1"/>
    <col min="4" max="4" width="14.44140625" style="2" customWidth="1"/>
    <col min="5" max="6" width="8.88671875" style="2"/>
    <col min="7" max="7" width="12.6640625" style="2" bestFit="1" customWidth="1"/>
    <col min="8" max="8" width="12" style="2" bestFit="1" customWidth="1"/>
    <col min="9" max="9" width="9.5546875" style="2" bestFit="1" customWidth="1"/>
    <col min="10" max="10" width="10.88671875" style="2" bestFit="1" customWidth="1"/>
    <col min="11" max="16384" width="8.88671875" style="2"/>
  </cols>
  <sheetData>
    <row r="2" spans="1:10" x14ac:dyDescent="0.3">
      <c r="A2" s="23" t="s">
        <v>23</v>
      </c>
      <c r="B2" s="24"/>
      <c r="C2" s="25"/>
      <c r="D2" s="2" t="s">
        <v>41</v>
      </c>
      <c r="G2" s="23" t="s">
        <v>24</v>
      </c>
      <c r="H2" s="24"/>
      <c r="I2" s="25"/>
    </row>
    <row r="4" spans="1:10" x14ac:dyDescent="0.3">
      <c r="A4" s="4" t="s">
        <v>0</v>
      </c>
      <c r="B4" s="4" t="s">
        <v>9</v>
      </c>
      <c r="C4" s="4" t="s">
        <v>18</v>
      </c>
      <c r="D4" s="4" t="s">
        <v>19</v>
      </c>
      <c r="E4" s="4" t="s">
        <v>18</v>
      </c>
      <c r="G4" s="8" t="s">
        <v>25</v>
      </c>
      <c r="H4" s="8" t="s">
        <v>26</v>
      </c>
      <c r="I4" s="8" t="s">
        <v>27</v>
      </c>
      <c r="J4" s="8" t="s">
        <v>28</v>
      </c>
    </row>
    <row r="5" spans="1:10" x14ac:dyDescent="0.3">
      <c r="A5" s="3" t="s">
        <v>1</v>
      </c>
      <c r="B5" s="3" t="s">
        <v>10</v>
      </c>
      <c r="C5" s="3">
        <v>25</v>
      </c>
      <c r="D5" s="3">
        <v>26.95</v>
      </c>
      <c r="E5" s="3">
        <v>25</v>
      </c>
      <c r="G5" s="3" t="s">
        <v>29</v>
      </c>
      <c r="H5" s="3">
        <v>0</v>
      </c>
      <c r="I5" s="3" t="s">
        <v>34</v>
      </c>
      <c r="J5" s="3">
        <v>0</v>
      </c>
    </row>
    <row r="6" spans="1:10" x14ac:dyDescent="0.3">
      <c r="A6" s="3" t="s">
        <v>2</v>
      </c>
      <c r="B6" s="3" t="s">
        <v>11</v>
      </c>
      <c r="C6" s="3">
        <v>20</v>
      </c>
      <c r="D6" s="3">
        <v>28.95</v>
      </c>
      <c r="E6" s="3">
        <v>20</v>
      </c>
      <c r="G6" s="3" t="s">
        <v>30</v>
      </c>
      <c r="H6" s="3">
        <v>2000</v>
      </c>
      <c r="I6" s="3" t="s">
        <v>35</v>
      </c>
      <c r="J6" s="3">
        <v>40</v>
      </c>
    </row>
    <row r="7" spans="1:10" x14ac:dyDescent="0.3">
      <c r="A7" s="3" t="s">
        <v>3</v>
      </c>
      <c r="B7" s="3" t="s">
        <v>12</v>
      </c>
      <c r="C7" s="3">
        <v>35</v>
      </c>
      <c r="D7" s="3">
        <v>31.95</v>
      </c>
      <c r="E7" s="3">
        <v>35</v>
      </c>
      <c r="G7" s="3" t="s">
        <v>31</v>
      </c>
      <c r="H7" s="3">
        <v>3000</v>
      </c>
      <c r="I7" s="3" t="s">
        <v>36</v>
      </c>
      <c r="J7" s="3">
        <v>200</v>
      </c>
    </row>
    <row r="8" spans="1:10" x14ac:dyDescent="0.3">
      <c r="A8" s="3" t="s">
        <v>4</v>
      </c>
      <c r="B8" s="3" t="s">
        <v>13</v>
      </c>
      <c r="C8" s="3">
        <v>20</v>
      </c>
      <c r="D8" s="3">
        <v>35.950000000000003</v>
      </c>
      <c r="E8" s="3">
        <v>20</v>
      </c>
      <c r="G8" s="3" t="s">
        <v>32</v>
      </c>
      <c r="H8" s="3">
        <v>5000</v>
      </c>
      <c r="I8" s="3" t="s">
        <v>37</v>
      </c>
      <c r="J8" s="3">
        <v>500</v>
      </c>
    </row>
    <row r="9" spans="1:10" x14ac:dyDescent="0.3">
      <c r="A9" s="3" t="s">
        <v>5</v>
      </c>
      <c r="B9" s="3" t="s">
        <v>14</v>
      </c>
      <c r="C9" s="3">
        <v>30</v>
      </c>
      <c r="D9" s="3">
        <v>18.95</v>
      </c>
      <c r="E9" s="3">
        <v>30</v>
      </c>
      <c r="G9" s="3" t="s">
        <v>33</v>
      </c>
      <c r="H9" s="3">
        <v>10000</v>
      </c>
      <c r="I9" s="3" t="s">
        <v>38</v>
      </c>
      <c r="J9" s="3">
        <v>1400</v>
      </c>
    </row>
    <row r="10" spans="1:10" x14ac:dyDescent="0.3">
      <c r="A10" s="3" t="s">
        <v>6</v>
      </c>
      <c r="B10" s="3" t="s">
        <v>15</v>
      </c>
      <c r="C10" s="3">
        <v>40</v>
      </c>
      <c r="D10" s="3">
        <v>20.95</v>
      </c>
      <c r="E10" s="3">
        <v>40</v>
      </c>
    </row>
    <row r="11" spans="1:10" x14ac:dyDescent="0.3">
      <c r="A11" s="3" t="s">
        <v>7</v>
      </c>
      <c r="B11" s="3" t="s">
        <v>16</v>
      </c>
      <c r="C11" s="3">
        <v>1</v>
      </c>
      <c r="D11" s="3">
        <v>4.95</v>
      </c>
      <c r="E11" s="3">
        <v>1</v>
      </c>
      <c r="G11" s="5" t="s">
        <v>21</v>
      </c>
    </row>
    <row r="12" spans="1:10" x14ac:dyDescent="0.3">
      <c r="A12" s="3" t="s">
        <v>8</v>
      </c>
      <c r="B12" s="3" t="s">
        <v>17</v>
      </c>
      <c r="C12" s="3">
        <v>5</v>
      </c>
      <c r="D12" s="3">
        <v>8.9499999999999993</v>
      </c>
      <c r="E12" s="3">
        <v>5</v>
      </c>
      <c r="G12" s="4" t="s">
        <v>39</v>
      </c>
      <c r="H12" s="4" t="s">
        <v>28</v>
      </c>
    </row>
    <row r="13" spans="1:10" x14ac:dyDescent="0.3">
      <c r="G13" s="3">
        <v>5400</v>
      </c>
      <c r="H13" s="3">
        <f>VLOOKUP(G13,H5:J9,3,1)</f>
        <v>500</v>
      </c>
    </row>
    <row r="14" spans="1:10" x14ac:dyDescent="0.3">
      <c r="A14" s="5" t="s">
        <v>21</v>
      </c>
      <c r="G14" s="3"/>
      <c r="H14" s="3"/>
    </row>
    <row r="15" spans="1:10" x14ac:dyDescent="0.3">
      <c r="A15" s="4" t="s">
        <v>0</v>
      </c>
      <c r="B15" s="4" t="s">
        <v>19</v>
      </c>
      <c r="G15" s="3"/>
      <c r="H15" s="3"/>
    </row>
    <row r="16" spans="1:10" x14ac:dyDescent="0.3">
      <c r="A16" s="3" t="s">
        <v>3</v>
      </c>
      <c r="B16" s="3">
        <f>VLOOKUP(A16,A5:D12,4,0)</f>
        <v>31.95</v>
      </c>
    </row>
    <row r="17" spans="1:4" x14ac:dyDescent="0.3">
      <c r="A17" s="3" t="s">
        <v>8</v>
      </c>
      <c r="B17" s="3"/>
    </row>
    <row r="19" spans="1:4" x14ac:dyDescent="0.3">
      <c r="A19" s="6" t="s">
        <v>22</v>
      </c>
    </row>
    <row r="20" spans="1:4" x14ac:dyDescent="0.3">
      <c r="A20" s="4" t="s">
        <v>0</v>
      </c>
      <c r="B20" s="4" t="s">
        <v>19</v>
      </c>
      <c r="C20" s="4" t="s">
        <v>18</v>
      </c>
      <c r="D20" s="4" t="s">
        <v>20</v>
      </c>
    </row>
    <row r="21" spans="1:4" x14ac:dyDescent="0.3">
      <c r="A21" s="3"/>
      <c r="B21" s="7"/>
      <c r="C21" s="3"/>
      <c r="D21" s="3"/>
    </row>
    <row r="22" spans="1:4" x14ac:dyDescent="0.3">
      <c r="A22" s="3"/>
      <c r="B22" s="3"/>
      <c r="C22" s="3"/>
      <c r="D22" s="3"/>
    </row>
    <row r="24" spans="1:4" x14ac:dyDescent="0.3">
      <c r="A24" s="26" t="s">
        <v>132</v>
      </c>
      <c r="B24" s="26"/>
    </row>
    <row r="25" spans="1:4" x14ac:dyDescent="0.3">
      <c r="A25" s="4" t="s">
        <v>0</v>
      </c>
      <c r="B25" s="4" t="s">
        <v>19</v>
      </c>
      <c r="C25" s="4" t="s">
        <v>18</v>
      </c>
      <c r="D25" s="4" t="s">
        <v>20</v>
      </c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</sheetData>
  <mergeCells count="3">
    <mergeCell ref="A2:C2"/>
    <mergeCell ref="A24:B24"/>
    <mergeCell ref="G2:I2"/>
  </mergeCells>
  <phoneticPr fontId="4" type="noConversion"/>
  <dataValidations count="1">
    <dataValidation type="list" allowBlank="1" showInputMessage="1" showErrorMessage="1" sqref="A26 A16" xr:uid="{6FB8457E-65D7-4E36-BBC9-1BA640DA026E}">
      <formula1>$A$5:$A$12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34CE-C383-471B-B1D4-8457D5B361BE}">
  <dimension ref="A2:I17"/>
  <sheetViews>
    <sheetView workbookViewId="0">
      <selection activeCell="H17" sqref="H17"/>
    </sheetView>
  </sheetViews>
  <sheetFormatPr defaultRowHeight="14.4" x14ac:dyDescent="0.3"/>
  <cols>
    <col min="1" max="1" width="21.109375" customWidth="1"/>
    <col min="2" max="3" width="13.5546875" bestFit="1" customWidth="1"/>
    <col min="4" max="4" width="14.109375" bestFit="1" customWidth="1"/>
    <col min="5" max="5" width="13.77734375" bestFit="1" customWidth="1"/>
    <col min="6" max="6" width="13.109375" bestFit="1" customWidth="1"/>
    <col min="7" max="9" width="13.44140625" bestFit="1" customWidth="1"/>
  </cols>
  <sheetData>
    <row r="2" spans="1:9" x14ac:dyDescent="0.3">
      <c r="A2" s="23" t="s">
        <v>40</v>
      </c>
      <c r="B2" s="24"/>
      <c r="C2" s="25"/>
      <c r="D2" t="s">
        <v>42</v>
      </c>
    </row>
    <row r="3" spans="1:9" x14ac:dyDescent="0.3">
      <c r="C3" s="1"/>
    </row>
    <row r="4" spans="1:9" x14ac:dyDescent="0.3">
      <c r="A4" s="4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x14ac:dyDescent="0.3">
      <c r="A5" s="4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</row>
    <row r="6" spans="1:9" x14ac:dyDescent="0.3">
      <c r="A6" s="4" t="s">
        <v>18</v>
      </c>
      <c r="B6" s="3">
        <v>25</v>
      </c>
      <c r="C6" s="3">
        <v>20</v>
      </c>
      <c r="D6" s="3">
        <v>35</v>
      </c>
      <c r="E6" s="3">
        <v>20</v>
      </c>
      <c r="F6" s="3">
        <v>30</v>
      </c>
      <c r="G6" s="3">
        <v>40</v>
      </c>
      <c r="H6" s="3">
        <v>1</v>
      </c>
      <c r="I6" s="3">
        <v>5</v>
      </c>
    </row>
    <row r="7" spans="1:9" x14ac:dyDescent="0.3">
      <c r="A7" s="4" t="s">
        <v>19</v>
      </c>
      <c r="B7" s="3">
        <v>26.95</v>
      </c>
      <c r="C7" s="3">
        <v>28.95</v>
      </c>
      <c r="D7" s="3">
        <v>31.95</v>
      </c>
      <c r="E7" s="3">
        <v>35.950000000000003</v>
      </c>
      <c r="F7" s="3">
        <v>18.95</v>
      </c>
      <c r="G7" s="3">
        <v>20.95</v>
      </c>
      <c r="H7" s="3">
        <v>4.95</v>
      </c>
      <c r="I7" s="3">
        <v>8.9499999999999993</v>
      </c>
    </row>
    <row r="9" spans="1:9" x14ac:dyDescent="0.3">
      <c r="A9" s="5" t="s">
        <v>21</v>
      </c>
    </row>
    <row r="10" spans="1:9" x14ac:dyDescent="0.3">
      <c r="A10" s="4" t="s">
        <v>0</v>
      </c>
      <c r="B10" s="3" t="s">
        <v>6</v>
      </c>
      <c r="C10" s="3" t="s">
        <v>8</v>
      </c>
    </row>
    <row r="11" spans="1:9" x14ac:dyDescent="0.3">
      <c r="A11" s="4" t="s">
        <v>19</v>
      </c>
      <c r="B11" s="3">
        <f>HLOOKUP(B10,B4:I7,4,0)</f>
        <v>20.95</v>
      </c>
      <c r="C11" s="3">
        <f>HLOOKUP(C10,C4:J7,4,0)</f>
        <v>8.9499999999999993</v>
      </c>
    </row>
    <row r="13" spans="1:9" x14ac:dyDescent="0.3">
      <c r="A13" s="6" t="s">
        <v>22</v>
      </c>
    </row>
    <row r="14" spans="1:9" x14ac:dyDescent="0.3">
      <c r="A14" s="4" t="s">
        <v>0</v>
      </c>
      <c r="B14" s="3" t="s">
        <v>6</v>
      </c>
      <c r="C14" s="3" t="s">
        <v>8</v>
      </c>
    </row>
    <row r="15" spans="1:9" x14ac:dyDescent="0.3">
      <c r="A15" s="4" t="s">
        <v>19</v>
      </c>
      <c r="B15" s="7"/>
      <c r="C15" s="3"/>
    </row>
    <row r="16" spans="1:9" x14ac:dyDescent="0.3">
      <c r="A16" s="4" t="s">
        <v>18</v>
      </c>
      <c r="B16" s="3"/>
      <c r="C16" s="3"/>
    </row>
    <row r="17" spans="1:3" x14ac:dyDescent="0.3">
      <c r="A17" s="4" t="s">
        <v>20</v>
      </c>
      <c r="B17" s="3"/>
      <c r="C17" s="3"/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8949-EAB1-4D95-A63C-F0E431A23156}">
  <dimension ref="A2:H27"/>
  <sheetViews>
    <sheetView workbookViewId="0">
      <selection activeCell="H32" sqref="H32"/>
    </sheetView>
  </sheetViews>
  <sheetFormatPr defaultRowHeight="14.4" x14ac:dyDescent="0.3"/>
  <cols>
    <col min="1" max="1" width="11.6640625" bestFit="1" customWidth="1"/>
    <col min="2" max="2" width="14.109375" bestFit="1" customWidth="1"/>
    <col min="3" max="3" width="8" bestFit="1" customWidth="1"/>
    <col min="4" max="4" width="11.6640625" bestFit="1" customWidth="1"/>
    <col min="5" max="5" width="13.44140625" bestFit="1" customWidth="1"/>
    <col min="6" max="6" width="8" bestFit="1" customWidth="1"/>
    <col min="7" max="7" width="6" bestFit="1" customWidth="1"/>
    <col min="8" max="8" width="8" bestFit="1" customWidth="1"/>
  </cols>
  <sheetData>
    <row r="2" spans="1:8" x14ac:dyDescent="0.3">
      <c r="A2" s="23" t="s">
        <v>43</v>
      </c>
      <c r="B2" s="24"/>
      <c r="C2" s="25"/>
    </row>
    <row r="4" spans="1:8" x14ac:dyDescent="0.3">
      <c r="A4" s="4" t="s">
        <v>0</v>
      </c>
      <c r="B4" s="4" t="s">
        <v>19</v>
      </c>
    </row>
    <row r="5" spans="1:8" x14ac:dyDescent="0.3">
      <c r="A5" s="3" t="s">
        <v>1</v>
      </c>
      <c r="B5" s="3">
        <v>26.95</v>
      </c>
    </row>
    <row r="6" spans="1:8" x14ac:dyDescent="0.3">
      <c r="A6" s="3" t="s">
        <v>2</v>
      </c>
      <c r="B6" s="3">
        <v>28.95</v>
      </c>
    </row>
    <row r="7" spans="1:8" x14ac:dyDescent="0.3">
      <c r="A7" s="3" t="s">
        <v>3</v>
      </c>
      <c r="B7" s="3">
        <v>31.95</v>
      </c>
    </row>
    <row r="8" spans="1:8" x14ac:dyDescent="0.3">
      <c r="A8" s="3" t="s">
        <v>4</v>
      </c>
      <c r="B8" s="3">
        <v>35.950000000000003</v>
      </c>
    </row>
    <row r="9" spans="1:8" x14ac:dyDescent="0.3">
      <c r="A9" s="3" t="s">
        <v>5</v>
      </c>
      <c r="B9" s="3">
        <v>18.95</v>
      </c>
    </row>
    <row r="10" spans="1:8" x14ac:dyDescent="0.3">
      <c r="A10" s="3" t="s">
        <v>6</v>
      </c>
      <c r="B10" s="3">
        <v>20.95</v>
      </c>
    </row>
    <row r="11" spans="1:8" x14ac:dyDescent="0.3">
      <c r="A11" s="3" t="s">
        <v>7</v>
      </c>
      <c r="B11" s="3">
        <v>4.95</v>
      </c>
    </row>
    <row r="12" spans="1:8" x14ac:dyDescent="0.3">
      <c r="A12" s="3" t="s">
        <v>8</v>
      </c>
      <c r="B12" s="3">
        <v>8.9499999999999993</v>
      </c>
    </row>
    <row r="14" spans="1:8" x14ac:dyDescent="0.3">
      <c r="A14" s="5" t="s">
        <v>21</v>
      </c>
      <c r="B14" s="2"/>
      <c r="D14" s="26" t="s">
        <v>44</v>
      </c>
      <c r="E14" s="26"/>
      <c r="F14" s="2"/>
      <c r="G14" s="2"/>
      <c r="H14" s="2"/>
    </row>
    <row r="15" spans="1:8" x14ac:dyDescent="0.3">
      <c r="A15" s="4" t="s">
        <v>0</v>
      </c>
      <c r="B15" s="4" t="s">
        <v>19</v>
      </c>
      <c r="D15" s="4" t="s">
        <v>0</v>
      </c>
      <c r="E15" s="4" t="s">
        <v>9</v>
      </c>
      <c r="F15" s="4" t="s">
        <v>18</v>
      </c>
      <c r="G15" s="4" t="s">
        <v>19</v>
      </c>
      <c r="H15" s="4" t="s">
        <v>18</v>
      </c>
    </row>
    <row r="16" spans="1:8" x14ac:dyDescent="0.3">
      <c r="A16" s="3" t="s">
        <v>6</v>
      </c>
      <c r="B16" s="3"/>
      <c r="D16" s="3" t="s">
        <v>6</v>
      </c>
      <c r="E16" s="3" t="str">
        <f>LOOKUP($D$16,$A$20:$A$27,B20:B27)</f>
        <v>1005-155-5105</v>
      </c>
      <c r="F16" s="3">
        <f t="shared" ref="F16:H16" si="0">LOOKUP($D$16,$A$20:$A$27,C20:C27)</f>
        <v>40</v>
      </c>
      <c r="G16" s="3">
        <f t="shared" si="0"/>
        <v>20.95</v>
      </c>
      <c r="H16" s="3">
        <f t="shared" si="0"/>
        <v>40</v>
      </c>
    </row>
    <row r="17" spans="1:8" x14ac:dyDescent="0.3">
      <c r="A17" s="3" t="s">
        <v>8</v>
      </c>
      <c r="B17" s="3"/>
      <c r="D17" s="3" t="s">
        <v>8</v>
      </c>
      <c r="E17" s="3" t="str">
        <f>LOOKUP($D$16,$A$20:$A$27,B21:B28)</f>
        <v>1006-552-T106</v>
      </c>
      <c r="F17" s="3">
        <f t="shared" ref="F17:H17" si="1">LOOKUP($D$16,$A$20:$A$27,C21:C28)</f>
        <v>1</v>
      </c>
      <c r="G17" s="3">
        <f t="shared" si="1"/>
        <v>4.95</v>
      </c>
      <c r="H17" s="3">
        <f t="shared" si="1"/>
        <v>1</v>
      </c>
    </row>
    <row r="19" spans="1:8" x14ac:dyDescent="0.3">
      <c r="A19" s="4" t="s">
        <v>0</v>
      </c>
      <c r="B19" s="4" t="s">
        <v>9</v>
      </c>
      <c r="C19" s="4" t="s">
        <v>18</v>
      </c>
      <c r="D19" s="4" t="s">
        <v>19</v>
      </c>
      <c r="E19" s="4" t="s">
        <v>18</v>
      </c>
    </row>
    <row r="20" spans="1:8" x14ac:dyDescent="0.3">
      <c r="A20" s="3" t="s">
        <v>1</v>
      </c>
      <c r="B20" s="3" t="s">
        <v>10</v>
      </c>
      <c r="C20" s="3">
        <v>25</v>
      </c>
      <c r="D20" s="3">
        <v>26.95</v>
      </c>
      <c r="E20" s="3">
        <v>25</v>
      </c>
    </row>
    <row r="21" spans="1:8" x14ac:dyDescent="0.3">
      <c r="A21" s="3" t="s">
        <v>2</v>
      </c>
      <c r="B21" s="3" t="s">
        <v>11</v>
      </c>
      <c r="C21" s="3">
        <v>20</v>
      </c>
      <c r="D21" s="3">
        <v>28.95</v>
      </c>
      <c r="E21" s="3">
        <v>20</v>
      </c>
    </row>
    <row r="22" spans="1:8" x14ac:dyDescent="0.3">
      <c r="A22" s="3" t="s">
        <v>3</v>
      </c>
      <c r="B22" s="3" t="s">
        <v>12</v>
      </c>
      <c r="C22" s="3">
        <v>35</v>
      </c>
      <c r="D22" s="3">
        <v>31.95</v>
      </c>
      <c r="E22" s="3">
        <v>35</v>
      </c>
    </row>
    <row r="23" spans="1:8" x14ac:dyDescent="0.3">
      <c r="A23" s="3" t="s">
        <v>4</v>
      </c>
      <c r="B23" s="3" t="s">
        <v>13</v>
      </c>
      <c r="C23" s="3">
        <v>20</v>
      </c>
      <c r="D23" s="3">
        <v>35.950000000000003</v>
      </c>
      <c r="E23" s="3">
        <v>20</v>
      </c>
    </row>
    <row r="24" spans="1:8" x14ac:dyDescent="0.3">
      <c r="A24" s="3" t="s">
        <v>5</v>
      </c>
      <c r="B24" s="3" t="s">
        <v>14</v>
      </c>
      <c r="C24" s="3">
        <v>30</v>
      </c>
      <c r="D24" s="3">
        <v>18.95</v>
      </c>
      <c r="E24" s="3">
        <v>30</v>
      </c>
    </row>
    <row r="25" spans="1:8" x14ac:dyDescent="0.3">
      <c r="A25" s="3" t="s">
        <v>6</v>
      </c>
      <c r="B25" s="3" t="s">
        <v>15</v>
      </c>
      <c r="C25" s="3">
        <v>40</v>
      </c>
      <c r="D25" s="3">
        <v>20.95</v>
      </c>
      <c r="E25" s="3">
        <v>40</v>
      </c>
    </row>
    <row r="26" spans="1:8" x14ac:dyDescent="0.3">
      <c r="A26" s="3" t="s">
        <v>7</v>
      </c>
      <c r="B26" s="3" t="s">
        <v>16</v>
      </c>
      <c r="C26" s="3">
        <v>1</v>
      </c>
      <c r="D26" s="3">
        <v>4.95</v>
      </c>
      <c r="E26" s="3">
        <v>1</v>
      </c>
    </row>
    <row r="27" spans="1:8" x14ac:dyDescent="0.3">
      <c r="A27" s="3" t="s">
        <v>8</v>
      </c>
      <c r="B27" s="3" t="s">
        <v>17</v>
      </c>
      <c r="C27" s="3">
        <v>5</v>
      </c>
      <c r="D27" s="3">
        <v>8.9499999999999993</v>
      </c>
      <c r="E27" s="3">
        <v>5</v>
      </c>
    </row>
  </sheetData>
  <mergeCells count="2">
    <mergeCell ref="A2:C2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ABDA-798D-4DF4-80B3-74A89845E69E}">
  <dimension ref="A4:F35"/>
  <sheetViews>
    <sheetView workbookViewId="0">
      <selection activeCell="K14" sqref="K14"/>
    </sheetView>
  </sheetViews>
  <sheetFormatPr defaultRowHeight="14.4" x14ac:dyDescent="0.3"/>
  <cols>
    <col min="1" max="1" width="23.44140625" customWidth="1"/>
    <col min="2" max="2" width="25.88671875" customWidth="1"/>
    <col min="3" max="3" width="19.5546875" bestFit="1" customWidth="1"/>
    <col min="4" max="4" width="21.5546875" bestFit="1" customWidth="1"/>
    <col min="5" max="5" width="18.77734375" bestFit="1" customWidth="1"/>
    <col min="6" max="6" width="11.109375" customWidth="1"/>
  </cols>
  <sheetData>
    <row r="4" spans="1:6" x14ac:dyDescent="0.3">
      <c r="A4" s="4" t="s">
        <v>60</v>
      </c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</row>
    <row r="5" spans="1:6" x14ac:dyDescent="0.3">
      <c r="A5" s="10" t="s">
        <v>45</v>
      </c>
      <c r="B5" s="10" t="str">
        <f>TRIM(A5)</f>
        <v>LAST01 DINA</v>
      </c>
      <c r="C5" s="10" t="str">
        <f>PROPER(A5)</f>
        <v>Last01 Dina</v>
      </c>
      <c r="D5" s="10" t="str">
        <f>UPPER(C5)</f>
        <v>LAST01 DINA</v>
      </c>
      <c r="E5" s="10" t="str">
        <f>LOWER(D5)</f>
        <v>last01 dina</v>
      </c>
      <c r="F5" s="3">
        <f>LEN(E5)</f>
        <v>11</v>
      </c>
    </row>
    <row r="6" spans="1:6" x14ac:dyDescent="0.3">
      <c r="A6" s="10" t="s">
        <v>47</v>
      </c>
      <c r="B6" s="10"/>
      <c r="C6" s="10"/>
      <c r="D6" s="10"/>
      <c r="E6" s="10"/>
      <c r="F6" s="3"/>
    </row>
    <row r="7" spans="1:6" x14ac:dyDescent="0.3">
      <c r="A7" s="10" t="s">
        <v>58</v>
      </c>
      <c r="B7" s="10"/>
      <c r="C7" s="10"/>
      <c r="D7" s="10"/>
      <c r="E7" s="10"/>
      <c r="F7" s="3"/>
    </row>
    <row r="8" spans="1:6" x14ac:dyDescent="0.3">
      <c r="A8" s="10" t="s">
        <v>48</v>
      </c>
      <c r="B8" s="10"/>
      <c r="C8" s="10"/>
      <c r="D8" s="10"/>
      <c r="E8" s="10"/>
      <c r="F8" s="3"/>
    </row>
    <row r="9" spans="1:6" x14ac:dyDescent="0.3">
      <c r="A9" s="10" t="s">
        <v>49</v>
      </c>
      <c r="B9" s="10"/>
      <c r="C9" s="10"/>
      <c r="D9" s="10"/>
      <c r="E9" s="10"/>
      <c r="F9" s="3"/>
    </row>
    <row r="10" spans="1:6" x14ac:dyDescent="0.3">
      <c r="A10" s="10" t="s">
        <v>50</v>
      </c>
      <c r="B10" s="10"/>
      <c r="C10" s="10"/>
      <c r="D10" s="10"/>
      <c r="E10" s="10"/>
      <c r="F10" s="3"/>
    </row>
    <row r="11" spans="1:6" x14ac:dyDescent="0.3">
      <c r="A11" s="10" t="s">
        <v>51</v>
      </c>
      <c r="B11" s="10"/>
      <c r="C11" s="10"/>
      <c r="D11" s="10"/>
      <c r="E11" s="10"/>
      <c r="F11" s="3"/>
    </row>
    <row r="12" spans="1:6" x14ac:dyDescent="0.3">
      <c r="A12" s="10" t="s">
        <v>52</v>
      </c>
      <c r="B12" s="10"/>
      <c r="C12" s="10"/>
      <c r="D12" s="10"/>
      <c r="E12" s="10"/>
      <c r="F12" s="3"/>
    </row>
    <row r="13" spans="1:6" x14ac:dyDescent="0.3">
      <c r="A13" s="10" t="s">
        <v>53</v>
      </c>
      <c r="B13" s="10"/>
      <c r="C13" s="10"/>
      <c r="D13" s="10"/>
      <c r="E13" s="10"/>
      <c r="F13" s="3"/>
    </row>
    <row r="14" spans="1:6" x14ac:dyDescent="0.3">
      <c r="A14" s="10" t="s">
        <v>54</v>
      </c>
      <c r="B14" s="10"/>
      <c r="C14" s="10"/>
      <c r="D14" s="10"/>
      <c r="E14" s="10"/>
      <c r="F14" s="3"/>
    </row>
    <row r="15" spans="1:6" x14ac:dyDescent="0.3">
      <c r="A15" s="10" t="s">
        <v>46</v>
      </c>
      <c r="B15" s="10"/>
      <c r="C15" s="10"/>
      <c r="D15" s="10"/>
      <c r="E15" s="10"/>
      <c r="F15" s="3"/>
    </row>
    <row r="16" spans="1:6" x14ac:dyDescent="0.3">
      <c r="A16" s="10" t="s">
        <v>55</v>
      </c>
      <c r="B16" s="10"/>
      <c r="C16" s="10"/>
      <c r="D16" s="10"/>
      <c r="E16" s="10"/>
      <c r="F16" s="3"/>
    </row>
    <row r="17" spans="1:6" x14ac:dyDescent="0.3">
      <c r="A17" s="10" t="s">
        <v>56</v>
      </c>
      <c r="B17" s="10"/>
      <c r="C17" s="10"/>
      <c r="D17" s="10"/>
      <c r="E17" s="10"/>
      <c r="F17" s="3"/>
    </row>
    <row r="18" spans="1:6" x14ac:dyDescent="0.3">
      <c r="A18" s="10" t="s">
        <v>59</v>
      </c>
      <c r="B18" s="10"/>
      <c r="C18" s="10"/>
      <c r="D18" s="10"/>
      <c r="E18" s="10"/>
      <c r="F18" s="3"/>
    </row>
    <row r="19" spans="1:6" x14ac:dyDescent="0.3">
      <c r="A19" s="10" t="s">
        <v>57</v>
      </c>
      <c r="B19" s="10"/>
      <c r="C19" s="10"/>
      <c r="D19" s="10"/>
      <c r="E19" s="10"/>
      <c r="F19" s="3"/>
    </row>
    <row r="22" spans="1:6" x14ac:dyDescent="0.3">
      <c r="B22" s="12" t="s">
        <v>72</v>
      </c>
      <c r="C22" s="12" t="s">
        <v>73</v>
      </c>
      <c r="D22" s="12" t="s">
        <v>71</v>
      </c>
    </row>
    <row r="23" spans="1:6" x14ac:dyDescent="0.3">
      <c r="A23" s="11" t="s">
        <v>66</v>
      </c>
      <c r="B23" s="3"/>
      <c r="C23" s="3"/>
      <c r="D23" s="3"/>
    </row>
    <row r="24" spans="1:6" x14ac:dyDescent="0.3">
      <c r="A24" s="11" t="s">
        <v>68</v>
      </c>
      <c r="B24" s="3"/>
      <c r="C24" s="3"/>
      <c r="D24" s="3"/>
    </row>
    <row r="25" spans="1:6" x14ac:dyDescent="0.3">
      <c r="A25" s="11" t="s">
        <v>69</v>
      </c>
      <c r="B25" s="3"/>
      <c r="C25" s="3"/>
      <c r="D25" s="3"/>
    </row>
    <row r="26" spans="1:6" x14ac:dyDescent="0.3">
      <c r="A26" s="11" t="s">
        <v>70</v>
      </c>
      <c r="B26" s="3"/>
      <c r="C26" s="3"/>
      <c r="D26" s="3"/>
    </row>
    <row r="27" spans="1:6" x14ac:dyDescent="0.3">
      <c r="A27" s="11" t="s">
        <v>67</v>
      </c>
      <c r="B27" s="3"/>
      <c r="C27" s="3"/>
      <c r="D27" s="3"/>
    </row>
    <row r="29" spans="1:6" x14ac:dyDescent="0.3">
      <c r="A29" s="11" t="s">
        <v>74</v>
      </c>
      <c r="B29" s="9"/>
    </row>
    <row r="30" spans="1:6" x14ac:dyDescent="0.3">
      <c r="A30" s="11" t="s">
        <v>75</v>
      </c>
      <c r="B30" s="9"/>
    </row>
    <row r="32" spans="1:6" x14ac:dyDescent="0.3">
      <c r="A32" s="11" t="s">
        <v>76</v>
      </c>
      <c r="B32" s="9"/>
      <c r="C32" t="s">
        <v>80</v>
      </c>
    </row>
    <row r="33" spans="1:3" x14ac:dyDescent="0.3">
      <c r="A33" s="11" t="s">
        <v>77</v>
      </c>
      <c r="B33" s="9"/>
      <c r="C33" t="s">
        <v>80</v>
      </c>
    </row>
    <row r="34" spans="1:3" x14ac:dyDescent="0.3">
      <c r="A34" s="11" t="s">
        <v>78</v>
      </c>
      <c r="B34" s="9"/>
    </row>
    <row r="35" spans="1:3" x14ac:dyDescent="0.3">
      <c r="A35" s="11" t="s">
        <v>79</v>
      </c>
      <c r="B3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DC13-23F0-4485-8EB8-A07DB980E9B4}">
  <dimension ref="B3:F33"/>
  <sheetViews>
    <sheetView showGridLines="0" topLeftCell="A9" zoomScale="120" workbookViewId="0">
      <selection activeCell="E20" sqref="E20"/>
    </sheetView>
  </sheetViews>
  <sheetFormatPr defaultRowHeight="14.4" x14ac:dyDescent="0.3"/>
  <cols>
    <col min="2" max="2" width="30.44140625" bestFit="1" customWidth="1"/>
    <col min="3" max="3" width="11.5546875" bestFit="1" customWidth="1"/>
    <col min="4" max="4" width="16.77734375" bestFit="1" customWidth="1"/>
    <col min="5" max="5" width="12.21875" bestFit="1" customWidth="1"/>
    <col min="7" max="7" width="17" bestFit="1" customWidth="1"/>
  </cols>
  <sheetData>
    <row r="3" spans="2:4" x14ac:dyDescent="0.3">
      <c r="B3" s="13" t="s">
        <v>81</v>
      </c>
      <c r="C3" s="13" t="s">
        <v>93</v>
      </c>
      <c r="D3" s="13" t="s">
        <v>97</v>
      </c>
    </row>
    <row r="4" spans="2:4" x14ac:dyDescent="0.3">
      <c r="B4" s="9" t="s">
        <v>82</v>
      </c>
      <c r="C4" s="9" t="str">
        <f>MID(B4, FIND(" / ",B4)+2,FIND(":",B4)-(FIND(" / ",B4)+2))</f>
        <v xml:space="preserve"> Mumbai</v>
      </c>
      <c r="D4" s="9" t="str">
        <f>MID(B4,FIND(":",B4)+2,6)</f>
        <v>208011</v>
      </c>
    </row>
    <row r="5" spans="2:4" x14ac:dyDescent="0.3">
      <c r="B5" s="9" t="s">
        <v>83</v>
      </c>
      <c r="C5" s="9"/>
      <c r="D5" s="9"/>
    </row>
    <row r="6" spans="2:4" x14ac:dyDescent="0.3">
      <c r="B6" s="9" t="s">
        <v>84</v>
      </c>
      <c r="C6" s="9"/>
      <c r="D6" s="9"/>
    </row>
    <row r="7" spans="2:4" x14ac:dyDescent="0.3">
      <c r="B7" s="9" t="s">
        <v>85</v>
      </c>
      <c r="C7" s="9"/>
      <c r="D7" s="9"/>
    </row>
    <row r="8" spans="2:4" x14ac:dyDescent="0.3">
      <c r="B8" s="9" t="s">
        <v>94</v>
      </c>
      <c r="C8" s="9"/>
      <c r="D8" s="9"/>
    </row>
    <row r="9" spans="2:4" x14ac:dyDescent="0.3">
      <c r="B9" s="9" t="s">
        <v>86</v>
      </c>
      <c r="C9" s="9"/>
      <c r="D9" s="9"/>
    </row>
    <row r="10" spans="2:4" x14ac:dyDescent="0.3">
      <c r="B10" s="9" t="s">
        <v>87</v>
      </c>
      <c r="C10" s="9"/>
      <c r="D10" s="9"/>
    </row>
    <row r="11" spans="2:4" x14ac:dyDescent="0.3">
      <c r="B11" s="9" t="s">
        <v>95</v>
      </c>
      <c r="C11" s="9"/>
      <c r="D11" s="9"/>
    </row>
    <row r="12" spans="2:4" x14ac:dyDescent="0.3">
      <c r="B12" s="9" t="s">
        <v>88</v>
      </c>
      <c r="C12" s="9"/>
      <c r="D12" s="9"/>
    </row>
    <row r="13" spans="2:4" x14ac:dyDescent="0.3">
      <c r="B13" s="9" t="s">
        <v>89</v>
      </c>
      <c r="C13" s="9"/>
      <c r="D13" s="9"/>
    </row>
    <row r="14" spans="2:4" x14ac:dyDescent="0.3">
      <c r="B14" s="9" t="s">
        <v>90</v>
      </c>
      <c r="C14" s="9"/>
      <c r="D14" s="9"/>
    </row>
    <row r="15" spans="2:4" x14ac:dyDescent="0.3">
      <c r="B15" s="9" t="s">
        <v>91</v>
      </c>
      <c r="C15" s="9"/>
      <c r="D15" s="9"/>
    </row>
    <row r="16" spans="2:4" x14ac:dyDescent="0.3">
      <c r="B16" s="9" t="s">
        <v>92</v>
      </c>
      <c r="C16" s="9"/>
      <c r="D16" s="9"/>
    </row>
    <row r="17" spans="2:6" x14ac:dyDescent="0.3">
      <c r="B17" s="9" t="s">
        <v>96</v>
      </c>
      <c r="C17" s="9"/>
      <c r="D17" s="9"/>
    </row>
    <row r="19" spans="2:6" x14ac:dyDescent="0.3">
      <c r="B19" s="13" t="s">
        <v>98</v>
      </c>
      <c r="C19" s="13" t="s">
        <v>99</v>
      </c>
      <c r="D19" s="13" t="s">
        <v>100</v>
      </c>
      <c r="E19" s="13" t="s">
        <v>115</v>
      </c>
      <c r="F19" s="9"/>
    </row>
    <row r="20" spans="2:6" x14ac:dyDescent="0.3">
      <c r="B20" s="9" t="s">
        <v>101</v>
      </c>
      <c r="C20" s="9" t="str">
        <f>MID(B20,1,FIND(" ",B20))</f>
        <v xml:space="preserve">Abhishek </v>
      </c>
      <c r="D20" s="9" t="str">
        <f>MID(B20,FIND(" ",B20)+1,FIND(" ",B20,FIND(" ",B20)+1)-FIND(" ",B20)-1)</f>
        <v>Sudarshan</v>
      </c>
      <c r="E20" s="9" t="str">
        <f>MID(B20,FIND(" ",B20,FIND(" ",B20)+2),20)</f>
        <v xml:space="preserve"> Wavhal</v>
      </c>
      <c r="F20" s="9" t="str">
        <f>MID(B20,FIND(" ",B20,FIND(" ",B20)+1),FIND(" ",B20,FIND(" ",B20,FIND(" ",B20)+2)))</f>
        <v xml:space="preserve"> Wavhal</v>
      </c>
    </row>
    <row r="21" spans="2:6" x14ac:dyDescent="0.3">
      <c r="B21" s="9" t="s">
        <v>102</v>
      </c>
      <c r="C21" s="9"/>
      <c r="D21" s="9"/>
      <c r="E21" s="9"/>
      <c r="F21" s="9"/>
    </row>
    <row r="22" spans="2:6" x14ac:dyDescent="0.3">
      <c r="B22" s="9" t="s">
        <v>103</v>
      </c>
      <c r="C22" s="9"/>
      <c r="D22" s="9"/>
      <c r="E22" s="9"/>
      <c r="F22" s="9"/>
    </row>
    <row r="23" spans="2:6" x14ac:dyDescent="0.3">
      <c r="B23" s="9" t="s">
        <v>104</v>
      </c>
      <c r="C23" s="9"/>
      <c r="D23" s="9"/>
      <c r="E23" s="9"/>
      <c r="F23" s="9"/>
    </row>
    <row r="24" spans="2:6" x14ac:dyDescent="0.3">
      <c r="B24" s="9" t="s">
        <v>105</v>
      </c>
      <c r="C24" s="9"/>
      <c r="D24" s="9"/>
      <c r="E24" s="9"/>
      <c r="F24" s="9"/>
    </row>
    <row r="25" spans="2:6" x14ac:dyDescent="0.3">
      <c r="B25" s="9" t="s">
        <v>106</v>
      </c>
      <c r="C25" s="9"/>
      <c r="D25" s="9"/>
      <c r="E25" s="9"/>
      <c r="F25" s="9"/>
    </row>
    <row r="26" spans="2:6" x14ac:dyDescent="0.3">
      <c r="B26" s="9" t="s">
        <v>107</v>
      </c>
      <c r="C26" s="9"/>
      <c r="D26" s="9"/>
      <c r="E26" s="9"/>
      <c r="F26" s="9"/>
    </row>
    <row r="27" spans="2:6" x14ac:dyDescent="0.3">
      <c r="B27" s="9" t="s">
        <v>108</v>
      </c>
      <c r="C27" s="9"/>
      <c r="D27" s="9"/>
      <c r="E27" s="9"/>
      <c r="F27" s="9"/>
    </row>
    <row r="28" spans="2:6" x14ac:dyDescent="0.3">
      <c r="B28" s="9" t="s">
        <v>109</v>
      </c>
      <c r="C28" s="9"/>
      <c r="D28" s="9"/>
      <c r="E28" s="9"/>
      <c r="F28" s="9"/>
    </row>
    <row r="29" spans="2:6" x14ac:dyDescent="0.3">
      <c r="B29" s="9" t="s">
        <v>110</v>
      </c>
      <c r="C29" s="9"/>
      <c r="D29" s="9"/>
      <c r="E29" s="9"/>
      <c r="F29" s="9"/>
    </row>
    <row r="30" spans="2:6" x14ac:dyDescent="0.3">
      <c r="B30" s="9" t="s">
        <v>111</v>
      </c>
      <c r="C30" s="9"/>
      <c r="D30" s="9"/>
      <c r="E30" s="9"/>
      <c r="F30" s="9"/>
    </row>
    <row r="31" spans="2:6" x14ac:dyDescent="0.3">
      <c r="B31" s="9" t="s">
        <v>112</v>
      </c>
      <c r="C31" s="9"/>
      <c r="D31" s="9"/>
      <c r="E31" s="9"/>
      <c r="F31" s="9"/>
    </row>
    <row r="32" spans="2:6" x14ac:dyDescent="0.3">
      <c r="B32" s="9" t="s">
        <v>113</v>
      </c>
      <c r="C32" s="9"/>
      <c r="D32" s="9"/>
      <c r="E32" s="9"/>
      <c r="F32" s="9"/>
    </row>
    <row r="33" spans="2:6" x14ac:dyDescent="0.3">
      <c r="B33" s="9" t="s">
        <v>114</v>
      </c>
      <c r="C33" s="9"/>
      <c r="D33" s="9"/>
      <c r="E33" s="9"/>
      <c r="F3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5DD2-DAA9-4BE2-A4DD-6BC4A29D00AE}">
  <dimension ref="B2:F18"/>
  <sheetViews>
    <sheetView workbookViewId="0">
      <selection activeCell="H20" sqref="H20"/>
    </sheetView>
  </sheetViews>
  <sheetFormatPr defaultRowHeight="14.4" x14ac:dyDescent="0.3"/>
  <cols>
    <col min="5" max="5" width="8.88671875" style="18"/>
  </cols>
  <sheetData>
    <row r="2" spans="2:6" x14ac:dyDescent="0.3">
      <c r="B2" s="3">
        <v>1</v>
      </c>
      <c r="C2" s="3">
        <v>9</v>
      </c>
      <c r="D2" s="3">
        <v>6</v>
      </c>
      <c r="E2" s="18" t="s">
        <v>116</v>
      </c>
      <c r="F2">
        <f ca="1">OFFSET(C3,2,1)</f>
        <v>7</v>
      </c>
    </row>
    <row r="3" spans="2:6" x14ac:dyDescent="0.3">
      <c r="B3" s="3">
        <v>7</v>
      </c>
      <c r="C3" s="14">
        <v>2</v>
      </c>
      <c r="D3" s="3">
        <v>7</v>
      </c>
    </row>
    <row r="4" spans="2:6" x14ac:dyDescent="0.3">
      <c r="B4" s="3">
        <v>1</v>
      </c>
      <c r="C4" s="3">
        <v>7</v>
      </c>
      <c r="D4" s="3">
        <v>9</v>
      </c>
    </row>
    <row r="5" spans="2:6" x14ac:dyDescent="0.3">
      <c r="B5" s="3">
        <v>9</v>
      </c>
      <c r="C5" s="3">
        <v>10</v>
      </c>
      <c r="D5" s="16">
        <v>7</v>
      </c>
    </row>
    <row r="6" spans="2:6" x14ac:dyDescent="0.3">
      <c r="B6" s="15">
        <v>1</v>
      </c>
      <c r="C6" s="3">
        <v>5</v>
      </c>
      <c r="D6" s="3">
        <v>10</v>
      </c>
    </row>
    <row r="8" spans="2:6" x14ac:dyDescent="0.3">
      <c r="B8" s="3">
        <v>1</v>
      </c>
      <c r="C8" s="3">
        <v>9</v>
      </c>
      <c r="D8" s="3">
        <v>6</v>
      </c>
      <c r="E8" s="18" t="s">
        <v>116</v>
      </c>
      <c r="F8">
        <f ca="1">OFFSET(C8,3,-1)</f>
        <v>9</v>
      </c>
    </row>
    <row r="9" spans="2:6" x14ac:dyDescent="0.3">
      <c r="B9" s="3">
        <v>7</v>
      </c>
      <c r="C9" s="3">
        <v>2</v>
      </c>
      <c r="D9" s="3">
        <v>7</v>
      </c>
      <c r="E9" s="18" t="s">
        <v>116</v>
      </c>
      <c r="F9">
        <f ca="1">OFFSET(C8,3,1)</f>
        <v>7</v>
      </c>
    </row>
    <row r="10" spans="2:6" x14ac:dyDescent="0.3">
      <c r="B10" s="3">
        <v>1</v>
      </c>
      <c r="C10" s="3">
        <v>7</v>
      </c>
      <c r="D10" s="3">
        <v>9</v>
      </c>
    </row>
    <row r="11" spans="2:6" x14ac:dyDescent="0.3">
      <c r="B11" s="3">
        <v>9</v>
      </c>
      <c r="C11" s="3">
        <v>10</v>
      </c>
      <c r="D11" s="3">
        <v>7</v>
      </c>
    </row>
    <row r="12" spans="2:6" x14ac:dyDescent="0.3">
      <c r="B12" s="3">
        <v>1</v>
      </c>
      <c r="C12" s="3">
        <v>5</v>
      </c>
      <c r="D12" s="3">
        <v>10</v>
      </c>
    </row>
    <row r="14" spans="2:6" x14ac:dyDescent="0.3">
      <c r="B14" s="3">
        <v>1</v>
      </c>
      <c r="C14" s="17">
        <v>9</v>
      </c>
      <c r="D14" s="17">
        <v>6</v>
      </c>
      <c r="E14" s="18" t="s">
        <v>117</v>
      </c>
      <c r="F14">
        <f>SUM(C14:D17)</f>
        <v>57</v>
      </c>
    </row>
    <row r="15" spans="2:6" x14ac:dyDescent="0.3">
      <c r="B15" s="3">
        <v>7</v>
      </c>
      <c r="C15" s="17">
        <v>2</v>
      </c>
      <c r="D15" s="17">
        <v>7</v>
      </c>
      <c r="E15" s="18" t="s">
        <v>117</v>
      </c>
      <c r="F15">
        <f ca="1">SUM(OFFSET(C14,0,0,4,2))</f>
        <v>57</v>
      </c>
    </row>
    <row r="16" spans="2:6" x14ac:dyDescent="0.3">
      <c r="B16" s="3">
        <v>1</v>
      </c>
      <c r="C16" s="17">
        <v>7</v>
      </c>
      <c r="D16" s="17">
        <v>9</v>
      </c>
    </row>
    <row r="17" spans="2:4" x14ac:dyDescent="0.3">
      <c r="B17" s="3">
        <v>9</v>
      </c>
      <c r="C17" s="17">
        <v>10</v>
      </c>
      <c r="D17" s="17">
        <v>7</v>
      </c>
    </row>
    <row r="18" spans="2:4" x14ac:dyDescent="0.3">
      <c r="B18" s="3">
        <v>1</v>
      </c>
      <c r="C18" s="3">
        <v>5</v>
      </c>
      <c r="D18" s="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701D-22E0-435C-B2AF-A7FA3911EA12}">
  <dimension ref="B2:G34"/>
  <sheetViews>
    <sheetView workbookViewId="0">
      <selection activeCell="G15" sqref="G15"/>
    </sheetView>
  </sheetViews>
  <sheetFormatPr defaultRowHeight="14.4" x14ac:dyDescent="0.3"/>
  <cols>
    <col min="1" max="1" width="8.88671875" style="2"/>
    <col min="2" max="2" width="14.21875" style="2" bestFit="1" customWidth="1"/>
    <col min="3" max="3" width="19.33203125" style="2" bestFit="1" customWidth="1"/>
    <col min="4" max="4" width="15.6640625" style="2" customWidth="1"/>
    <col min="5" max="5" width="19.109375" style="2" bestFit="1" customWidth="1"/>
    <col min="6" max="6" width="10.44140625" style="2" bestFit="1" customWidth="1"/>
    <col min="7" max="16384" width="8.88671875" style="2"/>
  </cols>
  <sheetData>
    <row r="2" spans="2:4" x14ac:dyDescent="0.3">
      <c r="B2" s="19" t="s">
        <v>118</v>
      </c>
      <c r="C2" s="4" t="s">
        <v>119</v>
      </c>
      <c r="D2" s="5" t="s">
        <v>122</v>
      </c>
    </row>
    <row r="4" spans="2:4" x14ac:dyDescent="0.3">
      <c r="B4" s="2">
        <v>1</v>
      </c>
      <c r="C4" s="2" t="str">
        <f>CHOOSE(B4,"Hi","Bye","Good Bye")</f>
        <v>Hi</v>
      </c>
      <c r="D4" s="2" t="str">
        <f>IFERROR(CHOOSE(B4,"Hi","Bye","Good Bye"),"Enter Valid Information")</f>
        <v>Hi</v>
      </c>
    </row>
    <row r="5" spans="2:4" x14ac:dyDescent="0.3">
      <c r="B5" s="2">
        <v>1</v>
      </c>
      <c r="C5" s="2" t="str">
        <f t="shared" ref="C5:C6" si="0">CHOOSE(B5,"Hi","Bye","Good Bye")</f>
        <v>Hi</v>
      </c>
    </row>
    <row r="6" spans="2:4" x14ac:dyDescent="0.3">
      <c r="B6" s="2">
        <v>1</v>
      </c>
      <c r="C6" s="2" t="str">
        <f t="shared" si="0"/>
        <v>Hi</v>
      </c>
    </row>
    <row r="8" spans="2:4" x14ac:dyDescent="0.3">
      <c r="B8" s="19" t="s">
        <v>118</v>
      </c>
      <c r="C8" s="4" t="s">
        <v>120</v>
      </c>
      <c r="D8" s="2" t="s">
        <v>121</v>
      </c>
    </row>
    <row r="10" spans="2:4" x14ac:dyDescent="0.3">
      <c r="B10" s="2">
        <v>1</v>
      </c>
    </row>
    <row r="11" spans="2:4" x14ac:dyDescent="0.3">
      <c r="B11" s="2">
        <v>2</v>
      </c>
    </row>
    <row r="12" spans="2:4" x14ac:dyDescent="0.3">
      <c r="B12" s="2">
        <v>3</v>
      </c>
    </row>
    <row r="13" spans="2:4" x14ac:dyDescent="0.3">
      <c r="B13" s="2">
        <v>4</v>
      </c>
    </row>
    <row r="14" spans="2:4" x14ac:dyDescent="0.3">
      <c r="B14" s="2">
        <v>5</v>
      </c>
    </row>
    <row r="15" spans="2:4" x14ac:dyDescent="0.3">
      <c r="B15" s="2">
        <v>6</v>
      </c>
    </row>
    <row r="16" spans="2:4" x14ac:dyDescent="0.3">
      <c r="B16" s="2">
        <v>7</v>
      </c>
    </row>
    <row r="18" spans="2:7" x14ac:dyDescent="0.3">
      <c r="B18" s="19" t="s">
        <v>123</v>
      </c>
      <c r="C18" s="4" t="s">
        <v>124</v>
      </c>
    </row>
    <row r="20" spans="2:7" x14ac:dyDescent="0.3">
      <c r="B20" s="20" t="s">
        <v>125</v>
      </c>
      <c r="C20" s="17" t="s">
        <v>126</v>
      </c>
      <c r="D20" s="17" t="s">
        <v>127</v>
      </c>
      <c r="E20" s="17" t="s">
        <v>128</v>
      </c>
    </row>
    <row r="21" spans="2:7" x14ac:dyDescent="0.3">
      <c r="B21" s="3" t="s">
        <v>129</v>
      </c>
      <c r="C21" s="3"/>
      <c r="D21" s="3"/>
      <c r="E21" s="3" t="str">
        <f>CHOOSE(COUNTIF(B21:D21,"Completed")+1,"Arange Aptitude Exam","Aptitude Only","Ready For HR","Selected")</f>
        <v>Aptitude Only</v>
      </c>
    </row>
    <row r="23" spans="2:7" x14ac:dyDescent="0.3">
      <c r="B23" s="3" t="s">
        <v>129</v>
      </c>
      <c r="C23" s="3"/>
      <c r="D23" s="3"/>
    </row>
    <row r="26" spans="2:7" x14ac:dyDescent="0.3">
      <c r="B26" s="19" t="s">
        <v>123</v>
      </c>
      <c r="C26" s="4" t="s">
        <v>130</v>
      </c>
    </row>
    <row r="27" spans="2:7" x14ac:dyDescent="0.3">
      <c r="E27" s="2" t="s">
        <v>131</v>
      </c>
    </row>
    <row r="28" spans="2:7" x14ac:dyDescent="0.3">
      <c r="B28" s="2">
        <v>1</v>
      </c>
      <c r="C28" s="2" t="str">
        <f>CHOOSE(B28,"Monday", "Tuesday", "Wednesday", "Thursday", "Friday", "Saturday", "Sunday")</f>
        <v>Monday</v>
      </c>
      <c r="E28" s="2">
        <v>4</v>
      </c>
      <c r="F28" s="2" t="str">
        <f>CHOOSE(E28,"Monday", "Tuesday", "Wednesday", "Thursday", "Friday", "Saturday", "Sunday")</f>
        <v>Thursday</v>
      </c>
    </row>
    <row r="29" spans="2:7" x14ac:dyDescent="0.3">
      <c r="B29" s="2">
        <v>2</v>
      </c>
      <c r="C29" s="2" t="str">
        <f t="shared" ref="C29:C34" si="1">CHOOSE(B29,"Monday", "Tuesday", "Wednesday", "Thursday", "Friday", "Saturday", "Sunday")</f>
        <v>Tuesday</v>
      </c>
      <c r="E29"/>
      <c r="F29"/>
      <c r="G29"/>
    </row>
    <row r="30" spans="2:7" x14ac:dyDescent="0.3">
      <c r="B30" s="2">
        <v>3</v>
      </c>
      <c r="C30" s="2" t="str">
        <f t="shared" si="1"/>
        <v>Wednesday</v>
      </c>
      <c r="E30"/>
      <c r="F30"/>
      <c r="G30"/>
    </row>
    <row r="31" spans="2:7" x14ac:dyDescent="0.3">
      <c r="B31" s="2">
        <v>4</v>
      </c>
      <c r="C31" s="2" t="str">
        <f t="shared" si="1"/>
        <v>Thursday</v>
      </c>
      <c r="E31"/>
      <c r="F31"/>
      <c r="G31"/>
    </row>
    <row r="32" spans="2:7" x14ac:dyDescent="0.3">
      <c r="B32" s="2">
        <v>5</v>
      </c>
      <c r="C32" s="2" t="str">
        <f t="shared" si="1"/>
        <v>Friday</v>
      </c>
      <c r="E32"/>
      <c r="F32"/>
      <c r="G32"/>
    </row>
    <row r="33" spans="2:7" x14ac:dyDescent="0.3">
      <c r="B33" s="2">
        <v>6</v>
      </c>
      <c r="C33" s="2" t="str">
        <f t="shared" si="1"/>
        <v>Saturday</v>
      </c>
      <c r="E33"/>
      <c r="F33"/>
      <c r="G33"/>
    </row>
    <row r="34" spans="2:7" x14ac:dyDescent="0.3">
      <c r="B34" s="2">
        <v>7</v>
      </c>
      <c r="C34" s="2" t="str">
        <f t="shared" si="1"/>
        <v>Sunday</v>
      </c>
      <c r="E34"/>
      <c r="F34"/>
      <c r="G34"/>
    </row>
  </sheetData>
  <dataValidations count="1">
    <dataValidation type="list" allowBlank="1" showInputMessage="1" showErrorMessage="1" sqref="E28" xr:uid="{C8DA0B40-3B86-453E-8492-A12089B323B6}">
      <formula1>$B$28:$B$34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7EB-F575-4420-ADA3-821720DC161A}">
  <dimension ref="B2:L18"/>
  <sheetViews>
    <sheetView workbookViewId="0">
      <selection activeCell="I22" sqref="I22"/>
    </sheetView>
  </sheetViews>
  <sheetFormatPr defaultColWidth="18" defaultRowHeight="14.4" x14ac:dyDescent="0.3"/>
  <cols>
    <col min="2" max="2" width="14.5546875" bestFit="1" customWidth="1"/>
    <col min="3" max="3" width="12.88671875" bestFit="1" customWidth="1"/>
    <col min="4" max="4" width="10.5546875" customWidth="1"/>
    <col min="7" max="7" width="12.88671875" bestFit="1" customWidth="1"/>
    <col min="8" max="8" width="8.21875" customWidth="1"/>
  </cols>
  <sheetData>
    <row r="2" spans="2:12" x14ac:dyDescent="0.3">
      <c r="B2" s="27" t="s">
        <v>146</v>
      </c>
      <c r="C2" s="27"/>
      <c r="D2" s="27"/>
      <c r="F2" s="28" t="s">
        <v>145</v>
      </c>
      <c r="G2" s="29"/>
      <c r="H2" s="30"/>
      <c r="J2" s="9" t="s">
        <v>147</v>
      </c>
      <c r="L2" s="9" t="s">
        <v>148</v>
      </c>
    </row>
    <row r="4" spans="2:12" x14ac:dyDescent="0.3">
      <c r="B4" s="22" t="s">
        <v>133</v>
      </c>
      <c r="C4" s="22" t="s">
        <v>134</v>
      </c>
      <c r="D4" s="22" t="s">
        <v>135</v>
      </c>
      <c r="F4" s="22" t="s">
        <v>133</v>
      </c>
      <c r="G4" s="22" t="s">
        <v>134</v>
      </c>
      <c r="H4" s="22" t="s">
        <v>135</v>
      </c>
      <c r="J4" s="22" t="s">
        <v>133</v>
      </c>
      <c r="L4" s="22" t="s">
        <v>134</v>
      </c>
    </row>
    <row r="5" spans="2:12" x14ac:dyDescent="0.3">
      <c r="B5" s="21" t="s">
        <v>136</v>
      </c>
      <c r="C5" s="9" t="s">
        <v>137</v>
      </c>
      <c r="D5" s="21">
        <v>5254</v>
      </c>
      <c r="F5" s="21" t="s">
        <v>136</v>
      </c>
      <c r="G5" s="9" t="s">
        <v>137</v>
      </c>
      <c r="H5" s="21">
        <v>5254</v>
      </c>
      <c r="J5" s="21" t="s">
        <v>136</v>
      </c>
      <c r="L5" s="9" t="s">
        <v>137</v>
      </c>
    </row>
    <row r="6" spans="2:12" x14ac:dyDescent="0.3">
      <c r="B6" s="21" t="s">
        <v>138</v>
      </c>
      <c r="C6" s="9" t="s">
        <v>139</v>
      </c>
      <c r="D6" s="21">
        <v>4378</v>
      </c>
      <c r="F6" s="21" t="s">
        <v>138</v>
      </c>
      <c r="G6" s="9" t="s">
        <v>139</v>
      </c>
      <c r="H6" s="21">
        <v>4378</v>
      </c>
      <c r="J6" s="21" t="s">
        <v>138</v>
      </c>
      <c r="L6" s="9" t="s">
        <v>139</v>
      </c>
    </row>
    <row r="7" spans="2:12" x14ac:dyDescent="0.3">
      <c r="B7" s="9" t="s">
        <v>136</v>
      </c>
      <c r="C7" s="9" t="s">
        <v>137</v>
      </c>
      <c r="D7" s="21">
        <v>230</v>
      </c>
      <c r="F7" s="9" t="s">
        <v>136</v>
      </c>
      <c r="G7" s="9" t="s">
        <v>137</v>
      </c>
      <c r="H7" s="21">
        <v>230</v>
      </c>
      <c r="J7" s="9" t="s">
        <v>136</v>
      </c>
      <c r="L7" s="9" t="s">
        <v>137</v>
      </c>
    </row>
    <row r="8" spans="2:12" x14ac:dyDescent="0.3">
      <c r="B8" s="21" t="s">
        <v>140</v>
      </c>
      <c r="C8" s="9" t="s">
        <v>141</v>
      </c>
      <c r="D8" s="21">
        <v>13135</v>
      </c>
      <c r="F8" s="21" t="s">
        <v>140</v>
      </c>
      <c r="G8" s="9" t="s">
        <v>141</v>
      </c>
      <c r="H8" s="21">
        <v>13135</v>
      </c>
      <c r="J8" s="21" t="s">
        <v>140</v>
      </c>
      <c r="L8" s="9" t="s">
        <v>141</v>
      </c>
    </row>
    <row r="9" spans="2:12" x14ac:dyDescent="0.3">
      <c r="B9" s="21" t="s">
        <v>142</v>
      </c>
      <c r="C9" s="9" t="s">
        <v>137</v>
      </c>
      <c r="D9" s="21">
        <v>3476</v>
      </c>
      <c r="F9" s="21" t="s">
        <v>142</v>
      </c>
      <c r="G9" s="9" t="s">
        <v>137</v>
      </c>
      <c r="H9" s="21">
        <v>3476</v>
      </c>
      <c r="J9" s="21" t="s">
        <v>142</v>
      </c>
      <c r="L9" s="9" t="s">
        <v>137</v>
      </c>
    </row>
    <row r="10" spans="2:12" x14ac:dyDescent="0.3">
      <c r="B10" s="21" t="s">
        <v>136</v>
      </c>
      <c r="C10" s="9" t="s">
        <v>137</v>
      </c>
      <c r="D10" s="21">
        <v>5254</v>
      </c>
      <c r="F10" s="21" t="s">
        <v>136</v>
      </c>
      <c r="G10" s="9" t="s">
        <v>137</v>
      </c>
      <c r="H10" s="21">
        <v>5254</v>
      </c>
      <c r="J10" s="21" t="s">
        <v>136</v>
      </c>
      <c r="L10" s="9" t="s">
        <v>137</v>
      </c>
    </row>
    <row r="11" spans="2:12" x14ac:dyDescent="0.3">
      <c r="B11" s="21" t="s">
        <v>138</v>
      </c>
      <c r="C11" s="9" t="s">
        <v>137</v>
      </c>
      <c r="D11" s="21">
        <v>4378</v>
      </c>
      <c r="F11" s="21" t="s">
        <v>138</v>
      </c>
      <c r="G11" s="9" t="s">
        <v>137</v>
      </c>
      <c r="H11" s="21">
        <v>4378</v>
      </c>
      <c r="J11" s="21" t="s">
        <v>138</v>
      </c>
      <c r="L11" s="9" t="s">
        <v>137</v>
      </c>
    </row>
    <row r="12" spans="2:12" x14ac:dyDescent="0.3">
      <c r="B12" s="21" t="s">
        <v>142</v>
      </c>
      <c r="C12" s="9" t="s">
        <v>139</v>
      </c>
      <c r="D12" s="21">
        <v>9267</v>
      </c>
      <c r="F12" s="21" t="s">
        <v>142</v>
      </c>
      <c r="G12" s="9" t="s">
        <v>139</v>
      </c>
      <c r="H12" s="21">
        <v>9267</v>
      </c>
      <c r="J12" s="21" t="s">
        <v>142</v>
      </c>
      <c r="L12" s="9" t="s">
        <v>139</v>
      </c>
    </row>
    <row r="13" spans="2:12" x14ac:dyDescent="0.3">
      <c r="B13" s="21" t="s">
        <v>138</v>
      </c>
      <c r="C13" s="9" t="s">
        <v>141</v>
      </c>
      <c r="D13" s="21">
        <v>927</v>
      </c>
      <c r="F13" s="21" t="s">
        <v>138</v>
      </c>
      <c r="G13" s="9" t="s">
        <v>139</v>
      </c>
      <c r="H13" s="21">
        <v>4378</v>
      </c>
      <c r="J13" s="21" t="s">
        <v>138</v>
      </c>
      <c r="L13" s="9" t="s">
        <v>139</v>
      </c>
    </row>
    <row r="14" spans="2:12" x14ac:dyDescent="0.3">
      <c r="B14" s="21" t="s">
        <v>142</v>
      </c>
      <c r="C14" s="9" t="s">
        <v>143</v>
      </c>
      <c r="D14" s="21">
        <v>463</v>
      </c>
      <c r="F14" s="21" t="s">
        <v>142</v>
      </c>
      <c r="G14" s="9" t="s">
        <v>143</v>
      </c>
      <c r="H14" s="21">
        <v>463</v>
      </c>
      <c r="J14" s="21" t="s">
        <v>142</v>
      </c>
      <c r="L14" s="9" t="s">
        <v>143</v>
      </c>
    </row>
    <row r="15" spans="2:12" x14ac:dyDescent="0.3">
      <c r="B15" s="21" t="s">
        <v>136</v>
      </c>
      <c r="C15" s="9" t="s">
        <v>144</v>
      </c>
      <c r="D15" s="21">
        <v>2317</v>
      </c>
      <c r="F15" s="21" t="s">
        <v>136</v>
      </c>
      <c r="G15" s="9" t="s">
        <v>144</v>
      </c>
      <c r="H15" s="21">
        <v>2317</v>
      </c>
      <c r="J15" s="21" t="s">
        <v>136</v>
      </c>
      <c r="L15" s="9" t="s">
        <v>144</v>
      </c>
    </row>
    <row r="16" spans="2:12" x14ac:dyDescent="0.3">
      <c r="B16" s="21" t="s">
        <v>138</v>
      </c>
      <c r="C16" s="9" t="s">
        <v>143</v>
      </c>
      <c r="D16" s="21">
        <v>5361</v>
      </c>
      <c r="F16" s="21" t="s">
        <v>138</v>
      </c>
      <c r="G16" s="9" t="s">
        <v>143</v>
      </c>
      <c r="H16" s="21">
        <v>5361</v>
      </c>
      <c r="J16" s="21" t="s">
        <v>138</v>
      </c>
      <c r="L16" s="9" t="s">
        <v>143</v>
      </c>
    </row>
    <row r="17" spans="2:12" x14ac:dyDescent="0.3">
      <c r="B17" s="9" t="s">
        <v>140</v>
      </c>
      <c r="C17" s="9" t="s">
        <v>141</v>
      </c>
      <c r="D17" s="21">
        <v>13135</v>
      </c>
      <c r="F17" s="9" t="s">
        <v>140</v>
      </c>
      <c r="G17" s="9" t="s">
        <v>141</v>
      </c>
      <c r="H17" s="21">
        <v>13135</v>
      </c>
      <c r="J17" s="9" t="s">
        <v>140</v>
      </c>
      <c r="L17" s="9" t="s">
        <v>141</v>
      </c>
    </row>
    <row r="18" spans="2:12" x14ac:dyDescent="0.3">
      <c r="B18" s="9" t="s">
        <v>140</v>
      </c>
      <c r="C18" s="9" t="s">
        <v>137</v>
      </c>
      <c r="D18" s="21">
        <v>4468</v>
      </c>
      <c r="F18" s="9" t="s">
        <v>140</v>
      </c>
      <c r="G18" s="9" t="s">
        <v>137</v>
      </c>
      <c r="H18" s="21">
        <v>4468</v>
      </c>
      <c r="J18" s="9" t="s">
        <v>140</v>
      </c>
      <c r="L18" s="9" t="s">
        <v>137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1-VLOOKUP</vt:lpstr>
      <vt:lpstr>2- HLOOKUP</vt:lpstr>
      <vt:lpstr>3- LOOKUP</vt:lpstr>
      <vt:lpstr>4- TEXT F</vt:lpstr>
      <vt:lpstr>5- MID</vt:lpstr>
      <vt:lpstr>6- OFFSET</vt:lpstr>
      <vt:lpstr>7- CHOOSE</vt:lpstr>
      <vt:lpstr>8- Remove Duplicates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2023-10-16T06:39:28Z</dcterms:created>
  <dcterms:modified xsi:type="dcterms:W3CDTF">2023-10-18T09:10:41Z</dcterms:modified>
</cp:coreProperties>
</file>