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ET_2020\Transcripts\"/>
    </mc:Choice>
  </mc:AlternateContent>
  <xr:revisionPtr revIDLastSave="0" documentId="13_ncr:1_{C5BDD71C-F0CB-4727-9708-11C96657ED2F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CHEME1" sheetId="7" r:id="rId1"/>
    <sheet name="CHEME2" sheetId="8" r:id="rId2"/>
    <sheet name="CHEME3" sheetId="9" r:id="rId3"/>
    <sheet name="CHEME4" sheetId="10" r:id="rId4"/>
    <sheet name="CHEME5" sheetId="11" r:id="rId5"/>
    <sheet name="CHEME6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2" l="1"/>
  <c r="E74" i="12"/>
  <c r="D74" i="12"/>
  <c r="F91" i="12"/>
  <c r="E91" i="12"/>
  <c r="D91" i="12"/>
  <c r="F91" i="11"/>
  <c r="E91" i="11"/>
  <c r="D91" i="11"/>
  <c r="F74" i="11"/>
  <c r="E74" i="11"/>
  <c r="D74" i="11"/>
  <c r="F74" i="10"/>
  <c r="E74" i="10"/>
  <c r="D74" i="10"/>
  <c r="F91" i="10"/>
  <c r="E91" i="10"/>
  <c r="D91" i="10"/>
  <c r="E93" i="10" l="1"/>
  <c r="F93" i="12"/>
  <c r="D93" i="11"/>
  <c r="E93" i="12"/>
  <c r="D93" i="12"/>
  <c r="G74" i="12"/>
  <c r="F93" i="11"/>
  <c r="E93" i="11"/>
  <c r="G74" i="11"/>
  <c r="F93" i="10"/>
  <c r="D93" i="10"/>
  <c r="G74" i="10"/>
  <c r="D74" i="9"/>
  <c r="F74" i="9" l="1"/>
  <c r="E74" i="9"/>
  <c r="F91" i="9"/>
  <c r="E91" i="9"/>
  <c r="D91" i="9"/>
  <c r="D93" i="9" s="1"/>
  <c r="E91" i="7"/>
  <c r="E74" i="7"/>
  <c r="F74" i="8"/>
  <c r="E74" i="8"/>
  <c r="D74" i="8"/>
  <c r="D74" i="7"/>
  <c r="E93" i="9" l="1"/>
  <c r="E93" i="7"/>
  <c r="F93" i="9"/>
  <c r="G74" i="9"/>
  <c r="F91" i="8"/>
  <c r="F93" i="8" s="1"/>
  <c r="E91" i="8"/>
  <c r="E93" i="8" s="1"/>
  <c r="D91" i="8"/>
  <c r="D93" i="8" s="1"/>
  <c r="F91" i="7"/>
  <c r="F74" i="7" s="1"/>
  <c r="F93" i="7" s="1"/>
  <c r="D91" i="7"/>
  <c r="D93" i="7" s="1"/>
  <c r="G74" i="8" l="1"/>
  <c r="G74" i="7"/>
</calcChain>
</file>

<file path=xl/sharedStrings.xml><?xml version="1.0" encoding="utf-8"?>
<sst xmlns="http://schemas.openxmlformats.org/spreadsheetml/2006/main" count="1529" uniqueCount="251">
  <si>
    <t>CREDITS</t>
  </si>
  <si>
    <t>CALCULUS I</t>
  </si>
  <si>
    <t>CALCULUS II</t>
  </si>
  <si>
    <t>COURSE #</t>
  </si>
  <si>
    <t>COURSE NAME</t>
  </si>
  <si>
    <t>GENERAL EDUCATION</t>
  </si>
  <si>
    <t xml:space="preserve"> </t>
  </si>
  <si>
    <t>ENGINEERING</t>
  </si>
  <si>
    <t>MATH SCIENCE</t>
  </si>
  <si>
    <t>CURRICULUM</t>
  </si>
  <si>
    <t>ORGANIC CHEMISTRY I</t>
  </si>
  <si>
    <t>CHEMICAL REACTION ENGINEERING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</si>
  <si>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</si>
  <si>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</si>
  <si>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</si>
  <si>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</si>
  <si>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</si>
  <si>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</si>
  <si>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</si>
  <si>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</si>
  <si>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MA103</t>
  </si>
  <si>
    <t>CH101</t>
  </si>
  <si>
    <t>EN101</t>
  </si>
  <si>
    <t>PL100</t>
  </si>
  <si>
    <t>MD101</t>
  </si>
  <si>
    <t>HI10x</t>
  </si>
  <si>
    <t>MA104</t>
  </si>
  <si>
    <t>CH102</t>
  </si>
  <si>
    <t>EN102</t>
  </si>
  <si>
    <t>LITERATURE</t>
  </si>
  <si>
    <t>4TH CLASS MILITARY PERFORMANCE I</t>
  </si>
  <si>
    <t>GENERAL CHEMISTRY II</t>
  </si>
  <si>
    <t>COMPOSITION</t>
  </si>
  <si>
    <t>GENERAL CHEMISTRY I</t>
  </si>
  <si>
    <t>MATHEMATICAL MODELING / INTRO CALC</t>
  </si>
  <si>
    <t>IT105</t>
  </si>
  <si>
    <t>INTRO TO COMPUTING</t>
  </si>
  <si>
    <t>MS100</t>
  </si>
  <si>
    <t>INTRODUCTION TO WARFIGHTING</t>
  </si>
  <si>
    <t>MD102</t>
  </si>
  <si>
    <t>4TH CLASS MILITARY PERFORMANCE II</t>
  </si>
  <si>
    <t>MA205</t>
  </si>
  <si>
    <t>PHYSICS I</t>
  </si>
  <si>
    <t>FOREIGN LANGUAGE I</t>
  </si>
  <si>
    <t>Lx203</t>
  </si>
  <si>
    <t>SS201</t>
  </si>
  <si>
    <t>PY201</t>
  </si>
  <si>
    <t>PE215</t>
  </si>
  <si>
    <t>MS200</t>
  </si>
  <si>
    <t>MD201</t>
  </si>
  <si>
    <t>3RD CLASS MILITARY PERFORMANCE I</t>
  </si>
  <si>
    <t>CH362</t>
  </si>
  <si>
    <t>MASS &amp; ENERGY BALANCES</t>
  </si>
  <si>
    <t>PHYSICS II</t>
  </si>
  <si>
    <t>Lx204</t>
  </si>
  <si>
    <t>FOREIGN LANGUAGE II</t>
  </si>
  <si>
    <t>SS202</t>
  </si>
  <si>
    <t>AMERICAN POLITICS</t>
  </si>
  <si>
    <t>EV203</t>
  </si>
  <si>
    <t>PHYSICAL GEOGRAPHY</t>
  </si>
  <si>
    <t>PE2xx</t>
  </si>
  <si>
    <t>LIFETIME PHYSICAL ACTIVITY</t>
  </si>
  <si>
    <t>MD202</t>
  </si>
  <si>
    <t>3RD CLASS MILITARY PERFORMANCE II</t>
  </si>
  <si>
    <t>CH363</t>
  </si>
  <si>
    <t>SEPARATION PROCESSES</t>
  </si>
  <si>
    <t>EE301</t>
  </si>
  <si>
    <t>FUND OF ELECTRICAL ENGINEERING</t>
  </si>
  <si>
    <t>CH383</t>
  </si>
  <si>
    <t>MC311</t>
  </si>
  <si>
    <t>MA206</t>
  </si>
  <si>
    <t>PROBABILITY AND STATISTICS</t>
  </si>
  <si>
    <t>PL300</t>
  </si>
  <si>
    <t>MILITARY LEADERSHIP</t>
  </si>
  <si>
    <t>SURVIVAL SWIMMING</t>
  </si>
  <si>
    <t>MS300</t>
  </si>
  <si>
    <t>PLATOON OPERATIONS</t>
  </si>
  <si>
    <t>MD301</t>
  </si>
  <si>
    <t>CH364</t>
  </si>
  <si>
    <t>ELECTIVE I</t>
  </si>
  <si>
    <t>MC312</t>
  </si>
  <si>
    <t>MC300</t>
  </si>
  <si>
    <t>PE360</t>
  </si>
  <si>
    <t>MD302</t>
  </si>
  <si>
    <t>2ND CLASS MILITARY PERFORMANCE II</t>
  </si>
  <si>
    <t>ENGINEERING ELECTIVE I</t>
  </si>
  <si>
    <t>THERMAL-FLUID SYSTEMS II</t>
  </si>
  <si>
    <t>FUND OF ENG MECH AND DESIGN</t>
  </si>
  <si>
    <t>CH459</t>
  </si>
  <si>
    <t>ELECTIVE II</t>
  </si>
  <si>
    <t>CH485</t>
  </si>
  <si>
    <t>PE450</t>
  </si>
  <si>
    <t>MX400</t>
  </si>
  <si>
    <t>MD401</t>
  </si>
  <si>
    <t>CHEM ENG LABORATORY</t>
  </si>
  <si>
    <t>ENGINEERING ELECTIVE II</t>
  </si>
  <si>
    <t>HEAT AND MASS TRANSFER</t>
  </si>
  <si>
    <t>ARMY FITNESS DEVELOPMENT</t>
  </si>
  <si>
    <t>OFFICERSHIP</t>
  </si>
  <si>
    <t>1ST CLASS MILITARY PERFORMANCE I</t>
  </si>
  <si>
    <t>CHEM ENG PROCESS DESIGN</t>
  </si>
  <si>
    <t>CHEM ENG PROFESSIONAL PRACTICE</t>
  </si>
  <si>
    <t>ENGINEERING ELECTIVE III</t>
  </si>
  <si>
    <t>INTERNATIONAL RELATIONS</t>
  </si>
  <si>
    <t>CONSTITUTIONAL/MILITARY LAW</t>
  </si>
  <si>
    <t>1ST CLASS MILITARY PERFORMANCE II</t>
  </si>
  <si>
    <t>CH402</t>
  </si>
  <si>
    <t>CH400</t>
  </si>
  <si>
    <t>ELECTIVE III</t>
  </si>
  <si>
    <t>SS307</t>
  </si>
  <si>
    <t>HI302</t>
  </si>
  <si>
    <t>LW403</t>
  </si>
  <si>
    <t>MD402</t>
  </si>
  <si>
    <t>TERM / COURSE SUB / VALIDATION</t>
  </si>
  <si>
    <t>THERMAL-FLUID SYSTEMS I</t>
  </si>
  <si>
    <t>2ND CLASS MILITARY PERFORMANCE I</t>
  </si>
  <si>
    <t>ADVISOR:</t>
  </si>
  <si>
    <t>SIGNATURE:</t>
  </si>
  <si>
    <t>DATE:</t>
  </si>
  <si>
    <t>NOTES</t>
  </si>
  <si>
    <t>ADDITIONAL
COURSES
TAKEN
AT USMA</t>
  </si>
  <si>
    <t>COMPLETION VERIFICATION</t>
  </si>
  <si>
    <t>US HISTORY/REGIONAL STUDIES IN WORLD HISTORY</t>
  </si>
  <si>
    <t>GENERAL PSYCHOLOGY FOR LEADERS</t>
  </si>
  <si>
    <t>FUNDAMENTALS OF SMALL UNIT OPS</t>
  </si>
  <si>
    <t>Or 4.5 MA if MA255</t>
  </si>
  <si>
    <t>PH205</t>
  </si>
  <si>
    <t>ECONOMICS-PRINCIPLES/PROBLEMS</t>
  </si>
  <si>
    <t>PHILOSOPHY &amp; ETHICAL REASONING</t>
  </si>
  <si>
    <t>PERSONAL FITNESS</t>
  </si>
  <si>
    <t>MA364</t>
  </si>
  <si>
    <t>Or MA365 if MA255 taken</t>
  </si>
  <si>
    <t>PH206</t>
  </si>
  <si>
    <t>Or PH256 Advanced</t>
  </si>
  <si>
    <t>Or CH151</t>
  </si>
  <si>
    <t>CH367</t>
  </si>
  <si>
    <t>AUTOMATIC PROCESS CONTROL</t>
  </si>
  <si>
    <t>CH365</t>
  </si>
  <si>
    <t>CHEMICAL ENGINEERING THERMODYNAMICS</t>
  </si>
  <si>
    <t>HISTORY OF MILITARY ART 1900-PRESENT</t>
  </si>
  <si>
    <t>Or MA153</t>
  </si>
  <si>
    <t>Or SS251</t>
  </si>
  <si>
    <t>Or SS252</t>
  </si>
  <si>
    <t>Or PH255</t>
  </si>
  <si>
    <t>ENGINEERING MATHEMATICS</t>
  </si>
  <si>
    <t>Or PL150</t>
  </si>
  <si>
    <t>Or MA256</t>
  </si>
  <si>
    <t>PE32x</t>
  </si>
  <si>
    <t>Or SS357</t>
  </si>
  <si>
    <t>PE116</t>
  </si>
  <si>
    <t>BOXING</t>
  </si>
  <si>
    <t>PE117</t>
  </si>
  <si>
    <t>MIL MOVEMENT</t>
  </si>
  <si>
    <t>Or PY251</t>
  </si>
  <si>
    <t>Or PL350</t>
  </si>
  <si>
    <t>Or HI352</t>
  </si>
  <si>
    <t>COMBAT APPLICATIONS</t>
  </si>
  <si>
    <t>Or higher Lx3xx</t>
  </si>
  <si>
    <t>17-1</t>
  </si>
  <si>
    <t>17-2 / HI105</t>
  </si>
  <si>
    <t>17-2</t>
  </si>
  <si>
    <t>17-1 / MA153</t>
  </si>
  <si>
    <t>18-1</t>
  </si>
  <si>
    <t>Validation</t>
  </si>
  <si>
    <t>17-2 / MA255</t>
  </si>
  <si>
    <t>18-2</t>
  </si>
  <si>
    <t>18-1 / PE321</t>
  </si>
  <si>
    <t>19-2</t>
  </si>
  <si>
    <t>19-1</t>
  </si>
  <si>
    <t>20-2</t>
  </si>
  <si>
    <t>20-1</t>
  </si>
  <si>
    <t>20-2 / SE301</t>
  </si>
  <si>
    <t>Course Substitution</t>
  </si>
  <si>
    <t>CH289</t>
  </si>
  <si>
    <t>CH489</t>
  </si>
  <si>
    <t>INDIVIDUAL RESEARCH I</t>
  </si>
  <si>
    <t>SUBTOTALS</t>
  </si>
  <si>
    <t>TOTAL</t>
  </si>
  <si>
    <t>MIN ABET</t>
  </si>
  <si>
    <t>N/A</t>
  </si>
  <si>
    <t>AMS</t>
  </si>
  <si>
    <t>18-2 / MA365</t>
  </si>
  <si>
    <t>18-2 / PE321</t>
  </si>
  <si>
    <t>20-1 / EM420</t>
  </si>
  <si>
    <t>20-2 / EM381</t>
  </si>
  <si>
    <t>17-1 / HI105</t>
  </si>
  <si>
    <t>17-2 / HI108R</t>
  </si>
  <si>
    <t>18-1 / LR203</t>
  </si>
  <si>
    <t>18-2 / LR204</t>
  </si>
  <si>
    <t>18-1(F); repeat in 18-2</t>
  </si>
  <si>
    <t>18-2 / PE320</t>
  </si>
  <si>
    <t>18-3</t>
  </si>
  <si>
    <t>19-1 / PE266</t>
  </si>
  <si>
    <t>20-2 / EM411</t>
  </si>
  <si>
    <t>20-1 / SE301</t>
  </si>
  <si>
    <t>LTC GEOFFREY BULL</t>
  </si>
  <si>
    <t>LTC MATTHEW ARMSTRONG</t>
  </si>
  <si>
    <t>17-2 / CH151</t>
  </si>
  <si>
    <t>17-2 / HI108E</t>
  </si>
  <si>
    <t>18-1 / LG203</t>
  </si>
  <si>
    <t>18-2 / LG204</t>
  </si>
  <si>
    <t>18-1 / PE322</t>
  </si>
  <si>
    <t>19-2 / PE218</t>
  </si>
  <si>
    <t>20-1 / EM411</t>
  </si>
  <si>
    <t>AY17 used AY16 Redbook</t>
  </si>
  <si>
    <t>2,1</t>
  </si>
  <si>
    <t>17-2 / HI108U</t>
  </si>
  <si>
    <t>18-1 / PH255</t>
  </si>
  <si>
    <t>19-1 / MC311</t>
  </si>
  <si>
    <t>18-2 / PE256</t>
  </si>
  <si>
    <t>20-1 / EM384</t>
  </si>
  <si>
    <t>17-1 / HI108A</t>
  </si>
  <si>
    <t>18-2 / PH256</t>
  </si>
  <si>
    <t>19-2 / PE246</t>
  </si>
  <si>
    <t>19-2 / NE300</t>
  </si>
  <si>
    <t>20-2 / NE450</t>
  </si>
  <si>
    <t>Validation / MA153</t>
  </si>
  <si>
    <t>17-2 / HI158E</t>
  </si>
  <si>
    <t>17-2 / PL150</t>
  </si>
  <si>
    <t>18-1 / LG371</t>
  </si>
  <si>
    <t>Validation / MA255</t>
  </si>
  <si>
    <t>18-2 / LG372</t>
  </si>
  <si>
    <t>19-1 / PE250</t>
  </si>
  <si>
    <t>19-2 / SE370</t>
  </si>
  <si>
    <t>20-2 / MC380</t>
  </si>
  <si>
    <t>19-2 / SE301</t>
  </si>
  <si>
    <t>INDIVIDUAL RESEARCH II</t>
  </si>
  <si>
    <t>CH490</t>
  </si>
  <si>
    <t>EV379</t>
  </si>
  <si>
    <t>PHOTOGRAMMETRY</t>
  </si>
  <si>
    <t>Validation / HI105</t>
  </si>
  <si>
    <t>18-2 / HI108R</t>
  </si>
  <si>
    <t>17-1 / LF203</t>
  </si>
  <si>
    <t>19-2 / PE238</t>
  </si>
  <si>
    <t>RS100</t>
  </si>
  <si>
    <t>STUDENT SUCCESS COURSE, PREP</t>
  </si>
  <si>
    <t>INTRODUCTION TO RESEARCH</t>
  </si>
  <si>
    <t>CH389</t>
  </si>
  <si>
    <t>ADVANCED LAB PROJECTS I</t>
  </si>
  <si>
    <t>ADVANCED LAB PROJECTS II</t>
  </si>
  <si>
    <t>CH390</t>
  </si>
  <si>
    <t>ADVANCED LAB PROJECTS III</t>
  </si>
  <si>
    <t>CH391</t>
  </si>
  <si>
    <t>SCUBA</t>
  </si>
  <si>
    <t>PE250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</si>
  <si>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 All prerequisites are satisfied.  There are no prerequisite violations in the transcript.
2. AMS shows MS=40.5 and ET=52.0 which gives a 0.5-credit discrepancy in MS and 1.0 in ET.    This is due to IT105 and MA206.  The Redbook lists IT105 as containing ET=0.5 at the time the cadet took the course, and MA206 as containing MS=2.5 and ET=0.5.  These were later changed to ET=2.0 in IT105 and MS=3.0 and ET=0.0 in MA206 after ABET committee review of the courses.  This resulted in an overall +1.0 net increase in ET and a -0.5 net decrease in MS, which explains the discrepancies.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</si>
  <si>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 All prerequisites are satisfied.  There are no prerequisite violations in the transcript.
2. AMS shows MS=41.0 and ET=51.5 which gives a 0.5-credit discrepancy in MS and 1.0 in ET.    This is due to IT105 and MA206.  The Redbook lists IT105 as containing ET=0.5 at the time the cadet took the course, and MA206 as containing MS=2.5 and ET=0.5.  These were later changed to ET=2.0 in IT105 and MS=3.0 and ET=0.0 in MA206 after ABET committee review of the courses.  This resulted in an overall +1.0 net increase in ET and a -0.5 net decrease in MS, which explains the discrepancies.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</si>
  <si>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 All prerequisites are satisfied.  There are no prerequisite violations in the transcript.
2. AMS shows MS=44.0 and ET=52.0 which gives a 0.5-credit discrepancy in MS and 1.0 in ET.    This is due to IT105 and MA206.  The Redbook lists IT105 as containing ET=0.5 at the time the cadet took the course, and MA206 as containing MS=2.5 and ET=0.5.  These were later changed to ET=2.0 in IT105 and MS=3.0 and ET=0.0 in MA206 after ABET committee review of the courses.  This resulted in an overall +1.0 net increase in ET and a -0.5 net decrease in MS, which explains the discrepancies.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</si>
  <si>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 All prerequisites are satisfied.  There are no prerequisite violations in the transcript.
2. AMS shows MS=41.0 and ET=52.0 which gives a 0.5-credit discrepancy in MS and 1.0 in ET.    This is due to IT105 and MA206.  The Redbook lists IT105 as containing ET=0.5 at the time the cadet took the course, and MA206 as containing MS=2.5 and ET=0.5.  These were later changed to ET=2.0 in IT105 and MS=3.0 and ET=0.0 in MA206 after ABET committee review of the courses.  This resulted in an overall +1.0 net increase in ET and a -0.5 net decrease in MS, which explains the discrepancies.</t>
    </r>
  </si>
  <si>
    <t>DR ANDREW BIAGLOW</t>
  </si>
  <si>
    <t>20-1 / XE310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</si>
</sst>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33" xfId="0" applyBorder="1"/>
    <xf numFmtId="0" fontId="0" fillId="0" borderId="20" xfId="0" applyBorder="1"/>
    <xf numFmtId="0" fontId="0" fillId="0" borderId="19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4" xfId="0" applyFont="1" applyBorder="1"/>
    <xf numFmtId="0" fontId="0" fillId="0" borderId="40" xfId="0" applyBorder="1"/>
    <xf numFmtId="0" fontId="1" fillId="0" borderId="5" xfId="0" applyFont="1" applyBorder="1"/>
    <xf numFmtId="15" fontId="0" fillId="0" borderId="41" xfId="0" applyNumberFormat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4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10" xfId="0" applyFill="1" applyBorder="1"/>
    <xf numFmtId="0" fontId="0" fillId="0" borderId="25" xfId="0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Border="1" applyAlignment="1">
      <alignment horizontal="left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1" fillId="0" borderId="28" xfId="0" applyNumberFormat="1" applyFont="1" applyFill="1" applyBorder="1" applyAlignment="1">
      <alignment horizontal="center" wrapText="1"/>
    </xf>
    <xf numFmtId="164" fontId="1" fillId="0" borderId="29" xfId="0" applyNumberFormat="1" applyFont="1" applyFill="1" applyBorder="1" applyAlignment="1">
      <alignment horizontal="center" wrapText="1"/>
    </xf>
    <xf numFmtId="164" fontId="1" fillId="0" borderId="3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22" xfId="0" applyNumberFormat="1" applyFont="1" applyFill="1" applyBorder="1" applyAlignment="1">
      <alignment horizontal="center" wrapText="1"/>
    </xf>
    <xf numFmtId="164" fontId="1" fillId="0" borderId="23" xfId="0" applyNumberFormat="1" applyFont="1" applyFill="1" applyBorder="1" applyAlignment="1">
      <alignment horizontal="center" wrapText="1"/>
    </xf>
    <xf numFmtId="164" fontId="1" fillId="0" borderId="24" xfId="0" applyNumberFormat="1" applyFont="1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7" xfId="0" applyNumberFormat="1" applyBorder="1" applyAlignment="1">
      <alignment horizontal="left"/>
    </xf>
    <xf numFmtId="164" fontId="1" fillId="0" borderId="43" xfId="0" applyNumberFormat="1" applyFont="1" applyFill="1" applyBorder="1" applyAlignment="1">
      <alignment horizontal="center" wrapText="1"/>
    </xf>
    <xf numFmtId="164" fontId="1" fillId="0" borderId="44" xfId="0" applyNumberFormat="1" applyFont="1" applyFill="1" applyBorder="1" applyAlignment="1">
      <alignment horizontal="center" wrapText="1"/>
    </xf>
    <xf numFmtId="164" fontId="1" fillId="0" borderId="45" xfId="0" applyNumberFormat="1" applyFont="1" applyFill="1" applyBorder="1" applyAlignment="1">
      <alignment horizontal="center" wrapText="1"/>
    </xf>
    <xf numFmtId="0" fontId="0" fillId="0" borderId="4" xfId="0" applyBorder="1"/>
    <xf numFmtId="0" fontId="1" fillId="0" borderId="45" xfId="0" applyFont="1" applyFill="1" applyBorder="1" applyAlignmen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3" xfId="0" applyFill="1" applyBorder="1" applyAlignment="1">
      <alignment horizontal="left" vertical="center"/>
    </xf>
    <xf numFmtId="0" fontId="0" fillId="0" borderId="55" xfId="0" applyBorder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 applyAlignment="1">
      <alignment horizontal="center"/>
    </xf>
    <xf numFmtId="0" fontId="0" fillId="2" borderId="26" xfId="0" applyFill="1" applyBorder="1"/>
    <xf numFmtId="0" fontId="0" fillId="2" borderId="9" xfId="0" applyFill="1" applyBorder="1" applyAlignment="1">
      <alignment vertical="center"/>
    </xf>
    <xf numFmtId="164" fontId="0" fillId="2" borderId="6" xfId="0" applyNumberFormat="1" applyFill="1" applyBorder="1" applyAlignment="1">
      <alignment horizontal="center"/>
    </xf>
    <xf numFmtId="0" fontId="0" fillId="2" borderId="38" xfId="0" applyFill="1" applyBorder="1" applyAlignment="1">
      <alignment vertical="center"/>
    </xf>
    <xf numFmtId="0" fontId="0" fillId="2" borderId="38" xfId="0" applyFill="1" applyBorder="1" applyAlignment="1">
      <alignment vertical="center" wrapText="1"/>
    </xf>
    <xf numFmtId="0" fontId="0" fillId="2" borderId="9" xfId="0" applyFill="1" applyBorder="1"/>
    <xf numFmtId="0" fontId="0" fillId="2" borderId="38" xfId="0" applyFill="1" applyBorder="1"/>
    <xf numFmtId="0" fontId="0" fillId="2" borderId="10" xfId="0" applyFill="1" applyBorder="1"/>
    <xf numFmtId="164" fontId="0" fillId="2" borderId="11" xfId="0" applyNumberFormat="1" applyFill="1" applyBorder="1" applyAlignment="1">
      <alignment horizontal="center"/>
    </xf>
    <xf numFmtId="0" fontId="0" fillId="2" borderId="25" xfId="0" applyFill="1" applyBorder="1"/>
    <xf numFmtId="0" fontId="0" fillId="2" borderId="7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9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53" xfId="0" applyFill="1" applyBorder="1" applyAlignment="1">
      <alignment vertical="center"/>
    </xf>
    <xf numFmtId="164" fontId="0" fillId="2" borderId="54" xfId="0" applyNumberFormat="1" applyFill="1" applyBorder="1" applyAlignment="1">
      <alignment horizontal="center"/>
    </xf>
    <xf numFmtId="0" fontId="0" fillId="2" borderId="39" xfId="0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2" borderId="47" xfId="0" applyFill="1" applyBorder="1" applyAlignment="1">
      <alignment vertical="center"/>
    </xf>
    <xf numFmtId="0" fontId="0" fillId="2" borderId="47" xfId="0" applyFill="1" applyBorder="1"/>
    <xf numFmtId="164" fontId="0" fillId="2" borderId="6" xfId="0" applyNumberFormat="1" applyFill="1" applyBorder="1" applyAlignment="1">
      <alignment horizontal="center" wrapText="1"/>
    </xf>
    <xf numFmtId="0" fontId="0" fillId="2" borderId="48" xfId="0" applyFill="1" applyBorder="1" applyAlignment="1">
      <alignment vertical="center"/>
    </xf>
    <xf numFmtId="164" fontId="0" fillId="2" borderId="8" xfId="0" applyNumberFormat="1" applyFill="1" applyBorder="1" applyAlignment="1">
      <alignment horizontal="center" wrapText="1"/>
    </xf>
    <xf numFmtId="164" fontId="0" fillId="2" borderId="11" xfId="0" applyNumberFormat="1" applyFill="1" applyBorder="1" applyAlignment="1">
      <alignment horizontal="center" wrapText="1"/>
    </xf>
    <xf numFmtId="0" fontId="0" fillId="2" borderId="25" xfId="0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/>
    <xf numFmtId="0" fontId="3" fillId="2" borderId="9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center"/>
    </xf>
    <xf numFmtId="0" fontId="3" fillId="2" borderId="38" xfId="0" applyFont="1" applyFill="1" applyBorder="1" applyAlignment="1">
      <alignment vertical="center"/>
    </xf>
    <xf numFmtId="0" fontId="5" fillId="0" borderId="27" xfId="0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0" borderId="36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quotePrefix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7" xfId="0" quotePrefix="1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56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F63D-193F-403F-9B35-8B3940A6E130}">
  <sheetPr>
    <pageSetUpPr fitToPage="1"/>
  </sheetPr>
  <dimension ref="B1:J101"/>
  <sheetViews>
    <sheetView workbookViewId="0">
      <selection activeCell="J102" sqref="A1:J102"/>
    </sheetView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160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185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158</v>
      </c>
      <c r="I8" s="61" t="s">
        <v>205</v>
      </c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158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160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162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186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160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158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158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160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46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187</v>
      </c>
      <c r="I22" s="60" t="s">
        <v>157</v>
      </c>
    </row>
    <row r="23" spans="2:10" x14ac:dyDescent="0.35">
      <c r="B23" s="147"/>
      <c r="C23" s="70" t="s">
        <v>41</v>
      </c>
      <c r="D23" s="71">
        <v>4</v>
      </c>
      <c r="E23" s="71" t="s">
        <v>6</v>
      </c>
      <c r="F23" s="71"/>
      <c r="G23" s="88" t="s">
        <v>2</v>
      </c>
      <c r="H23" s="11" t="s">
        <v>189</v>
      </c>
      <c r="I23" s="61" t="s">
        <v>125</v>
      </c>
    </row>
    <row r="24" spans="2:10" x14ac:dyDescent="0.35">
      <c r="B24" s="147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47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162</v>
      </c>
      <c r="I25" s="61"/>
    </row>
    <row r="26" spans="2:10" x14ac:dyDescent="0.35">
      <c r="B26" s="147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162</v>
      </c>
      <c r="I26" s="61"/>
    </row>
    <row r="27" spans="2:10" x14ac:dyDescent="0.35">
      <c r="B27" s="147"/>
      <c r="C27" s="70" t="s">
        <v>126</v>
      </c>
      <c r="D27" s="71">
        <v>4</v>
      </c>
      <c r="E27" s="71"/>
      <c r="F27" s="71"/>
      <c r="G27" s="88" t="s">
        <v>42</v>
      </c>
      <c r="H27" s="11" t="s">
        <v>162</v>
      </c>
      <c r="I27" s="61" t="s">
        <v>143</v>
      </c>
    </row>
    <row r="28" spans="2:10" x14ac:dyDescent="0.35">
      <c r="B28" s="147"/>
      <c r="C28" s="70" t="s">
        <v>46</v>
      </c>
      <c r="D28" s="71"/>
      <c r="E28" s="71"/>
      <c r="F28" s="71">
        <v>3</v>
      </c>
      <c r="G28" s="88" t="s">
        <v>128</v>
      </c>
      <c r="H28" s="11" t="s">
        <v>162</v>
      </c>
      <c r="I28" s="61" t="s">
        <v>153</v>
      </c>
    </row>
    <row r="29" spans="2:10" ht="15" thickBot="1" x14ac:dyDescent="0.4">
      <c r="B29" s="148"/>
      <c r="C29" s="86" t="s">
        <v>45</v>
      </c>
      <c r="D29" s="77"/>
      <c r="E29" s="77"/>
      <c r="F29" s="77">
        <v>3</v>
      </c>
      <c r="G29" s="91" t="s">
        <v>127</v>
      </c>
      <c r="H29" s="12" t="s">
        <v>165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158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188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168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190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165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167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168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191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168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192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167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167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167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191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169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3.5</v>
      </c>
      <c r="F61" s="99"/>
      <c r="G61" s="100" t="s">
        <v>85</v>
      </c>
      <c r="H61" s="11" t="s">
        <v>193</v>
      </c>
      <c r="I61" s="61"/>
    </row>
    <row r="62" spans="2:9" x14ac:dyDescent="0.35">
      <c r="B62" s="128"/>
      <c r="C62" s="98" t="s">
        <v>89</v>
      </c>
      <c r="D62" s="99"/>
      <c r="E62" s="99">
        <v>3</v>
      </c>
      <c r="F62" s="99"/>
      <c r="G62" s="100" t="s">
        <v>95</v>
      </c>
      <c r="H62" s="11" t="s">
        <v>183</v>
      </c>
      <c r="I62" s="61"/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170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194</v>
      </c>
      <c r="I68" s="61"/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169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170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</v>
      </c>
      <c r="E74" s="32">
        <f>SUM(E66:E72,E58:E64,E49:E56,E40:E47,E31:E38,E22:E29,E13:E20,E5:E11)</f>
        <v>53</v>
      </c>
      <c r="F74" s="33">
        <f>SUM(F66:F72,F58:F64,F49:F56,F40:F47,F31:F38,F22:F29,F13:F20,F5:F11)+F91</f>
        <v>58.5</v>
      </c>
      <c r="G74" s="54">
        <f>SUM(D74:F74)</f>
        <v>152.5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195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/>
      <c r="D82" s="30"/>
      <c r="E82" s="30"/>
      <c r="F82" s="30"/>
      <c r="G82" s="23"/>
      <c r="H82" s="21"/>
      <c r="I82" s="13"/>
    </row>
    <row r="83" spans="2:9" x14ac:dyDescent="0.35">
      <c r="B83" s="128"/>
      <c r="C83" s="24"/>
      <c r="D83" s="31"/>
      <c r="E83" s="31"/>
      <c r="F83" s="31"/>
      <c r="G83" s="25"/>
      <c r="H83" s="11"/>
      <c r="I83" s="9"/>
    </row>
    <row r="84" spans="2:9" x14ac:dyDescent="0.35">
      <c r="B84" s="128"/>
      <c r="C84" s="24"/>
      <c r="D84" s="31"/>
      <c r="E84" s="31"/>
      <c r="F84" s="31"/>
      <c r="G84" s="25"/>
      <c r="H84" s="11"/>
      <c r="I84" s="9"/>
    </row>
    <row r="85" spans="2:9" x14ac:dyDescent="0.35">
      <c r="B85" s="128"/>
      <c r="C85" s="24"/>
      <c r="D85" s="31"/>
      <c r="E85" s="31"/>
      <c r="F85" s="31"/>
      <c r="G85" s="25"/>
      <c r="H85" s="11"/>
      <c r="I85" s="9"/>
    </row>
    <row r="86" spans="2:9" x14ac:dyDescent="0.35">
      <c r="B86" s="128"/>
      <c r="C86" s="24"/>
      <c r="D86" s="31"/>
      <c r="E86" s="31"/>
      <c r="F86" s="31"/>
      <c r="G86" s="25"/>
      <c r="H86" s="11"/>
      <c r="I86" s="9"/>
    </row>
    <row r="87" spans="2:9" x14ac:dyDescent="0.35">
      <c r="B87" s="128"/>
      <c r="C87" s="24"/>
      <c r="D87" s="31"/>
      <c r="E87" s="31"/>
      <c r="F87" s="31"/>
      <c r="G87" s="25"/>
      <c r="H87" s="11"/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0</v>
      </c>
      <c r="E91" s="52">
        <f>SUM(E82:E89)</f>
        <v>0</v>
      </c>
      <c r="F91" s="53">
        <f>SUM(F82:F89)</f>
        <v>0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41</v>
      </c>
      <c r="E93" s="103">
        <f>SUM(E74,E91)</f>
        <v>53</v>
      </c>
      <c r="F93" s="104">
        <f>SUM(F74,F91)</f>
        <v>58.5</v>
      </c>
    </row>
    <row r="94" spans="2:9" ht="15" thickBot="1" x14ac:dyDescent="0.4">
      <c r="C94" s="34" t="s">
        <v>180</v>
      </c>
      <c r="D94" s="108">
        <v>40.5</v>
      </c>
      <c r="E94" s="108">
        <v>52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245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  <mergeCell ref="B2:I2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5CC-F117-46EC-A59C-984142157E5C}">
  <sheetPr>
    <pageSetUpPr fitToPage="1"/>
  </sheetPr>
  <dimension ref="B1:J101"/>
  <sheetViews>
    <sheetView workbookViewId="0">
      <selection activeCell="J102" sqref="A1:J102"/>
    </sheetView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197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185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158</v>
      </c>
      <c r="I8" s="61" t="s">
        <v>204</v>
      </c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158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158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162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198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160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158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160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160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55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199</v>
      </c>
      <c r="I22" s="60" t="s">
        <v>157</v>
      </c>
    </row>
    <row r="23" spans="2:10" x14ac:dyDescent="0.35">
      <c r="B23" s="156"/>
      <c r="C23" s="70" t="s">
        <v>41</v>
      </c>
      <c r="D23" s="71">
        <v>4</v>
      </c>
      <c r="E23" s="71" t="s">
        <v>6</v>
      </c>
      <c r="F23" s="71"/>
      <c r="G23" s="88" t="s">
        <v>2</v>
      </c>
      <c r="H23" s="11" t="s">
        <v>162</v>
      </c>
      <c r="I23" s="61" t="s">
        <v>125</v>
      </c>
    </row>
    <row r="24" spans="2:10" x14ac:dyDescent="0.35">
      <c r="B24" s="156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56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162</v>
      </c>
      <c r="I25" s="61"/>
    </row>
    <row r="26" spans="2:10" x14ac:dyDescent="0.35">
      <c r="B26" s="156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162</v>
      </c>
      <c r="I26" s="61"/>
    </row>
    <row r="27" spans="2:10" x14ac:dyDescent="0.35">
      <c r="B27" s="156"/>
      <c r="C27" s="70" t="s">
        <v>126</v>
      </c>
      <c r="D27" s="71">
        <v>4</v>
      </c>
      <c r="E27" s="71"/>
      <c r="F27" s="71"/>
      <c r="G27" s="88" t="s">
        <v>42</v>
      </c>
      <c r="H27" s="11" t="s">
        <v>162</v>
      </c>
      <c r="I27" s="61" t="s">
        <v>143</v>
      </c>
    </row>
    <row r="28" spans="2:10" x14ac:dyDescent="0.35">
      <c r="B28" s="156"/>
      <c r="C28" s="70" t="s">
        <v>46</v>
      </c>
      <c r="D28" s="71"/>
      <c r="E28" s="71"/>
      <c r="F28" s="71">
        <v>3</v>
      </c>
      <c r="G28" s="88" t="s">
        <v>128</v>
      </c>
      <c r="H28" s="11" t="s">
        <v>162</v>
      </c>
      <c r="I28" s="61" t="s">
        <v>153</v>
      </c>
    </row>
    <row r="29" spans="2:10" ht="15" thickBot="1" x14ac:dyDescent="0.4">
      <c r="B29" s="156"/>
      <c r="C29" s="86" t="s">
        <v>45</v>
      </c>
      <c r="D29" s="77"/>
      <c r="E29" s="77"/>
      <c r="F29" s="77">
        <v>3</v>
      </c>
      <c r="G29" s="91" t="s">
        <v>127</v>
      </c>
      <c r="H29" s="12" t="s">
        <v>165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158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200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165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201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165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168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168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165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168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202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167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167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168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167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167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3.5</v>
      </c>
      <c r="F61" s="99"/>
      <c r="G61" s="100" t="s">
        <v>85</v>
      </c>
      <c r="H61" s="11" t="s">
        <v>203</v>
      </c>
      <c r="I61" s="61"/>
    </row>
    <row r="62" spans="2:9" x14ac:dyDescent="0.35">
      <c r="B62" s="128"/>
      <c r="C62" s="98" t="s">
        <v>89</v>
      </c>
      <c r="D62" s="99"/>
      <c r="E62" s="99">
        <v>3</v>
      </c>
      <c r="F62" s="99"/>
      <c r="G62" s="100" t="s">
        <v>95</v>
      </c>
      <c r="H62" s="11" t="s">
        <v>183</v>
      </c>
      <c r="I62" s="61"/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170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171</v>
      </c>
      <c r="I68" s="61"/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169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169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</v>
      </c>
      <c r="E74" s="32">
        <f>SUM(E66:E72,E58:E64,E49:E56,E40:E47,E31:E38,E22:E29,E13:E20,E5:E11)</f>
        <v>53</v>
      </c>
      <c r="F74" s="33">
        <f>SUM(F66:F72,F58:F64,F49:F56,F40:F47,F31:F38,F22:F29,F13:F20,F5:F11)</f>
        <v>58.5</v>
      </c>
      <c r="G74" s="54">
        <f>SUM(D74:F74)</f>
        <v>152.5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196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/>
      <c r="D82" s="30"/>
      <c r="E82" s="30"/>
      <c r="F82" s="30"/>
      <c r="G82" s="23"/>
      <c r="H82" s="21"/>
      <c r="I82" s="13"/>
    </row>
    <row r="83" spans="2:9" x14ac:dyDescent="0.35">
      <c r="B83" s="128"/>
      <c r="C83" s="24"/>
      <c r="D83" s="31"/>
      <c r="E83" s="31"/>
      <c r="F83" s="31"/>
      <c r="G83" s="25"/>
      <c r="H83" s="11"/>
      <c r="I83" s="9"/>
    </row>
    <row r="84" spans="2:9" x14ac:dyDescent="0.35">
      <c r="B84" s="128"/>
      <c r="C84" s="24"/>
      <c r="D84" s="31"/>
      <c r="E84" s="31"/>
      <c r="F84" s="31"/>
      <c r="G84" s="25"/>
      <c r="H84" s="11"/>
      <c r="I84" s="9"/>
    </row>
    <row r="85" spans="2:9" x14ac:dyDescent="0.35">
      <c r="B85" s="128"/>
      <c r="C85" s="24"/>
      <c r="D85" s="31"/>
      <c r="E85" s="31"/>
      <c r="F85" s="31"/>
      <c r="G85" s="25"/>
      <c r="H85" s="11"/>
      <c r="I85" s="9"/>
    </row>
    <row r="86" spans="2:9" x14ac:dyDescent="0.35">
      <c r="B86" s="128"/>
      <c r="C86" s="24"/>
      <c r="D86" s="31"/>
      <c r="E86" s="31"/>
      <c r="F86" s="31"/>
      <c r="G86" s="25"/>
      <c r="H86" s="11"/>
      <c r="I86" s="9"/>
    </row>
    <row r="87" spans="2:9" x14ac:dyDescent="0.35">
      <c r="B87" s="128"/>
      <c r="C87" s="24"/>
      <c r="D87" s="31"/>
      <c r="E87" s="31"/>
      <c r="F87" s="31"/>
      <c r="G87" s="25"/>
      <c r="H87" s="11"/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0</v>
      </c>
      <c r="E91" s="52">
        <f>SUM(E82:E89)</f>
        <v>0</v>
      </c>
      <c r="F91" s="53">
        <f>SUM(F82:F89)</f>
        <v>0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41</v>
      </c>
      <c r="E93" s="103">
        <f>SUM(E74,E91)</f>
        <v>53</v>
      </c>
      <c r="F93" s="104">
        <f>SUM(F74,F91)</f>
        <v>58.5</v>
      </c>
    </row>
    <row r="94" spans="2:9" ht="15" thickBot="1" x14ac:dyDescent="0.4">
      <c r="C94" s="34" t="s">
        <v>180</v>
      </c>
      <c r="D94" s="108">
        <v>40.5</v>
      </c>
      <c r="E94" s="108">
        <v>52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245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  <mergeCell ref="B2:I2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03FE-8DC1-4924-910A-0F9D23847CE9}">
  <sheetPr>
    <pageSetUpPr fitToPage="1"/>
  </sheetPr>
  <dimension ref="B1:J101"/>
  <sheetViews>
    <sheetView workbookViewId="0"/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160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185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158</v>
      </c>
      <c r="I8" s="61"/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161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158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162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206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163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158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160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160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46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199</v>
      </c>
      <c r="I22" s="60" t="s">
        <v>157</v>
      </c>
    </row>
    <row r="23" spans="2:10" x14ac:dyDescent="0.35">
      <c r="B23" s="147"/>
      <c r="C23" s="70" t="s">
        <v>41</v>
      </c>
      <c r="D23" s="71">
        <v>4.5</v>
      </c>
      <c r="E23" s="71" t="s">
        <v>6</v>
      </c>
      <c r="F23" s="71"/>
      <c r="G23" s="88" t="s">
        <v>2</v>
      </c>
      <c r="H23" s="11" t="s">
        <v>164</v>
      </c>
      <c r="I23" s="61" t="s">
        <v>125</v>
      </c>
    </row>
    <row r="24" spans="2:10" x14ac:dyDescent="0.35">
      <c r="B24" s="147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47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162</v>
      </c>
      <c r="I25" s="61"/>
    </row>
    <row r="26" spans="2:10" x14ac:dyDescent="0.35">
      <c r="B26" s="147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162</v>
      </c>
      <c r="I26" s="61"/>
    </row>
    <row r="27" spans="2:10" x14ac:dyDescent="0.35">
      <c r="B27" s="147"/>
      <c r="C27" s="70" t="s">
        <v>126</v>
      </c>
      <c r="D27" s="71">
        <v>4</v>
      </c>
      <c r="E27" s="71"/>
      <c r="F27" s="71"/>
      <c r="G27" s="88" t="s">
        <v>42</v>
      </c>
      <c r="H27" s="11" t="s">
        <v>207</v>
      </c>
      <c r="I27" s="61" t="s">
        <v>143</v>
      </c>
    </row>
    <row r="28" spans="2:10" x14ac:dyDescent="0.35">
      <c r="B28" s="147"/>
      <c r="C28" s="70" t="s">
        <v>46</v>
      </c>
      <c r="D28" s="71"/>
      <c r="E28" s="71"/>
      <c r="F28" s="71">
        <v>3</v>
      </c>
      <c r="G28" s="88" t="s">
        <v>128</v>
      </c>
      <c r="H28" s="11" t="s">
        <v>162</v>
      </c>
      <c r="I28" s="61" t="s">
        <v>153</v>
      </c>
    </row>
    <row r="29" spans="2:10" ht="15" thickBot="1" x14ac:dyDescent="0.4">
      <c r="B29" s="148"/>
      <c r="C29" s="86" t="s">
        <v>45</v>
      </c>
      <c r="D29" s="77"/>
      <c r="E29" s="77"/>
      <c r="F29" s="77">
        <v>3</v>
      </c>
      <c r="G29" s="91" t="s">
        <v>127</v>
      </c>
      <c r="H29" s="12" t="s">
        <v>165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158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200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181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182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165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165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168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162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208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209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167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170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168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167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168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</v>
      </c>
      <c r="F61" s="99"/>
      <c r="G61" s="100" t="s">
        <v>85</v>
      </c>
      <c r="H61" s="11" t="s">
        <v>210</v>
      </c>
      <c r="I61" s="61" t="s">
        <v>172</v>
      </c>
    </row>
    <row r="62" spans="2:9" x14ac:dyDescent="0.35">
      <c r="B62" s="128"/>
      <c r="C62" s="98" t="s">
        <v>89</v>
      </c>
      <c r="D62" s="99"/>
      <c r="E62" s="99">
        <v>3</v>
      </c>
      <c r="F62" s="99"/>
      <c r="G62" s="100" t="s">
        <v>95</v>
      </c>
      <c r="H62" s="11" t="s">
        <v>184</v>
      </c>
      <c r="I62" s="61" t="s">
        <v>172</v>
      </c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170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250</v>
      </c>
      <c r="I68" s="61" t="s">
        <v>172</v>
      </c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167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169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41.5</v>
      </c>
      <c r="E74" s="32">
        <f>SUM(E66:E72,E58:E64,E49:E56,E40:E47,E31:E38,E22:E29,E13:E20,E5:E11)</f>
        <v>52.5</v>
      </c>
      <c r="F74" s="33">
        <f>SUM(F66:F72,F58:F64,F49:F56,F40:F47,F31:F38,F22:F29,F13:F20,F5:F11)</f>
        <v>58.5</v>
      </c>
      <c r="G74" s="54">
        <f>SUM(D74:F74)</f>
        <v>152.5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195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/>
      <c r="D82" s="30"/>
      <c r="E82" s="30"/>
      <c r="F82" s="30"/>
      <c r="G82" s="23"/>
      <c r="H82" s="21"/>
      <c r="I82" s="13"/>
    </row>
    <row r="83" spans="2:9" x14ac:dyDescent="0.35">
      <c r="B83" s="128"/>
      <c r="C83" s="24"/>
      <c r="D83" s="31"/>
      <c r="E83" s="31"/>
      <c r="F83" s="31"/>
      <c r="G83" s="25"/>
      <c r="H83" s="11"/>
      <c r="I83" s="9"/>
    </row>
    <row r="84" spans="2:9" x14ac:dyDescent="0.35">
      <c r="B84" s="128"/>
      <c r="C84" s="24"/>
      <c r="D84" s="31"/>
      <c r="E84" s="31"/>
      <c r="F84" s="31"/>
      <c r="G84" s="25"/>
      <c r="H84" s="11"/>
      <c r="I84" s="9"/>
    </row>
    <row r="85" spans="2:9" x14ac:dyDescent="0.35">
      <c r="B85" s="128"/>
      <c r="C85" s="24"/>
      <c r="D85" s="31"/>
      <c r="E85" s="31"/>
      <c r="F85" s="31"/>
      <c r="G85" s="25"/>
      <c r="H85" s="11"/>
      <c r="I85" s="9"/>
    </row>
    <row r="86" spans="2:9" x14ac:dyDescent="0.35">
      <c r="B86" s="128"/>
      <c r="C86" s="24"/>
      <c r="D86" s="31"/>
      <c r="E86" s="31"/>
      <c r="F86" s="31"/>
      <c r="G86" s="25"/>
      <c r="H86" s="11"/>
      <c r="I86" s="9"/>
    </row>
    <row r="87" spans="2:9" x14ac:dyDescent="0.35">
      <c r="B87" s="128"/>
      <c r="C87" s="24"/>
      <c r="D87" s="31"/>
      <c r="E87" s="31"/>
      <c r="F87" s="31"/>
      <c r="G87" s="25"/>
      <c r="H87" s="11"/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0</v>
      </c>
      <c r="E91" s="52">
        <f>SUM(E82:E89)</f>
        <v>0</v>
      </c>
      <c r="F91" s="53">
        <f>SUM(F82:F89)</f>
        <v>0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41.5</v>
      </c>
      <c r="E93" s="103">
        <f>SUM(E74,E91)</f>
        <v>52.5</v>
      </c>
      <c r="F93" s="104">
        <f>SUM(F74,F91)</f>
        <v>58.5</v>
      </c>
    </row>
    <row r="94" spans="2:9" ht="15" thickBot="1" x14ac:dyDescent="0.4">
      <c r="C94" s="34" t="s">
        <v>180</v>
      </c>
      <c r="D94" s="108">
        <v>41</v>
      </c>
      <c r="E94" s="108">
        <v>51.5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246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2:I2"/>
    <mergeCell ref="B3:B4"/>
    <mergeCell ref="C3:C4"/>
    <mergeCell ref="D3:F3"/>
    <mergeCell ref="G3:G4"/>
    <mergeCell ref="H3:H4"/>
    <mergeCell ref="I3:I4"/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DD80-FD72-46FD-B785-87ADD4B42507}">
  <sheetPr>
    <pageSetUpPr fitToPage="1"/>
  </sheetPr>
  <dimension ref="B1:J101"/>
  <sheetViews>
    <sheetView zoomScaleNormal="100" workbookViewId="0"/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158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211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158</v>
      </c>
      <c r="I8" s="61"/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161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160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160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159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163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158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158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160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46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199</v>
      </c>
      <c r="I22" s="60" t="s">
        <v>157</v>
      </c>
    </row>
    <row r="23" spans="2:10" x14ac:dyDescent="0.35">
      <c r="B23" s="147"/>
      <c r="C23" s="70" t="s">
        <v>41</v>
      </c>
      <c r="D23" s="71">
        <v>4.5</v>
      </c>
      <c r="E23" s="71" t="s">
        <v>6</v>
      </c>
      <c r="F23" s="71"/>
      <c r="G23" s="88" t="s">
        <v>2</v>
      </c>
      <c r="H23" s="11" t="s">
        <v>164</v>
      </c>
      <c r="I23" s="61" t="s">
        <v>125</v>
      </c>
    </row>
    <row r="24" spans="2:10" x14ac:dyDescent="0.35">
      <c r="B24" s="147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47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165</v>
      </c>
      <c r="I25" s="61"/>
    </row>
    <row r="26" spans="2:10" x14ac:dyDescent="0.35">
      <c r="B26" s="147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165</v>
      </c>
      <c r="I26" s="61"/>
    </row>
    <row r="27" spans="2:10" x14ac:dyDescent="0.35">
      <c r="B27" s="147"/>
      <c r="C27" s="70" t="s">
        <v>126</v>
      </c>
      <c r="D27" s="71">
        <v>4</v>
      </c>
      <c r="E27" s="71"/>
      <c r="F27" s="71"/>
      <c r="G27" s="88" t="s">
        <v>42</v>
      </c>
      <c r="H27" s="11" t="s">
        <v>207</v>
      </c>
      <c r="I27" s="61" t="s">
        <v>143</v>
      </c>
    </row>
    <row r="28" spans="2:10" x14ac:dyDescent="0.35">
      <c r="B28" s="147"/>
      <c r="C28" s="70" t="s">
        <v>46</v>
      </c>
      <c r="D28" s="71"/>
      <c r="E28" s="71"/>
      <c r="F28" s="71">
        <v>3</v>
      </c>
      <c r="G28" s="88" t="s">
        <v>128</v>
      </c>
      <c r="H28" s="11" t="s">
        <v>162</v>
      </c>
      <c r="I28" s="61" t="s">
        <v>153</v>
      </c>
    </row>
    <row r="29" spans="2:10" ht="15" thickBot="1" x14ac:dyDescent="0.4">
      <c r="B29" s="148"/>
      <c r="C29" s="86" t="s">
        <v>45</v>
      </c>
      <c r="D29" s="77"/>
      <c r="E29" s="77"/>
      <c r="F29" s="77">
        <v>3</v>
      </c>
      <c r="G29" s="91" t="s">
        <v>127</v>
      </c>
      <c r="H29" s="12" t="s">
        <v>162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165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200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181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182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212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165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162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168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168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213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167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169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167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168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168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</v>
      </c>
      <c r="F61" s="99"/>
      <c r="G61" s="100" t="s">
        <v>85</v>
      </c>
      <c r="H61" s="11" t="s">
        <v>214</v>
      </c>
      <c r="I61" s="61"/>
    </row>
    <row r="62" spans="2:9" x14ac:dyDescent="0.35">
      <c r="B62" s="128"/>
      <c r="C62" s="98" t="s">
        <v>89</v>
      </c>
      <c r="D62" s="99"/>
      <c r="E62" s="99">
        <v>3.5</v>
      </c>
      <c r="F62" s="99"/>
      <c r="G62" s="100" t="s">
        <v>95</v>
      </c>
      <c r="H62" s="11" t="s">
        <v>203</v>
      </c>
      <c r="I62" s="61"/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170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215</v>
      </c>
      <c r="I68" s="61"/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170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169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41.5</v>
      </c>
      <c r="E74" s="32">
        <f>SUM(E66:E72,E58:E64,E49:E56,E40:E47,E31:E38,E22:E29,E13:E20,E5:E11)</f>
        <v>53</v>
      </c>
      <c r="F74" s="33">
        <f>SUM(F66:F72,F58:F64,F49:F56,F40:F47,F31:F38,F22:F29,F13:F20,F5:F11)</f>
        <v>58.5</v>
      </c>
      <c r="G74" s="54">
        <f>SUM(D74:F74)</f>
        <v>153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249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 t="s">
        <v>174</v>
      </c>
      <c r="D82" s="30"/>
      <c r="E82" s="30"/>
      <c r="F82" s="30">
        <v>3</v>
      </c>
      <c r="G82" s="23" t="s">
        <v>175</v>
      </c>
      <c r="H82" s="21"/>
      <c r="I82" s="13"/>
    </row>
    <row r="83" spans="2:9" x14ac:dyDescent="0.35">
      <c r="B83" s="128"/>
      <c r="C83" s="24"/>
      <c r="D83" s="31"/>
      <c r="E83" s="31"/>
      <c r="F83" s="31"/>
      <c r="G83" s="25"/>
      <c r="H83" s="11"/>
      <c r="I83" s="9"/>
    </row>
    <row r="84" spans="2:9" x14ac:dyDescent="0.35">
      <c r="B84" s="128"/>
      <c r="C84" s="24"/>
      <c r="D84" s="31"/>
      <c r="E84" s="31"/>
      <c r="F84" s="31"/>
      <c r="G84" s="25"/>
      <c r="H84" s="11"/>
      <c r="I84" s="9"/>
    </row>
    <row r="85" spans="2:9" x14ac:dyDescent="0.35">
      <c r="B85" s="128"/>
      <c r="C85" s="24"/>
      <c r="D85" s="31"/>
      <c r="E85" s="31"/>
      <c r="F85" s="31"/>
      <c r="G85" s="25"/>
      <c r="H85" s="11"/>
      <c r="I85" s="9"/>
    </row>
    <row r="86" spans="2:9" x14ac:dyDescent="0.35">
      <c r="B86" s="128"/>
      <c r="C86" s="24"/>
      <c r="D86" s="31"/>
      <c r="E86" s="31"/>
      <c r="F86" s="31"/>
      <c r="G86" s="25"/>
      <c r="H86" s="11"/>
      <c r="I86" s="9"/>
    </row>
    <row r="87" spans="2:9" x14ac:dyDescent="0.35">
      <c r="B87" s="128"/>
      <c r="C87" s="24"/>
      <c r="D87" s="31"/>
      <c r="E87" s="31"/>
      <c r="F87" s="31"/>
      <c r="G87" s="25"/>
      <c r="H87" s="11"/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0</v>
      </c>
      <c r="E91" s="52">
        <f>SUM(E82:E89)</f>
        <v>0</v>
      </c>
      <c r="F91" s="53">
        <f>SUM(F82:F89)</f>
        <v>3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41.5</v>
      </c>
      <c r="E93" s="103">
        <f>SUM(E74,E91)</f>
        <v>53</v>
      </c>
      <c r="F93" s="104">
        <f>SUM(F74,F91)</f>
        <v>61.5</v>
      </c>
    </row>
    <row r="94" spans="2:9" ht="15" thickBot="1" x14ac:dyDescent="0.4">
      <c r="C94" s="34" t="s">
        <v>180</v>
      </c>
      <c r="D94" s="108">
        <v>41</v>
      </c>
      <c r="E94" s="108">
        <v>52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248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  <mergeCell ref="B2:I2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9F1A-A01D-4AA1-B574-214DF8276A89}">
  <sheetPr>
    <pageSetUpPr fitToPage="1"/>
  </sheetPr>
  <dimension ref="B1:J101"/>
  <sheetViews>
    <sheetView tabSelected="1" workbookViewId="0"/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158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185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158</v>
      </c>
      <c r="I8" s="61"/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216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158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160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217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163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160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160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218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46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219</v>
      </c>
      <c r="I22" s="60" t="s">
        <v>157</v>
      </c>
    </row>
    <row r="23" spans="2:10" x14ac:dyDescent="0.35">
      <c r="B23" s="147"/>
      <c r="C23" s="70" t="s">
        <v>41</v>
      </c>
      <c r="D23" s="71">
        <v>4.5</v>
      </c>
      <c r="E23" s="71" t="s">
        <v>6</v>
      </c>
      <c r="F23" s="71"/>
      <c r="G23" s="88" t="s">
        <v>2</v>
      </c>
      <c r="H23" s="11" t="s">
        <v>220</v>
      </c>
      <c r="I23" s="61" t="s">
        <v>125</v>
      </c>
    </row>
    <row r="24" spans="2:10" x14ac:dyDescent="0.35">
      <c r="B24" s="147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47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162</v>
      </c>
      <c r="I25" s="61"/>
    </row>
    <row r="26" spans="2:10" x14ac:dyDescent="0.35">
      <c r="B26" s="147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162</v>
      </c>
      <c r="I26" s="61"/>
    </row>
    <row r="27" spans="2:10" x14ac:dyDescent="0.35">
      <c r="B27" s="147"/>
      <c r="C27" s="70" t="s">
        <v>126</v>
      </c>
      <c r="D27" s="71">
        <v>4</v>
      </c>
      <c r="E27" s="71"/>
      <c r="F27" s="71"/>
      <c r="G27" s="88" t="s">
        <v>42</v>
      </c>
      <c r="H27" s="11" t="s">
        <v>162</v>
      </c>
      <c r="I27" s="61" t="s">
        <v>143</v>
      </c>
    </row>
    <row r="28" spans="2:10" x14ac:dyDescent="0.35">
      <c r="B28" s="147"/>
      <c r="C28" s="70" t="s">
        <v>46</v>
      </c>
      <c r="D28" s="71"/>
      <c r="E28" s="71"/>
      <c r="F28" s="71">
        <v>3</v>
      </c>
      <c r="G28" s="88" t="s">
        <v>128</v>
      </c>
      <c r="H28" s="11" t="s">
        <v>162</v>
      </c>
      <c r="I28" s="61" t="s">
        <v>153</v>
      </c>
    </row>
    <row r="29" spans="2:10" ht="15" thickBot="1" x14ac:dyDescent="0.4">
      <c r="B29" s="148"/>
      <c r="C29" s="86" t="s">
        <v>45</v>
      </c>
      <c r="D29" s="77"/>
      <c r="E29" s="77"/>
      <c r="F29" s="77">
        <v>3</v>
      </c>
      <c r="G29" s="91" t="s">
        <v>127</v>
      </c>
      <c r="H29" s="12" t="s">
        <v>165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158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221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165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166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165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162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162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160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168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222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168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165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167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168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167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</v>
      </c>
      <c r="F61" s="99"/>
      <c r="G61" s="100" t="s">
        <v>85</v>
      </c>
      <c r="H61" s="11" t="s">
        <v>223</v>
      </c>
      <c r="I61" s="61" t="s">
        <v>172</v>
      </c>
    </row>
    <row r="62" spans="2:9" x14ac:dyDescent="0.35">
      <c r="B62" s="128"/>
      <c r="C62" s="98" t="s">
        <v>89</v>
      </c>
      <c r="D62" s="99"/>
      <c r="E62" s="99">
        <v>3.5</v>
      </c>
      <c r="F62" s="99"/>
      <c r="G62" s="100" t="s">
        <v>95</v>
      </c>
      <c r="H62" s="11" t="s">
        <v>224</v>
      </c>
      <c r="I62" s="61"/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170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225</v>
      </c>
      <c r="I68" s="61"/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168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170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41.5</v>
      </c>
      <c r="E74" s="32">
        <f>SUM(E66:E72,E58:E64,E49:E56,E40:E47,E31:E38,E22:E29,E13:E20,E5:E11)</f>
        <v>53</v>
      </c>
      <c r="F74" s="33">
        <f>SUM(F66:F72,F58:F64,F49:F56,F40:F47,F31:F38,F22:F29,F13:F20,F5:F11)</f>
        <v>58.5</v>
      </c>
      <c r="G74" s="54">
        <f>SUM(D74:F74)</f>
        <v>153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249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 t="s">
        <v>174</v>
      </c>
      <c r="D82" s="30"/>
      <c r="E82" s="30"/>
      <c r="F82" s="30">
        <v>3</v>
      </c>
      <c r="G82" s="23" t="s">
        <v>175</v>
      </c>
      <c r="H82" s="21" t="s">
        <v>170</v>
      </c>
      <c r="I82" s="13"/>
    </row>
    <row r="83" spans="2:9" x14ac:dyDescent="0.35">
      <c r="B83" s="128"/>
      <c r="C83" s="24" t="s">
        <v>227</v>
      </c>
      <c r="D83" s="31"/>
      <c r="E83" s="31"/>
      <c r="F83" s="31">
        <v>3</v>
      </c>
      <c r="G83" s="25" t="s">
        <v>226</v>
      </c>
      <c r="H83" s="11" t="s">
        <v>169</v>
      </c>
      <c r="I83" s="9"/>
    </row>
    <row r="84" spans="2:9" x14ac:dyDescent="0.35">
      <c r="B84" s="128"/>
      <c r="C84" s="24" t="s">
        <v>228</v>
      </c>
      <c r="D84" s="31">
        <v>3</v>
      </c>
      <c r="E84" s="31"/>
      <c r="F84" s="31"/>
      <c r="G84" s="25" t="s">
        <v>229</v>
      </c>
      <c r="H84" s="11" t="s">
        <v>169</v>
      </c>
      <c r="I84" s="9"/>
    </row>
    <row r="85" spans="2:9" x14ac:dyDescent="0.35">
      <c r="B85" s="128"/>
      <c r="C85" s="24"/>
      <c r="D85" s="31"/>
      <c r="E85" s="31"/>
      <c r="F85" s="31"/>
      <c r="G85" s="25"/>
      <c r="H85" s="11"/>
      <c r="I85" s="9"/>
    </row>
    <row r="86" spans="2:9" x14ac:dyDescent="0.35">
      <c r="B86" s="128"/>
      <c r="C86" s="24"/>
      <c r="D86" s="31"/>
      <c r="E86" s="31"/>
      <c r="F86" s="31"/>
      <c r="G86" s="25"/>
      <c r="H86" s="11"/>
      <c r="I86" s="9"/>
    </row>
    <row r="87" spans="2:9" x14ac:dyDescent="0.35">
      <c r="B87" s="128"/>
      <c r="C87" s="24"/>
      <c r="D87" s="31"/>
      <c r="E87" s="31"/>
      <c r="F87" s="31"/>
      <c r="G87" s="25"/>
      <c r="H87" s="11"/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3</v>
      </c>
      <c r="E91" s="52">
        <f>SUM(E82:E89)</f>
        <v>0</v>
      </c>
      <c r="F91" s="53">
        <f>SUM(F82:F89)</f>
        <v>6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44.5</v>
      </c>
      <c r="E93" s="103">
        <f>SUM(E74,E91)</f>
        <v>53</v>
      </c>
      <c r="F93" s="104">
        <f>SUM(F74,F91)</f>
        <v>64.5</v>
      </c>
    </row>
    <row r="94" spans="2:9" ht="15" thickBot="1" x14ac:dyDescent="0.4">
      <c r="C94" s="34" t="s">
        <v>180</v>
      </c>
      <c r="D94" s="108">
        <v>44</v>
      </c>
      <c r="E94" s="108">
        <v>52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247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  <mergeCell ref="B2:I2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ECC4-9C04-402C-B7B3-EBCF91A07672}">
  <sheetPr>
    <pageSetUpPr fitToPage="1"/>
  </sheetPr>
  <dimension ref="B1:J101"/>
  <sheetViews>
    <sheetView workbookViewId="0">
      <selection activeCell="J102" sqref="A1:J102"/>
    </sheetView>
  </sheetViews>
  <sheetFormatPr defaultRowHeight="14.5" x14ac:dyDescent="0.35"/>
  <cols>
    <col min="2" max="2" width="12.453125" customWidth="1"/>
    <col min="3" max="3" width="12.7265625" bestFit="1" customWidth="1"/>
    <col min="4" max="4" width="9.1796875" style="38" customWidth="1"/>
    <col min="5" max="5" width="14.453125" style="38" customWidth="1"/>
    <col min="6" max="6" width="12.7265625" style="38" customWidth="1"/>
    <col min="7" max="7" width="46.453125" customWidth="1"/>
    <col min="8" max="8" width="35" style="20" bestFit="1" customWidth="1"/>
    <col min="9" max="9" width="23" customWidth="1"/>
    <col min="10" max="11" width="8.7265625" customWidth="1"/>
  </cols>
  <sheetData>
    <row r="1" spans="2:9" ht="15" thickBot="1" x14ac:dyDescent="0.4"/>
    <row r="2" spans="2:9" ht="19" thickBot="1" x14ac:dyDescent="0.5">
      <c r="B2" s="110" t="s">
        <v>121</v>
      </c>
      <c r="C2" s="111"/>
      <c r="D2" s="111"/>
      <c r="E2" s="111"/>
      <c r="F2" s="111"/>
      <c r="G2" s="111"/>
      <c r="H2" s="111"/>
      <c r="I2" s="112"/>
    </row>
    <row r="3" spans="2:9" ht="19" thickBot="1" x14ac:dyDescent="0.5">
      <c r="B3" s="113"/>
      <c r="C3" s="115" t="s">
        <v>3</v>
      </c>
      <c r="D3" s="117" t="s">
        <v>0</v>
      </c>
      <c r="E3" s="118"/>
      <c r="F3" s="119"/>
      <c r="G3" s="120" t="s">
        <v>4</v>
      </c>
      <c r="H3" s="122" t="s">
        <v>113</v>
      </c>
      <c r="I3" s="124" t="s">
        <v>119</v>
      </c>
    </row>
    <row r="4" spans="2:9" ht="29.5" thickBot="1" x14ac:dyDescent="0.4">
      <c r="B4" s="114"/>
      <c r="C4" s="116"/>
      <c r="D4" s="55" t="s">
        <v>8</v>
      </c>
      <c r="E4" s="56" t="s">
        <v>7</v>
      </c>
      <c r="F4" s="57" t="s">
        <v>5</v>
      </c>
      <c r="G4" s="121"/>
      <c r="H4" s="123"/>
      <c r="I4" s="125"/>
    </row>
    <row r="5" spans="2:9" x14ac:dyDescent="0.35">
      <c r="B5" s="142" t="s">
        <v>12</v>
      </c>
      <c r="C5" s="67" t="s">
        <v>21</v>
      </c>
      <c r="D5" s="68">
        <v>4</v>
      </c>
      <c r="E5" s="68"/>
      <c r="F5" s="68"/>
      <c r="G5" s="69" t="s">
        <v>33</v>
      </c>
      <c r="H5" s="21" t="s">
        <v>158</v>
      </c>
      <c r="I5" s="60" t="s">
        <v>134</v>
      </c>
    </row>
    <row r="6" spans="2:9" x14ac:dyDescent="0.35">
      <c r="B6" s="143"/>
      <c r="C6" s="70" t="s">
        <v>22</v>
      </c>
      <c r="D6" s="71"/>
      <c r="E6" s="71"/>
      <c r="F6" s="71">
        <v>3</v>
      </c>
      <c r="G6" s="72" t="s">
        <v>32</v>
      </c>
      <c r="H6" s="11" t="s">
        <v>158</v>
      </c>
      <c r="I6" s="61"/>
    </row>
    <row r="7" spans="2:9" x14ac:dyDescent="0.35">
      <c r="B7" s="143"/>
      <c r="C7" s="70" t="s">
        <v>25</v>
      </c>
      <c r="D7" s="71"/>
      <c r="E7" s="71"/>
      <c r="F7" s="71">
        <v>3</v>
      </c>
      <c r="G7" s="72" t="s">
        <v>122</v>
      </c>
      <c r="H7" s="11" t="s">
        <v>230</v>
      </c>
      <c r="I7" s="61"/>
    </row>
    <row r="8" spans="2:9" x14ac:dyDescent="0.35">
      <c r="B8" s="143"/>
      <c r="C8" s="70" t="s">
        <v>35</v>
      </c>
      <c r="D8" s="71"/>
      <c r="E8" s="71">
        <v>2</v>
      </c>
      <c r="F8" s="71">
        <v>1</v>
      </c>
      <c r="G8" s="73" t="s">
        <v>36</v>
      </c>
      <c r="H8" s="11" t="s">
        <v>160</v>
      </c>
      <c r="I8" s="61"/>
    </row>
    <row r="9" spans="2:9" x14ac:dyDescent="0.35">
      <c r="B9" s="144"/>
      <c r="C9" s="74" t="s">
        <v>20</v>
      </c>
      <c r="D9" s="71">
        <v>4.5</v>
      </c>
      <c r="E9" s="71"/>
      <c r="F9" s="71"/>
      <c r="G9" s="75" t="s">
        <v>34</v>
      </c>
      <c r="H9" s="11" t="s">
        <v>158</v>
      </c>
      <c r="I9" s="61" t="s">
        <v>140</v>
      </c>
    </row>
    <row r="10" spans="2:9" x14ac:dyDescent="0.35">
      <c r="B10" s="144"/>
      <c r="C10" s="74" t="s">
        <v>24</v>
      </c>
      <c r="D10" s="71"/>
      <c r="E10" s="71"/>
      <c r="F10" s="71">
        <v>0</v>
      </c>
      <c r="G10" s="75" t="s">
        <v>30</v>
      </c>
      <c r="H10" s="11" t="s">
        <v>158</v>
      </c>
      <c r="I10" s="61"/>
    </row>
    <row r="11" spans="2:9" ht="15" thickBot="1" x14ac:dyDescent="0.4">
      <c r="B11" s="145"/>
      <c r="C11" s="76" t="s">
        <v>149</v>
      </c>
      <c r="D11" s="77"/>
      <c r="E11" s="77"/>
      <c r="F11" s="77">
        <v>0.5</v>
      </c>
      <c r="G11" s="78" t="s">
        <v>150</v>
      </c>
      <c r="H11" s="12" t="s">
        <v>160</v>
      </c>
      <c r="I11" s="62"/>
    </row>
    <row r="12" spans="2:9" ht="15" thickBot="1" x14ac:dyDescent="0.4">
      <c r="B12" s="1"/>
      <c r="C12" s="65"/>
      <c r="D12" s="66"/>
      <c r="E12" s="66"/>
      <c r="F12" s="66"/>
      <c r="G12" s="65"/>
    </row>
    <row r="13" spans="2:9" x14ac:dyDescent="0.35">
      <c r="B13" s="146" t="s">
        <v>13</v>
      </c>
      <c r="C13" s="79" t="s">
        <v>27</v>
      </c>
      <c r="D13" s="68">
        <v>4</v>
      </c>
      <c r="E13" s="68" t="s">
        <v>6</v>
      </c>
      <c r="F13" s="68"/>
      <c r="G13" s="80" t="s">
        <v>31</v>
      </c>
      <c r="H13" s="21" t="s">
        <v>162</v>
      </c>
      <c r="I13" s="60"/>
    </row>
    <row r="14" spans="2:9" x14ac:dyDescent="0.35">
      <c r="B14" s="147"/>
      <c r="C14" s="70" t="s">
        <v>28</v>
      </c>
      <c r="D14" s="71" t="s">
        <v>6</v>
      </c>
      <c r="E14" s="71"/>
      <c r="F14" s="71">
        <v>3</v>
      </c>
      <c r="G14" s="72" t="s">
        <v>29</v>
      </c>
      <c r="H14" s="11" t="s">
        <v>160</v>
      </c>
      <c r="I14" s="61"/>
    </row>
    <row r="15" spans="2:9" x14ac:dyDescent="0.35">
      <c r="B15" s="147"/>
      <c r="C15" s="70" t="s">
        <v>25</v>
      </c>
      <c r="D15" s="71"/>
      <c r="E15" s="71"/>
      <c r="F15" s="71">
        <v>3</v>
      </c>
      <c r="G15" s="72" t="s">
        <v>122</v>
      </c>
      <c r="H15" s="11" t="s">
        <v>231</v>
      </c>
      <c r="I15" s="61"/>
    </row>
    <row r="16" spans="2:9" x14ac:dyDescent="0.35">
      <c r="B16" s="147"/>
      <c r="C16" s="81" t="s">
        <v>26</v>
      </c>
      <c r="D16" s="71">
        <v>4.5</v>
      </c>
      <c r="E16" s="71" t="s">
        <v>6</v>
      </c>
      <c r="F16" s="71"/>
      <c r="G16" s="82" t="s">
        <v>1</v>
      </c>
      <c r="H16" s="11" t="s">
        <v>160</v>
      </c>
      <c r="I16" s="61"/>
    </row>
    <row r="17" spans="2:10" x14ac:dyDescent="0.35">
      <c r="B17" s="147"/>
      <c r="C17" s="74" t="s">
        <v>39</v>
      </c>
      <c r="D17" s="71"/>
      <c r="E17" s="71"/>
      <c r="F17" s="71">
        <v>0</v>
      </c>
      <c r="G17" s="75" t="s">
        <v>40</v>
      </c>
      <c r="H17" s="11" t="s">
        <v>160</v>
      </c>
      <c r="I17" s="61"/>
    </row>
    <row r="18" spans="2:10" x14ac:dyDescent="0.35">
      <c r="B18" s="147"/>
      <c r="C18" s="70" t="s">
        <v>37</v>
      </c>
      <c r="D18" s="71"/>
      <c r="E18" s="71"/>
      <c r="F18" s="71">
        <v>1.5</v>
      </c>
      <c r="G18" s="73" t="s">
        <v>38</v>
      </c>
      <c r="H18" s="11" t="s">
        <v>160</v>
      </c>
      <c r="I18" s="61"/>
    </row>
    <row r="19" spans="2:10" x14ac:dyDescent="0.35">
      <c r="B19" s="147"/>
      <c r="C19" s="83" t="s">
        <v>151</v>
      </c>
      <c r="D19" s="84"/>
      <c r="E19" s="84"/>
      <c r="F19" s="84">
        <v>0.5</v>
      </c>
      <c r="G19" s="85" t="s">
        <v>152</v>
      </c>
      <c r="H19" s="63" t="s">
        <v>160</v>
      </c>
      <c r="I19" s="64"/>
    </row>
    <row r="20" spans="2:10" ht="15" thickBot="1" x14ac:dyDescent="0.4">
      <c r="B20" s="148"/>
      <c r="C20" s="86" t="s">
        <v>23</v>
      </c>
      <c r="D20" s="77"/>
      <c r="E20" s="77"/>
      <c r="F20" s="77">
        <v>3</v>
      </c>
      <c r="G20" s="78" t="s">
        <v>123</v>
      </c>
      <c r="H20" s="12" t="s">
        <v>158</v>
      </c>
      <c r="I20" s="62" t="s">
        <v>145</v>
      </c>
      <c r="J20" t="s">
        <v>6</v>
      </c>
    </row>
    <row r="21" spans="2:10" ht="15" thickBot="1" x14ac:dyDescent="0.4">
      <c r="B21" s="1"/>
      <c r="C21" s="65"/>
      <c r="D21" s="66"/>
      <c r="E21" s="66"/>
      <c r="F21" s="66"/>
      <c r="G21" s="65"/>
    </row>
    <row r="22" spans="2:10" x14ac:dyDescent="0.35">
      <c r="B22" s="146" t="s">
        <v>14</v>
      </c>
      <c r="C22" s="79" t="s">
        <v>44</v>
      </c>
      <c r="D22" s="68"/>
      <c r="E22" s="68"/>
      <c r="F22" s="68">
        <v>4</v>
      </c>
      <c r="G22" s="87" t="s">
        <v>43</v>
      </c>
      <c r="H22" s="21" t="s">
        <v>232</v>
      </c>
      <c r="I22" s="60" t="s">
        <v>157</v>
      </c>
    </row>
    <row r="23" spans="2:10" x14ac:dyDescent="0.35">
      <c r="B23" s="147"/>
      <c r="C23" s="70" t="s">
        <v>41</v>
      </c>
      <c r="D23" s="71">
        <v>4</v>
      </c>
      <c r="E23" s="71" t="s">
        <v>6</v>
      </c>
      <c r="F23" s="71"/>
      <c r="G23" s="88" t="s">
        <v>2</v>
      </c>
      <c r="H23" s="11" t="s">
        <v>162</v>
      </c>
      <c r="I23" s="61" t="s">
        <v>125</v>
      </c>
    </row>
    <row r="24" spans="2:10" x14ac:dyDescent="0.35">
      <c r="B24" s="147"/>
      <c r="C24" s="74" t="s">
        <v>49</v>
      </c>
      <c r="D24" s="71"/>
      <c r="E24" s="71"/>
      <c r="F24" s="71">
        <v>0</v>
      </c>
      <c r="G24" s="89" t="s">
        <v>50</v>
      </c>
      <c r="H24" s="11" t="s">
        <v>162</v>
      </c>
      <c r="I24" s="61"/>
    </row>
    <row r="25" spans="2:10" x14ac:dyDescent="0.35">
      <c r="B25" s="147"/>
      <c r="C25" s="70" t="s">
        <v>48</v>
      </c>
      <c r="D25" s="71" t="s">
        <v>6</v>
      </c>
      <c r="E25" s="71"/>
      <c r="F25" s="71">
        <v>1.5</v>
      </c>
      <c r="G25" s="88" t="s">
        <v>124</v>
      </c>
      <c r="H25" s="11" t="s">
        <v>165</v>
      </c>
      <c r="I25" s="61"/>
    </row>
    <row r="26" spans="2:10" x14ac:dyDescent="0.35">
      <c r="B26" s="147"/>
      <c r="C26" s="70" t="s">
        <v>47</v>
      </c>
      <c r="D26" s="90"/>
      <c r="E26" s="71" t="s">
        <v>6</v>
      </c>
      <c r="F26" s="71">
        <v>1.5</v>
      </c>
      <c r="G26" s="88" t="s">
        <v>129</v>
      </c>
      <c r="H26" s="11" t="s">
        <v>165</v>
      </c>
      <c r="I26" s="61"/>
    </row>
    <row r="27" spans="2:10" x14ac:dyDescent="0.35">
      <c r="B27" s="147"/>
      <c r="C27" s="70" t="s">
        <v>126</v>
      </c>
      <c r="D27" s="71">
        <v>4</v>
      </c>
      <c r="E27" s="71"/>
      <c r="F27" s="71"/>
      <c r="G27" s="88" t="s">
        <v>42</v>
      </c>
      <c r="H27" s="11" t="s">
        <v>160</v>
      </c>
      <c r="I27" s="61" t="s">
        <v>143</v>
      </c>
    </row>
    <row r="28" spans="2:10" x14ac:dyDescent="0.35">
      <c r="B28" s="147"/>
      <c r="C28" s="70" t="s">
        <v>46</v>
      </c>
      <c r="D28" s="71"/>
      <c r="E28" s="71"/>
      <c r="F28" s="71">
        <v>3</v>
      </c>
      <c r="G28" s="88" t="s">
        <v>128</v>
      </c>
      <c r="H28" s="11" t="s">
        <v>165</v>
      </c>
      <c r="I28" s="61" t="s">
        <v>153</v>
      </c>
    </row>
    <row r="29" spans="2:10" ht="15" thickBot="1" x14ac:dyDescent="0.4">
      <c r="B29" s="148"/>
      <c r="C29" s="86" t="s">
        <v>45</v>
      </c>
      <c r="D29" s="77"/>
      <c r="E29" s="77"/>
      <c r="F29" s="77">
        <v>3</v>
      </c>
      <c r="G29" s="91" t="s">
        <v>127</v>
      </c>
      <c r="H29" s="12" t="s">
        <v>165</v>
      </c>
      <c r="I29" s="61" t="s">
        <v>141</v>
      </c>
    </row>
    <row r="30" spans="2:10" ht="15" thickBot="1" x14ac:dyDescent="0.4">
      <c r="B30" s="1"/>
      <c r="C30" s="65"/>
      <c r="D30" s="66"/>
      <c r="E30" s="66"/>
      <c r="F30" s="66"/>
      <c r="G30" s="65"/>
    </row>
    <row r="31" spans="2:10" ht="15" customHeight="1" x14ac:dyDescent="0.35">
      <c r="B31" s="146" t="s">
        <v>15</v>
      </c>
      <c r="C31" s="79" t="s">
        <v>51</v>
      </c>
      <c r="D31" s="92"/>
      <c r="E31" s="68">
        <v>3.5</v>
      </c>
      <c r="F31" s="68"/>
      <c r="G31" s="80" t="s">
        <v>52</v>
      </c>
      <c r="H31" s="21" t="s">
        <v>165</v>
      </c>
      <c r="I31" s="60"/>
    </row>
    <row r="32" spans="2:10" ht="15" customHeight="1" x14ac:dyDescent="0.35">
      <c r="B32" s="147"/>
      <c r="C32" s="70" t="s">
        <v>58</v>
      </c>
      <c r="D32" s="71">
        <v>2.5</v>
      </c>
      <c r="E32" s="71"/>
      <c r="F32" s="71">
        <v>0.5</v>
      </c>
      <c r="G32" s="72" t="s">
        <v>59</v>
      </c>
      <c r="H32" s="11" t="s">
        <v>165</v>
      </c>
      <c r="I32" s="61"/>
    </row>
    <row r="33" spans="2:9" ht="15" customHeight="1" x14ac:dyDescent="0.35">
      <c r="B33" s="147"/>
      <c r="C33" s="70" t="s">
        <v>54</v>
      </c>
      <c r="D33" s="90"/>
      <c r="E33" s="71"/>
      <c r="F33" s="71">
        <v>4</v>
      </c>
      <c r="G33" s="72" t="s">
        <v>55</v>
      </c>
      <c r="H33" s="11" t="s">
        <v>160</v>
      </c>
      <c r="I33" s="61" t="s">
        <v>157</v>
      </c>
    </row>
    <row r="34" spans="2:9" x14ac:dyDescent="0.35">
      <c r="B34" s="147"/>
      <c r="C34" s="74" t="s">
        <v>130</v>
      </c>
      <c r="D34" s="71">
        <v>3</v>
      </c>
      <c r="E34" s="71"/>
      <c r="F34" s="71"/>
      <c r="G34" s="75" t="s">
        <v>144</v>
      </c>
      <c r="H34" s="11" t="s">
        <v>165</v>
      </c>
      <c r="I34" s="61" t="s">
        <v>131</v>
      </c>
    </row>
    <row r="35" spans="2:9" x14ac:dyDescent="0.35">
      <c r="B35" s="147"/>
      <c r="C35" s="74" t="s">
        <v>62</v>
      </c>
      <c r="D35" s="71"/>
      <c r="E35" s="71"/>
      <c r="F35" s="71">
        <v>0</v>
      </c>
      <c r="G35" s="75" t="s">
        <v>63</v>
      </c>
      <c r="H35" s="11" t="s">
        <v>165</v>
      </c>
      <c r="I35" s="61"/>
    </row>
    <row r="36" spans="2:9" x14ac:dyDescent="0.35">
      <c r="B36" s="147"/>
      <c r="C36" s="70" t="s">
        <v>147</v>
      </c>
      <c r="D36" s="71"/>
      <c r="E36" s="71"/>
      <c r="F36" s="71">
        <v>0.5</v>
      </c>
      <c r="G36" s="72" t="s">
        <v>74</v>
      </c>
      <c r="H36" s="11" t="s">
        <v>201</v>
      </c>
      <c r="I36" s="61"/>
    </row>
    <row r="37" spans="2:9" x14ac:dyDescent="0.35">
      <c r="B37" s="147"/>
      <c r="C37" s="70" t="s">
        <v>132</v>
      </c>
      <c r="D37" s="90">
        <v>4</v>
      </c>
      <c r="E37" s="71"/>
      <c r="F37" s="71"/>
      <c r="G37" s="72" t="s">
        <v>53</v>
      </c>
      <c r="H37" s="11" t="s">
        <v>165</v>
      </c>
      <c r="I37" s="61" t="s">
        <v>133</v>
      </c>
    </row>
    <row r="38" spans="2:9" ht="15" thickBot="1" x14ac:dyDescent="0.4">
      <c r="B38" s="148"/>
      <c r="C38" s="86" t="s">
        <v>56</v>
      </c>
      <c r="D38" s="93"/>
      <c r="E38" s="77"/>
      <c r="F38" s="77">
        <v>3</v>
      </c>
      <c r="G38" s="94" t="s">
        <v>57</v>
      </c>
      <c r="H38" s="12" t="s">
        <v>162</v>
      </c>
      <c r="I38" s="62" t="s">
        <v>142</v>
      </c>
    </row>
    <row r="39" spans="2:9" ht="15" thickBot="1" x14ac:dyDescent="0.4">
      <c r="B39" s="4"/>
      <c r="C39" s="65"/>
      <c r="D39" s="66"/>
      <c r="E39" s="66"/>
      <c r="F39" s="66"/>
      <c r="G39" s="65"/>
    </row>
    <row r="40" spans="2:9" x14ac:dyDescent="0.35">
      <c r="B40" s="149" t="s">
        <v>16</v>
      </c>
      <c r="C40" s="79" t="s">
        <v>64</v>
      </c>
      <c r="D40" s="68" t="s">
        <v>6</v>
      </c>
      <c r="E40" s="68">
        <v>3.5</v>
      </c>
      <c r="F40" s="68"/>
      <c r="G40" s="80" t="s">
        <v>65</v>
      </c>
      <c r="H40" s="21" t="s">
        <v>168</v>
      </c>
      <c r="I40" s="60"/>
    </row>
    <row r="41" spans="2:9" x14ac:dyDescent="0.35">
      <c r="B41" s="150"/>
      <c r="C41" s="74" t="s">
        <v>68</v>
      </c>
      <c r="D41" s="71">
        <v>3.5</v>
      </c>
      <c r="E41" s="71"/>
      <c r="F41" s="71"/>
      <c r="G41" s="75" t="s">
        <v>10</v>
      </c>
      <c r="H41" s="11" t="s">
        <v>168</v>
      </c>
      <c r="I41" s="61"/>
    </row>
    <row r="42" spans="2:9" x14ac:dyDescent="0.35">
      <c r="B42" s="150"/>
      <c r="C42" s="70" t="s">
        <v>66</v>
      </c>
      <c r="D42" s="71" t="s">
        <v>6</v>
      </c>
      <c r="E42" s="71">
        <v>3.5</v>
      </c>
      <c r="F42" s="71"/>
      <c r="G42" s="72" t="s">
        <v>67</v>
      </c>
      <c r="H42" s="11" t="s">
        <v>168</v>
      </c>
      <c r="I42" s="61"/>
    </row>
    <row r="43" spans="2:9" x14ac:dyDescent="0.35">
      <c r="B43" s="150"/>
      <c r="C43" s="70" t="s">
        <v>70</v>
      </c>
      <c r="D43" s="90">
        <v>3</v>
      </c>
      <c r="E43" s="71"/>
      <c r="F43" s="71"/>
      <c r="G43" s="72" t="s">
        <v>71</v>
      </c>
      <c r="H43" s="11" t="s">
        <v>168</v>
      </c>
      <c r="I43" s="61" t="s">
        <v>146</v>
      </c>
    </row>
    <row r="44" spans="2:9" x14ac:dyDescent="0.35">
      <c r="B44" s="150"/>
      <c r="C44" s="70" t="s">
        <v>69</v>
      </c>
      <c r="D44" s="71" t="s">
        <v>6</v>
      </c>
      <c r="E44" s="71">
        <v>3.5</v>
      </c>
      <c r="F44" s="71"/>
      <c r="G44" s="72" t="s">
        <v>114</v>
      </c>
      <c r="H44" s="11" t="s">
        <v>168</v>
      </c>
      <c r="I44" s="61"/>
    </row>
    <row r="45" spans="2:9" x14ac:dyDescent="0.35">
      <c r="B45" s="150"/>
      <c r="C45" s="74" t="s">
        <v>77</v>
      </c>
      <c r="D45" s="71"/>
      <c r="E45" s="71"/>
      <c r="F45" s="71">
        <v>0</v>
      </c>
      <c r="G45" s="75" t="s">
        <v>115</v>
      </c>
      <c r="H45" s="11" t="s">
        <v>168</v>
      </c>
      <c r="I45" s="61"/>
    </row>
    <row r="46" spans="2:9" x14ac:dyDescent="0.35">
      <c r="B46" s="150"/>
      <c r="C46" s="70" t="s">
        <v>60</v>
      </c>
      <c r="D46" s="71"/>
      <c r="E46" s="71"/>
      <c r="F46" s="71">
        <v>0.5</v>
      </c>
      <c r="G46" s="72" t="s">
        <v>61</v>
      </c>
      <c r="H46" s="11" t="s">
        <v>233</v>
      </c>
      <c r="I46" s="61"/>
    </row>
    <row r="47" spans="2:9" ht="15" thickBot="1" x14ac:dyDescent="0.4">
      <c r="B47" s="151"/>
      <c r="C47" s="86" t="s">
        <v>72</v>
      </c>
      <c r="D47" s="77"/>
      <c r="E47" s="77"/>
      <c r="F47" s="77">
        <v>3</v>
      </c>
      <c r="G47" s="94" t="s">
        <v>73</v>
      </c>
      <c r="H47" s="12" t="s">
        <v>167</v>
      </c>
      <c r="I47" s="62" t="s">
        <v>154</v>
      </c>
    </row>
    <row r="48" spans="2:9" ht="15" thickBot="1" x14ac:dyDescent="0.4">
      <c r="B48" s="4"/>
      <c r="C48" s="65"/>
      <c r="D48" s="66"/>
      <c r="E48" s="66"/>
      <c r="F48" s="66"/>
      <c r="G48" s="65"/>
    </row>
    <row r="49" spans="2:9" x14ac:dyDescent="0.35">
      <c r="B49" s="152" t="s">
        <v>17</v>
      </c>
      <c r="C49" s="95" t="s">
        <v>78</v>
      </c>
      <c r="D49" s="68"/>
      <c r="E49" s="68">
        <v>3.5</v>
      </c>
      <c r="F49" s="68"/>
      <c r="G49" s="80" t="s">
        <v>11</v>
      </c>
      <c r="H49" s="21" t="s">
        <v>167</v>
      </c>
      <c r="I49" s="60"/>
    </row>
    <row r="50" spans="2:9" x14ac:dyDescent="0.35">
      <c r="B50" s="153"/>
      <c r="C50" s="96" t="s">
        <v>135</v>
      </c>
      <c r="D50" s="71" t="s">
        <v>6</v>
      </c>
      <c r="E50" s="71">
        <v>3</v>
      </c>
      <c r="F50" s="71"/>
      <c r="G50" s="72" t="s">
        <v>136</v>
      </c>
      <c r="H50" s="11" t="s">
        <v>167</v>
      </c>
      <c r="I50" s="61"/>
    </row>
    <row r="51" spans="2:9" x14ac:dyDescent="0.35">
      <c r="B51" s="153"/>
      <c r="C51" s="96" t="s">
        <v>81</v>
      </c>
      <c r="D51" s="71"/>
      <c r="E51" s="71">
        <v>3</v>
      </c>
      <c r="F51" s="71"/>
      <c r="G51" s="72" t="s">
        <v>87</v>
      </c>
      <c r="H51" s="11" t="s">
        <v>167</v>
      </c>
      <c r="I51" s="61"/>
    </row>
    <row r="52" spans="2:9" x14ac:dyDescent="0.35">
      <c r="B52" s="153"/>
      <c r="C52" s="96" t="s">
        <v>80</v>
      </c>
      <c r="D52" s="71"/>
      <c r="E52" s="71">
        <v>3</v>
      </c>
      <c r="F52" s="71"/>
      <c r="G52" s="72" t="s">
        <v>86</v>
      </c>
      <c r="H52" s="11" t="s">
        <v>167</v>
      </c>
      <c r="I52" s="61"/>
    </row>
    <row r="53" spans="2:9" x14ac:dyDescent="0.35">
      <c r="B53" s="153"/>
      <c r="C53" s="97" t="s">
        <v>83</v>
      </c>
      <c r="D53" s="71"/>
      <c r="E53" s="71" t="s">
        <v>6</v>
      </c>
      <c r="F53" s="71">
        <v>0</v>
      </c>
      <c r="G53" s="75" t="s">
        <v>84</v>
      </c>
      <c r="H53" s="11" t="s">
        <v>167</v>
      </c>
      <c r="I53" s="61"/>
    </row>
    <row r="54" spans="2:9" x14ac:dyDescent="0.35">
      <c r="B54" s="153"/>
      <c r="C54" s="70" t="s">
        <v>75</v>
      </c>
      <c r="D54" s="71"/>
      <c r="E54" s="71"/>
      <c r="F54" s="71">
        <v>1.5</v>
      </c>
      <c r="G54" s="72" t="s">
        <v>76</v>
      </c>
      <c r="H54" s="11" t="s">
        <v>167</v>
      </c>
      <c r="I54" s="61"/>
    </row>
    <row r="55" spans="2:9" x14ac:dyDescent="0.35">
      <c r="B55" s="153"/>
      <c r="C55" s="96" t="s">
        <v>82</v>
      </c>
      <c r="D55" s="71"/>
      <c r="E55" s="71"/>
      <c r="F55" s="71">
        <v>0.5</v>
      </c>
      <c r="G55" s="72" t="s">
        <v>156</v>
      </c>
      <c r="H55" s="11" t="s">
        <v>167</v>
      </c>
      <c r="I55" s="61"/>
    </row>
    <row r="56" spans="2:9" ht="15" thickBot="1" x14ac:dyDescent="0.4">
      <c r="B56" s="154"/>
      <c r="C56" s="86" t="s">
        <v>109</v>
      </c>
      <c r="D56" s="77"/>
      <c r="E56" s="77"/>
      <c r="F56" s="77">
        <v>3</v>
      </c>
      <c r="G56" s="94" t="s">
        <v>103</v>
      </c>
      <c r="H56" s="12" t="s">
        <v>167</v>
      </c>
      <c r="I56" s="62" t="s">
        <v>148</v>
      </c>
    </row>
    <row r="57" spans="2:9" ht="15" thickBot="1" x14ac:dyDescent="0.4">
      <c r="B57" s="4"/>
      <c r="C57" s="65"/>
      <c r="D57" s="66"/>
      <c r="E57" s="66"/>
      <c r="F57" s="66"/>
      <c r="G57" s="65"/>
    </row>
    <row r="58" spans="2:9" x14ac:dyDescent="0.35">
      <c r="B58" s="126" t="s">
        <v>18</v>
      </c>
      <c r="C58" s="79" t="s">
        <v>137</v>
      </c>
      <c r="D58" s="68"/>
      <c r="E58" s="68">
        <v>3</v>
      </c>
      <c r="F58" s="68"/>
      <c r="G58" s="80" t="s">
        <v>138</v>
      </c>
      <c r="H58" s="21" t="s">
        <v>170</v>
      </c>
      <c r="I58" s="60"/>
    </row>
    <row r="59" spans="2:9" x14ac:dyDescent="0.35">
      <c r="B59" s="127"/>
      <c r="C59" s="70" t="s">
        <v>88</v>
      </c>
      <c r="D59" s="71"/>
      <c r="E59" s="71">
        <v>3.5</v>
      </c>
      <c r="F59" s="71"/>
      <c r="G59" s="72" t="s">
        <v>94</v>
      </c>
      <c r="H59" s="11" t="s">
        <v>170</v>
      </c>
      <c r="I59" s="61"/>
    </row>
    <row r="60" spans="2:9" x14ac:dyDescent="0.35">
      <c r="B60" s="128"/>
      <c r="C60" s="70" t="s">
        <v>90</v>
      </c>
      <c r="D60" s="71"/>
      <c r="E60" s="71">
        <v>3.5</v>
      </c>
      <c r="F60" s="71"/>
      <c r="G60" s="72" t="s">
        <v>96</v>
      </c>
      <c r="H60" s="11" t="s">
        <v>170</v>
      </c>
      <c r="I60" s="61"/>
    </row>
    <row r="61" spans="2:9" x14ac:dyDescent="0.35">
      <c r="B61" s="128"/>
      <c r="C61" s="98" t="s">
        <v>79</v>
      </c>
      <c r="D61" s="99"/>
      <c r="E61" s="99">
        <v>3.5</v>
      </c>
      <c r="F61" s="99"/>
      <c r="G61" s="100" t="s">
        <v>85</v>
      </c>
      <c r="H61" s="11" t="s">
        <v>193</v>
      </c>
      <c r="I61" s="61"/>
    </row>
    <row r="62" spans="2:9" x14ac:dyDescent="0.35">
      <c r="B62" s="128"/>
      <c r="C62" s="98" t="s">
        <v>89</v>
      </c>
      <c r="D62" s="99"/>
      <c r="E62" s="99">
        <v>3</v>
      </c>
      <c r="F62" s="99"/>
      <c r="G62" s="100" t="s">
        <v>95</v>
      </c>
      <c r="H62" s="11" t="s">
        <v>183</v>
      </c>
      <c r="I62" s="61"/>
    </row>
    <row r="63" spans="2:9" x14ac:dyDescent="0.35">
      <c r="B63" s="128"/>
      <c r="C63" s="74" t="s">
        <v>93</v>
      </c>
      <c r="D63" s="71"/>
      <c r="E63" s="71" t="s">
        <v>6</v>
      </c>
      <c r="F63" s="71">
        <v>0</v>
      </c>
      <c r="G63" s="72" t="s">
        <v>99</v>
      </c>
      <c r="H63" s="11" t="s">
        <v>170</v>
      </c>
      <c r="I63" s="61"/>
    </row>
    <row r="64" spans="2:9" ht="15" thickBot="1" x14ac:dyDescent="0.4">
      <c r="B64" s="129"/>
      <c r="C64" s="86" t="s">
        <v>91</v>
      </c>
      <c r="D64" s="77"/>
      <c r="E64" s="77"/>
      <c r="F64" s="77">
        <v>1.5</v>
      </c>
      <c r="G64" s="94" t="s">
        <v>97</v>
      </c>
      <c r="H64" s="12" t="s">
        <v>169</v>
      </c>
      <c r="I64" s="62"/>
    </row>
    <row r="65" spans="2:9" ht="15" thickBot="1" x14ac:dyDescent="0.4">
      <c r="B65" s="2"/>
      <c r="C65" s="3"/>
      <c r="D65" s="39"/>
      <c r="E65" s="39"/>
      <c r="F65" s="39"/>
      <c r="G65" s="3"/>
    </row>
    <row r="66" spans="2:9" x14ac:dyDescent="0.35">
      <c r="B66" s="130" t="s">
        <v>19</v>
      </c>
      <c r="C66" s="79" t="s">
        <v>107</v>
      </c>
      <c r="D66" s="68"/>
      <c r="E66" s="68">
        <v>1.5</v>
      </c>
      <c r="F66" s="68"/>
      <c r="G66" s="80" t="s">
        <v>101</v>
      </c>
      <c r="H66" s="21" t="s">
        <v>169</v>
      </c>
      <c r="I66" s="60"/>
    </row>
    <row r="67" spans="2:9" x14ac:dyDescent="0.35">
      <c r="B67" s="131"/>
      <c r="C67" s="70" t="s">
        <v>106</v>
      </c>
      <c r="D67" s="71"/>
      <c r="E67" s="71">
        <v>3.5</v>
      </c>
      <c r="F67" s="71"/>
      <c r="G67" s="72" t="s">
        <v>100</v>
      </c>
      <c r="H67" s="11" t="s">
        <v>169</v>
      </c>
      <c r="I67" s="61"/>
    </row>
    <row r="68" spans="2:9" x14ac:dyDescent="0.35">
      <c r="B68" s="131"/>
      <c r="C68" s="98" t="s">
        <v>108</v>
      </c>
      <c r="D68" s="99"/>
      <c r="E68" s="99">
        <v>3</v>
      </c>
      <c r="F68" s="99"/>
      <c r="G68" s="100" t="s">
        <v>102</v>
      </c>
      <c r="H68" s="11" t="s">
        <v>171</v>
      </c>
      <c r="I68" s="61"/>
    </row>
    <row r="69" spans="2:9" x14ac:dyDescent="0.35">
      <c r="B69" s="131"/>
      <c r="C69" s="70" t="s">
        <v>110</v>
      </c>
      <c r="D69" s="90"/>
      <c r="E69" s="71"/>
      <c r="F69" s="71">
        <v>3</v>
      </c>
      <c r="G69" s="72" t="s">
        <v>139</v>
      </c>
      <c r="H69" s="11" t="s">
        <v>170</v>
      </c>
      <c r="I69" s="61" t="s">
        <v>155</v>
      </c>
    </row>
    <row r="70" spans="2:9" x14ac:dyDescent="0.35">
      <c r="B70" s="131"/>
      <c r="C70" s="70" t="s">
        <v>111</v>
      </c>
      <c r="D70" s="71"/>
      <c r="E70" s="71"/>
      <c r="F70" s="71">
        <v>3</v>
      </c>
      <c r="G70" s="72" t="s">
        <v>104</v>
      </c>
      <c r="H70" s="11" t="s">
        <v>169</v>
      </c>
      <c r="I70" s="61"/>
    </row>
    <row r="71" spans="2:9" x14ac:dyDescent="0.35">
      <c r="B71" s="131"/>
      <c r="C71" s="74" t="s">
        <v>112</v>
      </c>
      <c r="D71" s="71"/>
      <c r="E71" s="71"/>
      <c r="F71" s="71">
        <v>0</v>
      </c>
      <c r="G71" s="72" t="s">
        <v>105</v>
      </c>
      <c r="H71" s="11" t="s">
        <v>169</v>
      </c>
      <c r="I71" s="61"/>
    </row>
    <row r="72" spans="2:9" ht="15" thickBot="1" x14ac:dyDescent="0.4">
      <c r="B72" s="132"/>
      <c r="C72" s="86" t="s">
        <v>92</v>
      </c>
      <c r="D72" s="77"/>
      <c r="E72" s="77"/>
      <c r="F72" s="77">
        <v>3</v>
      </c>
      <c r="G72" s="94" t="s">
        <v>98</v>
      </c>
      <c r="H72" s="12" t="s">
        <v>169</v>
      </c>
      <c r="I72" s="62"/>
    </row>
    <row r="73" spans="2:9" ht="29.5" thickBot="1" x14ac:dyDescent="0.4">
      <c r="C73" s="58"/>
      <c r="D73" s="35" t="s">
        <v>8</v>
      </c>
      <c r="E73" s="36" t="s">
        <v>7</v>
      </c>
      <c r="F73" s="37" t="s">
        <v>5</v>
      </c>
      <c r="G73" s="59" t="s">
        <v>9</v>
      </c>
    </row>
    <row r="74" spans="2:9" ht="15" thickBot="1" x14ac:dyDescent="0.4">
      <c r="C74" s="34" t="s">
        <v>176</v>
      </c>
      <c r="D74" s="33">
        <f>SUM(D66:D72,D58:D64,D49:D56,D40:D47,D31:D38,D22:D29,D13:D20,D5:D11)</f>
        <v>41</v>
      </c>
      <c r="E74" s="32">
        <f>SUM(E66:E72,E58:E64,E49:E56,E40:E47,E31:E38,E22:E29,E13:E20,E5:E11)</f>
        <v>53</v>
      </c>
      <c r="F74" s="33">
        <f>SUM(F66:F72,F58:F64,F49:F56,F40:F47,F31:F38,F22:F29,F13:F20,F5:F11)</f>
        <v>58.5</v>
      </c>
      <c r="G74" s="54">
        <f>SUM(D74:F74)</f>
        <v>152.5</v>
      </c>
    </row>
    <row r="76" spans="2:9" ht="15" thickBot="1" x14ac:dyDescent="0.4"/>
    <row r="77" spans="2:9" x14ac:dyDescent="0.35">
      <c r="B77" s="6"/>
      <c r="C77" s="14" t="s">
        <v>116</v>
      </c>
      <c r="D77" s="43"/>
      <c r="E77" s="44"/>
      <c r="F77" s="45" t="s">
        <v>117</v>
      </c>
      <c r="G77" s="15"/>
    </row>
    <row r="78" spans="2:9" x14ac:dyDescent="0.35">
      <c r="B78" s="6"/>
      <c r="C78" s="16"/>
      <c r="D78" s="46" t="s">
        <v>195</v>
      </c>
      <c r="E78" s="47"/>
      <c r="F78" s="48"/>
      <c r="G78" s="17"/>
    </row>
    <row r="79" spans="2:9" ht="15" thickBot="1" x14ac:dyDescent="0.4">
      <c r="C79" s="18"/>
      <c r="D79" s="49"/>
      <c r="E79" s="49"/>
      <c r="F79" s="50" t="s">
        <v>118</v>
      </c>
      <c r="G79" s="19"/>
    </row>
    <row r="81" spans="2:9" ht="15" thickBot="1" x14ac:dyDescent="0.4"/>
    <row r="82" spans="2:9" x14ac:dyDescent="0.35">
      <c r="B82" s="126" t="s">
        <v>120</v>
      </c>
      <c r="C82" s="22" t="s">
        <v>234</v>
      </c>
      <c r="D82" s="30"/>
      <c r="E82" s="30"/>
      <c r="F82" s="30">
        <v>0.5</v>
      </c>
      <c r="G82" s="23" t="s">
        <v>235</v>
      </c>
      <c r="H82" s="21" t="s">
        <v>158</v>
      </c>
      <c r="I82" s="13"/>
    </row>
    <row r="83" spans="2:9" x14ac:dyDescent="0.35">
      <c r="B83" s="128"/>
      <c r="C83" s="24" t="s">
        <v>173</v>
      </c>
      <c r="D83" s="31"/>
      <c r="E83" s="31"/>
      <c r="F83" s="31">
        <v>1</v>
      </c>
      <c r="G83" s="25" t="s">
        <v>236</v>
      </c>
      <c r="H83" s="11" t="s">
        <v>165</v>
      </c>
      <c r="I83" s="9"/>
    </row>
    <row r="84" spans="2:9" x14ac:dyDescent="0.35">
      <c r="B84" s="128"/>
      <c r="C84" s="24" t="s">
        <v>237</v>
      </c>
      <c r="D84" s="31"/>
      <c r="E84" s="31"/>
      <c r="F84" s="31">
        <v>1.5</v>
      </c>
      <c r="G84" s="25" t="s">
        <v>238</v>
      </c>
      <c r="H84" s="11" t="s">
        <v>168</v>
      </c>
      <c r="I84" s="9"/>
    </row>
    <row r="85" spans="2:9" x14ac:dyDescent="0.35">
      <c r="B85" s="128"/>
      <c r="C85" s="24" t="s">
        <v>240</v>
      </c>
      <c r="D85" s="31"/>
      <c r="E85" s="31"/>
      <c r="F85" s="31">
        <v>1.5</v>
      </c>
      <c r="G85" s="25" t="s">
        <v>239</v>
      </c>
      <c r="H85" s="11" t="s">
        <v>167</v>
      </c>
      <c r="I85" s="9"/>
    </row>
    <row r="86" spans="2:9" x14ac:dyDescent="0.35">
      <c r="B86" s="128"/>
      <c r="C86" s="24" t="s">
        <v>242</v>
      </c>
      <c r="D86" s="31"/>
      <c r="E86" s="31"/>
      <c r="F86" s="31">
        <v>1.5</v>
      </c>
      <c r="G86" s="25" t="s">
        <v>241</v>
      </c>
      <c r="H86" s="11" t="s">
        <v>170</v>
      </c>
      <c r="I86" s="9"/>
    </row>
    <row r="87" spans="2:9" x14ac:dyDescent="0.35">
      <c r="B87" s="128"/>
      <c r="C87" s="24" t="s">
        <v>244</v>
      </c>
      <c r="D87" s="31"/>
      <c r="E87" s="31"/>
      <c r="F87" s="31">
        <v>0.5</v>
      </c>
      <c r="G87" s="25" t="s">
        <v>243</v>
      </c>
      <c r="H87" s="11" t="s">
        <v>170</v>
      </c>
      <c r="I87" s="8"/>
    </row>
    <row r="88" spans="2:9" x14ac:dyDescent="0.35">
      <c r="B88" s="128"/>
      <c r="C88" s="24"/>
      <c r="D88" s="31"/>
      <c r="E88" s="31"/>
      <c r="F88" s="31"/>
      <c r="G88" s="25"/>
      <c r="H88" s="11"/>
      <c r="I88" s="7"/>
    </row>
    <row r="89" spans="2:9" ht="15" thickBot="1" x14ac:dyDescent="0.4">
      <c r="B89" s="129"/>
      <c r="C89" s="26"/>
      <c r="D89" s="51"/>
      <c r="E89" s="51"/>
      <c r="F89" s="51"/>
      <c r="G89" s="27"/>
      <c r="H89" s="12"/>
      <c r="I89" s="10"/>
    </row>
    <row r="90" spans="2:9" ht="29.5" thickBot="1" x14ac:dyDescent="0.4">
      <c r="C90" s="5"/>
      <c r="D90" s="40" t="s">
        <v>8</v>
      </c>
      <c r="E90" s="41" t="s">
        <v>7</v>
      </c>
      <c r="F90" s="42" t="s">
        <v>5</v>
      </c>
      <c r="G90" s="28"/>
    </row>
    <row r="91" spans="2:9" ht="15" thickBot="1" x14ac:dyDescent="0.4">
      <c r="C91" s="34" t="s">
        <v>176</v>
      </c>
      <c r="D91" s="33">
        <f>SUM(D82:D89)</f>
        <v>0</v>
      </c>
      <c r="E91" s="52">
        <f>SUM(E82:E89)</f>
        <v>0</v>
      </c>
      <c r="F91" s="53">
        <f>SUM(F82:F89)</f>
        <v>6.5</v>
      </c>
      <c r="G91" s="29"/>
    </row>
    <row r="92" spans="2:9" ht="15" thickBot="1" x14ac:dyDescent="0.4"/>
    <row r="93" spans="2:9" ht="15" thickBot="1" x14ac:dyDescent="0.4">
      <c r="C93" s="101" t="s">
        <v>177</v>
      </c>
      <c r="D93" s="102">
        <f>SUM(D74,D91)</f>
        <v>41</v>
      </c>
      <c r="E93" s="103">
        <f>SUM(E74,E91)</f>
        <v>53</v>
      </c>
      <c r="F93" s="104">
        <f>SUM(F74,F91)</f>
        <v>65</v>
      </c>
    </row>
    <row r="94" spans="2:9" ht="15" thickBot="1" x14ac:dyDescent="0.4">
      <c r="C94" s="34" t="s">
        <v>180</v>
      </c>
      <c r="D94" s="108">
        <v>40.5</v>
      </c>
      <c r="E94" s="108">
        <v>52</v>
      </c>
      <c r="F94" s="109" t="s">
        <v>179</v>
      </c>
    </row>
    <row r="95" spans="2:9" ht="15" thickBot="1" x14ac:dyDescent="0.4">
      <c r="C95" s="105" t="s">
        <v>178</v>
      </c>
      <c r="D95" s="106">
        <v>30</v>
      </c>
      <c r="E95" s="106">
        <v>45</v>
      </c>
      <c r="F95" s="107" t="s">
        <v>179</v>
      </c>
    </row>
    <row r="96" spans="2:9" ht="15" thickBot="1" x14ac:dyDescent="0.4"/>
    <row r="97" spans="2:9" ht="14.5" customHeight="1" x14ac:dyDescent="0.35">
      <c r="B97" s="133" t="s">
        <v>245</v>
      </c>
      <c r="C97" s="134"/>
      <c r="D97" s="134"/>
      <c r="E97" s="134"/>
      <c r="F97" s="134"/>
      <c r="G97" s="134"/>
      <c r="H97" s="134"/>
      <c r="I97" s="135"/>
    </row>
    <row r="98" spans="2:9" x14ac:dyDescent="0.35">
      <c r="B98" s="136"/>
      <c r="C98" s="137"/>
      <c r="D98" s="137"/>
      <c r="E98" s="137"/>
      <c r="F98" s="137"/>
      <c r="G98" s="137"/>
      <c r="H98" s="137"/>
      <c r="I98" s="138"/>
    </row>
    <row r="99" spans="2:9" x14ac:dyDescent="0.35">
      <c r="B99" s="136"/>
      <c r="C99" s="137"/>
      <c r="D99" s="137"/>
      <c r="E99" s="137"/>
      <c r="F99" s="137"/>
      <c r="G99" s="137"/>
      <c r="H99" s="137"/>
      <c r="I99" s="138"/>
    </row>
    <row r="100" spans="2:9" x14ac:dyDescent="0.35">
      <c r="B100" s="136"/>
      <c r="C100" s="137"/>
      <c r="D100" s="137"/>
      <c r="E100" s="137"/>
      <c r="F100" s="137"/>
      <c r="G100" s="137"/>
      <c r="H100" s="137"/>
      <c r="I100" s="138"/>
    </row>
    <row r="101" spans="2:9" ht="15" thickBot="1" x14ac:dyDescent="0.4">
      <c r="B101" s="139"/>
      <c r="C101" s="140"/>
      <c r="D101" s="140"/>
      <c r="E101" s="140"/>
      <c r="F101" s="140"/>
      <c r="G101" s="140"/>
      <c r="H101" s="140"/>
      <c r="I101" s="141"/>
    </row>
  </sheetData>
  <mergeCells count="17">
    <mergeCell ref="B58:B64"/>
    <mergeCell ref="B66:B72"/>
    <mergeCell ref="B82:B89"/>
    <mergeCell ref="B97:I101"/>
    <mergeCell ref="B5:B11"/>
    <mergeCell ref="B13:B20"/>
    <mergeCell ref="B22:B29"/>
    <mergeCell ref="B31:B38"/>
    <mergeCell ref="B40:B47"/>
    <mergeCell ref="B49:B56"/>
    <mergeCell ref="B2:I2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scale="4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7F787D668F474A8EBE71545470F975" ma:contentTypeVersion="13" ma:contentTypeDescription="Create a new document." ma:contentTypeScope="" ma:versionID="41aca5cb407f302ecce5d5f123bafc2f">
  <xsd:schema xmlns:xsd="http://www.w3.org/2001/XMLSchema" xmlns:xs="http://www.w3.org/2001/XMLSchema" xmlns:p="http://schemas.microsoft.com/office/2006/metadata/properties" xmlns:ns3="fadc4ed5-b028-4113-90ef-56eddf0b2f03" xmlns:ns4="e720e169-83f8-407b-8cb7-97519b4450bf" targetNamespace="http://schemas.microsoft.com/office/2006/metadata/properties" ma:root="true" ma:fieldsID="c2e8e0785e141736c748c994e778d3ae" ns3:_="" ns4:_="">
    <xsd:import namespace="fadc4ed5-b028-4113-90ef-56eddf0b2f03"/>
    <xsd:import namespace="e720e169-83f8-407b-8cb7-97519b4450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c4ed5-b028-4113-90ef-56eddf0b2f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0e169-83f8-407b-8cb7-97519b4450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F1FA66-4DB8-48C6-9B74-5FE6B08019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5A4ABF-44D3-40CD-B464-6F6A52DB3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c4ed5-b028-4113-90ef-56eddf0b2f03"/>
    <ds:schemaRef ds:uri="e720e169-83f8-407b-8cb7-97519b445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99D092-BED6-4EEF-A445-241E441A6A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CHEME1</vt:lpstr>
      <vt:lpstr>CHEME2</vt:lpstr>
      <vt:lpstr>CHEME3</vt:lpstr>
      <vt:lpstr>CHEME4</vt:lpstr>
      <vt:lpstr>CHEME5</vt:lpstr>
      <vt:lpstr>CHEME6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Biaglow, Andrew Dr.</cp:lastModifiedBy>
  <cp:lastPrinted>2020-07-02T14:30:52Z</cp:lastPrinted>
  <dcterms:created xsi:type="dcterms:W3CDTF">2012-08-17T16:32:53Z</dcterms:created>
  <dcterms:modified xsi:type="dcterms:W3CDTF">2020-07-02T14:31:26Z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0x010100377F787D668F474A8EBE71545470F975</vt:lpwstr>
  </property>
</Properties>
</file>