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19665" windowHeight="10920" firstSheet="11" activeTab="12"/>
  </bookViews>
  <sheets>
    <sheet name="2015" sheetId="17" r:id="rId1"/>
    <sheet name="Mei" sheetId="1" r:id="rId2"/>
    <sheet name="Juni" sheetId="2" r:id="rId3"/>
    <sheet name="Juli" sheetId="3" r:id="rId4"/>
    <sheet name="Agustus" sheetId="4" r:id="rId5"/>
    <sheet name="September" sheetId="5" r:id="rId6"/>
    <sheet name="Oktober" sheetId="6" r:id="rId7"/>
    <sheet name="November" sheetId="11" r:id="rId8"/>
    <sheet name="REKAP" sheetId="9" r:id="rId9"/>
    <sheet name="RAPORT" sheetId="10" r:id="rId10"/>
    <sheet name="Desember" sheetId="12" r:id="rId11"/>
    <sheet name="2016" sheetId="16" r:id="rId12"/>
    <sheet name="Januari" sheetId="13" r:id="rId13"/>
    <sheet name="Februari" sheetId="14" r:id="rId14"/>
    <sheet name="Rekap 2" sheetId="19" r:id="rId15"/>
    <sheet name="Raport 2" sheetId="18" r:id="rId16"/>
    <sheet name="Maret" sheetId="15" r:id="rId17"/>
    <sheet name="April" sheetId="20" r:id="rId18"/>
    <sheet name="May" sheetId="21" r:id="rId19"/>
  </sheets>
  <calcPr calcId="12451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J38" i="4"/>
  <c r="AL38"/>
  <c r="AJ37"/>
  <c r="AL37"/>
  <c r="AJ35"/>
  <c r="AL35"/>
  <c r="AJ34"/>
  <c r="AL34"/>
  <c r="AJ32"/>
  <c r="AL32"/>
  <c r="AJ31"/>
  <c r="AL31"/>
  <c r="AJ29"/>
  <c r="AL29"/>
  <c r="AJ28"/>
  <c r="AL28"/>
  <c r="AJ26"/>
  <c r="AL26"/>
  <c r="AJ25"/>
  <c r="AL25"/>
  <c r="AJ24"/>
  <c r="AL24"/>
  <c r="AJ23"/>
  <c r="AL23"/>
  <c r="AJ22"/>
  <c r="AL22"/>
  <c r="AJ21"/>
  <c r="AL21"/>
  <c r="AJ20"/>
  <c r="AL20"/>
  <c r="AK42" i="20"/>
  <c r="AK40"/>
  <c r="AK39"/>
  <c r="AK37"/>
  <c r="AI36"/>
  <c r="AK36"/>
  <c r="AK34"/>
  <c r="AK33"/>
  <c r="AK32"/>
  <c r="AI30"/>
  <c r="AK30" s="1"/>
  <c r="AK29"/>
  <c r="AI28"/>
  <c r="AK28"/>
  <c r="AK27"/>
  <c r="AI26"/>
  <c r="AK26" s="1"/>
  <c r="AI25"/>
  <c r="AK25"/>
  <c r="AI24"/>
  <c r="AK24"/>
  <c r="AI23"/>
  <c r="AK23"/>
  <c r="AJ41" i="12"/>
  <c r="AL41"/>
  <c r="AJ39"/>
  <c r="AL39"/>
  <c r="AJ38"/>
  <c r="AL38"/>
  <c r="AJ36"/>
  <c r="AL36"/>
  <c r="AJ35"/>
  <c r="AL35"/>
  <c r="AJ33"/>
  <c r="AL33"/>
  <c r="AJ32"/>
  <c r="AL32"/>
  <c r="AJ31"/>
  <c r="AL31"/>
  <c r="AJ29"/>
  <c r="AL29"/>
  <c r="AJ28"/>
  <c r="AL28"/>
  <c r="AJ27"/>
  <c r="AL27" s="1"/>
  <c r="AJ26"/>
  <c r="AL26" s="1"/>
  <c r="AJ25"/>
  <c r="AL25" s="1"/>
  <c r="AJ24"/>
  <c r="AL24" s="1"/>
  <c r="AJ23"/>
  <c r="AL23" s="1"/>
  <c r="AJ22"/>
  <c r="AL22" s="1"/>
  <c r="AH42" i="14"/>
  <c r="AJ42" s="1"/>
  <c r="AH40"/>
  <c r="AJ40" s="1"/>
  <c r="AH39"/>
  <c r="AJ39" s="1"/>
  <c r="AH37"/>
  <c r="AJ37" s="1"/>
  <c r="AH36"/>
  <c r="AJ36" s="1"/>
  <c r="AH34"/>
  <c r="AJ34" s="1"/>
  <c r="AH33"/>
  <c r="AJ33" s="1"/>
  <c r="AH32"/>
  <c r="AJ32" s="1"/>
  <c r="AH30"/>
  <c r="AJ30" s="1"/>
  <c r="AH29"/>
  <c r="AJ29" s="1"/>
  <c r="AH28"/>
  <c r="AJ28" s="1"/>
  <c r="AH27"/>
  <c r="AJ27" s="1"/>
  <c r="AH26"/>
  <c r="AJ26" s="1"/>
  <c r="AH25"/>
  <c r="AJ25" s="1"/>
  <c r="AH24"/>
  <c r="AJ24" s="1"/>
  <c r="AH23"/>
  <c r="AJ23" s="1"/>
  <c r="AL42" i="13"/>
  <c r="AL40"/>
  <c r="AJ39"/>
  <c r="AL39" s="1"/>
  <c r="AJ37"/>
  <c r="AL37" s="1"/>
  <c r="AL36"/>
  <c r="AJ34"/>
  <c r="AL34"/>
  <c r="AJ33"/>
  <c r="AL33"/>
  <c r="AJ32"/>
  <c r="AL32"/>
  <c r="AJ30"/>
  <c r="AL30"/>
  <c r="AJ29"/>
  <c r="AL29"/>
  <c r="AJ28"/>
  <c r="AL28"/>
  <c r="AJ27"/>
  <c r="AL27"/>
  <c r="AJ26"/>
  <c r="AL26"/>
  <c r="AJ25"/>
  <c r="AL25"/>
  <c r="AJ24"/>
  <c r="AL24"/>
  <c r="AJ23"/>
  <c r="AL23"/>
  <c r="AL42" i="15"/>
  <c r="AL40"/>
  <c r="AL39"/>
  <c r="AL37"/>
  <c r="AJ36"/>
  <c r="AL36"/>
  <c r="AL34"/>
  <c r="AL33"/>
  <c r="AL32"/>
  <c r="AJ30"/>
  <c r="AL30" s="1"/>
  <c r="AL29"/>
  <c r="AJ28"/>
  <c r="AL28"/>
  <c r="AL27"/>
  <c r="AJ26"/>
  <c r="AL26" s="1"/>
  <c r="AJ25"/>
  <c r="AL25" s="1"/>
  <c r="AJ24"/>
  <c r="AL24" s="1"/>
  <c r="AJ23"/>
  <c r="AL23" s="1"/>
  <c r="AL42" i="21"/>
  <c r="AL40"/>
  <c r="AL39"/>
  <c r="AL37"/>
  <c r="AJ36"/>
  <c r="AL36" s="1"/>
  <c r="AL34"/>
  <c r="AL33"/>
  <c r="AL32"/>
  <c r="AJ30"/>
  <c r="AL30" s="1"/>
  <c r="AL29"/>
  <c r="AJ28"/>
  <c r="AL28" s="1"/>
  <c r="AL27"/>
  <c r="AJ26"/>
  <c r="AL26"/>
  <c r="AJ25"/>
  <c r="AL25"/>
  <c r="AJ24"/>
  <c r="AL24"/>
  <c r="AJ23"/>
  <c r="AL23" s="1"/>
  <c r="AI42" i="11"/>
  <c r="AK42" s="1"/>
  <c r="AI40"/>
  <c r="AK40" s="1"/>
  <c r="AI39"/>
  <c r="AK39"/>
  <c r="AI37"/>
  <c r="AK37" s="1"/>
  <c r="AI36"/>
  <c r="AK36"/>
  <c r="AI34"/>
  <c r="AK34" s="1"/>
  <c r="AI33"/>
  <c r="AK33"/>
  <c r="AI32"/>
  <c r="AK32" s="1"/>
  <c r="AI31"/>
  <c r="AK31"/>
  <c r="AI29"/>
  <c r="AK29" s="1"/>
  <c r="AI28"/>
  <c r="AK28"/>
  <c r="AI27"/>
  <c r="AK27" s="1"/>
  <c r="AI26"/>
  <c r="AK26"/>
  <c r="AI25"/>
  <c r="AK25" s="1"/>
  <c r="AI24"/>
  <c r="AK24"/>
  <c r="AI23"/>
  <c r="AK23" s="1"/>
  <c r="AI22"/>
  <c r="AK22"/>
  <c r="AJ47" i="6"/>
  <c r="AL47" s="1"/>
  <c r="AJ46"/>
  <c r="AL46"/>
  <c r="AJ44"/>
  <c r="AL44" s="1"/>
  <c r="AJ43"/>
  <c r="AL43" s="1"/>
  <c r="AJ41"/>
  <c r="AL41" s="1"/>
  <c r="AJ40"/>
  <c r="AL40" s="1"/>
  <c r="AJ38"/>
  <c r="AL38" s="1"/>
  <c r="AJ37"/>
  <c r="AL37" s="1"/>
  <c r="AJ36"/>
  <c r="AL36" s="1"/>
  <c r="AJ35"/>
  <c r="AL35" s="1"/>
  <c r="AJ33"/>
  <c r="AL33" s="1"/>
  <c r="AJ32"/>
  <c r="AL32" s="1"/>
  <c r="AJ31"/>
  <c r="AL31" s="1"/>
  <c r="AJ30"/>
  <c r="AL30" s="1"/>
  <c r="AJ29"/>
  <c r="AL29" s="1"/>
  <c r="AJ28"/>
  <c r="AL28" s="1"/>
  <c r="AJ27"/>
  <c r="AL27" s="1"/>
  <c r="AJ26"/>
  <c r="AL26" s="1"/>
  <c r="AJ25"/>
  <c r="AL25" s="1"/>
  <c r="E45" i="10"/>
  <c r="E44"/>
  <c r="E42"/>
  <c r="E41"/>
  <c r="E39"/>
  <c r="E38"/>
  <c r="E36"/>
  <c r="E35"/>
  <c r="E34"/>
  <c r="E33"/>
  <c r="E31"/>
  <c r="E30"/>
  <c r="E29"/>
  <c r="E28"/>
  <c r="E27"/>
  <c r="E26"/>
  <c r="E25"/>
  <c r="E24"/>
  <c r="E23"/>
  <c r="E22"/>
  <c r="E41" i="18"/>
  <c r="E39"/>
  <c r="E38"/>
  <c r="E36"/>
  <c r="E35"/>
  <c r="E33"/>
  <c r="E32"/>
  <c r="E31"/>
  <c r="E29"/>
  <c r="E28"/>
  <c r="E27"/>
  <c r="E26"/>
  <c r="E25"/>
  <c r="E24"/>
  <c r="E23"/>
  <c r="E22"/>
  <c r="E32" i="9"/>
  <c r="G32"/>
  <c r="E31"/>
  <c r="H31"/>
  <c r="G31"/>
  <c r="E29"/>
  <c r="H29"/>
  <c r="G29"/>
  <c r="E28"/>
  <c r="H28"/>
  <c r="G28"/>
  <c r="E26"/>
  <c r="H26"/>
  <c r="G26"/>
  <c r="E25"/>
  <c r="H25"/>
  <c r="G25"/>
  <c r="H23"/>
  <c r="G23"/>
  <c r="E22"/>
  <c r="H22"/>
  <c r="G22"/>
  <c r="E21"/>
  <c r="H21"/>
  <c r="G21"/>
  <c r="E20"/>
  <c r="H20"/>
  <c r="G20"/>
  <c r="G18"/>
  <c r="H17"/>
  <c r="E16"/>
  <c r="H16"/>
  <c r="G16"/>
  <c r="E15"/>
  <c r="H15"/>
  <c r="G15"/>
  <c r="E14"/>
  <c r="H14"/>
  <c r="G14"/>
  <c r="E13"/>
  <c r="H13"/>
  <c r="G13"/>
  <c r="E12"/>
  <c r="H12"/>
  <c r="G12"/>
  <c r="E11"/>
  <c r="H11"/>
  <c r="G11"/>
  <c r="E10"/>
  <c r="H10"/>
  <c r="G10"/>
  <c r="E9"/>
  <c r="H9"/>
  <c r="G9"/>
  <c r="E28" i="19"/>
  <c r="H28" s="1"/>
  <c r="F28"/>
  <c r="G28"/>
  <c r="E26"/>
  <c r="H26" s="1"/>
  <c r="I26" s="1"/>
  <c r="F26"/>
  <c r="G26"/>
  <c r="E25"/>
  <c r="H25" s="1"/>
  <c r="F25"/>
  <c r="G25"/>
  <c r="E23"/>
  <c r="F23"/>
  <c r="H23" s="1"/>
  <c r="I23" s="1"/>
  <c r="G23"/>
  <c r="E22"/>
  <c r="F22"/>
  <c r="G22"/>
  <c r="E20"/>
  <c r="F20"/>
  <c r="G20"/>
  <c r="H20" s="1"/>
  <c r="I20" s="1"/>
  <c r="E19"/>
  <c r="F19"/>
  <c r="G19"/>
  <c r="E18"/>
  <c r="F18"/>
  <c r="G18"/>
  <c r="E16"/>
  <c r="H16" s="1"/>
  <c r="F16"/>
  <c r="E15"/>
  <c r="F15"/>
  <c r="G15"/>
  <c r="H15" s="1"/>
  <c r="D28" i="18" s="1"/>
  <c r="G28" s="1"/>
  <c r="E14" i="19"/>
  <c r="F14"/>
  <c r="G14"/>
  <c r="E13"/>
  <c r="F13"/>
  <c r="G13"/>
  <c r="H13"/>
  <c r="D26" i="18" s="1"/>
  <c r="G26" s="1"/>
  <c r="E12" i="19"/>
  <c r="H12" s="1"/>
  <c r="F12"/>
  <c r="G12"/>
  <c r="E11"/>
  <c r="H11" s="1"/>
  <c r="K11" s="1"/>
  <c r="F11"/>
  <c r="G11"/>
  <c r="E10"/>
  <c r="H10" s="1"/>
  <c r="F10"/>
  <c r="G10"/>
  <c r="E9"/>
  <c r="F9"/>
  <c r="H9" s="1"/>
  <c r="D22" i="18" s="1"/>
  <c r="G9" i="19"/>
  <c r="AI43" i="5"/>
  <c r="F32" i="9" s="1"/>
  <c r="I32" s="1"/>
  <c r="AK43" i="5"/>
  <c r="AI42"/>
  <c r="F31" i="9" s="1"/>
  <c r="I31" s="1"/>
  <c r="AI40" i="5"/>
  <c r="F29" i="9" s="1"/>
  <c r="I29" s="1"/>
  <c r="AK40" i="5"/>
  <c r="AI39"/>
  <c r="F28" i="9" s="1"/>
  <c r="I28" s="1"/>
  <c r="AI37" i="5"/>
  <c r="F26" i="9" s="1"/>
  <c r="I26" s="1"/>
  <c r="AK37" i="5"/>
  <c r="AI36"/>
  <c r="F25" i="9" s="1"/>
  <c r="I25" s="1"/>
  <c r="AI34" i="5"/>
  <c r="F23" i="9" s="1"/>
  <c r="I23" s="1"/>
  <c r="AK34" i="5"/>
  <c r="AI33"/>
  <c r="F22" i="9" s="1"/>
  <c r="AI32" i="5"/>
  <c r="F21" i="9" s="1"/>
  <c r="AK32" i="5"/>
  <c r="AI31"/>
  <c r="F20" i="9" s="1"/>
  <c r="I20" s="1"/>
  <c r="AI29" i="5"/>
  <c r="AK29"/>
  <c r="AI28"/>
  <c r="F18" i="9" s="1"/>
  <c r="I18" s="1"/>
  <c r="AI27" i="5"/>
  <c r="F16" i="9" s="1"/>
  <c r="AK27" i="5"/>
  <c r="AI26"/>
  <c r="F15" i="9" s="1"/>
  <c r="AI25" i="5"/>
  <c r="F14" i="9" s="1"/>
  <c r="I14" s="1"/>
  <c r="AK25" i="5"/>
  <c r="AI24"/>
  <c r="F13" i="9" s="1"/>
  <c r="AI23" i="5"/>
  <c r="F12" i="9" s="1"/>
  <c r="AK23" i="5"/>
  <c r="AI22"/>
  <c r="F11" i="9" s="1"/>
  <c r="AI21" i="5"/>
  <c r="F10" i="9" s="1"/>
  <c r="AK21" i="5"/>
  <c r="AI20"/>
  <c r="F9" i="9" s="1"/>
  <c r="I9" s="1"/>
  <c r="I11" l="1"/>
  <c r="L11" s="1"/>
  <c r="I16"/>
  <c r="I10"/>
  <c r="L10" s="1"/>
  <c r="I13"/>
  <c r="I22"/>
  <c r="D35" i="10" s="1"/>
  <c r="G35" s="1"/>
  <c r="H14" i="19"/>
  <c r="H19"/>
  <c r="D32" i="18" s="1"/>
  <c r="G32" s="1"/>
  <c r="I12" i="9"/>
  <c r="I15"/>
  <c r="J15" s="1"/>
  <c r="I21"/>
  <c r="H18" i="19"/>
  <c r="H22"/>
  <c r="I28"/>
  <c r="D41" i="18"/>
  <c r="G41" s="1"/>
  <c r="K28" i="19"/>
  <c r="J9" i="9"/>
  <c r="D22" i="10"/>
  <c r="L9" i="9"/>
  <c r="D31" i="10"/>
  <c r="G31" s="1"/>
  <c r="J18" i="9"/>
  <c r="L18"/>
  <c r="F31" i="10" s="1"/>
  <c r="D41"/>
  <c r="G41" s="1"/>
  <c r="J28" i="9"/>
  <c r="L28"/>
  <c r="D24" i="10"/>
  <c r="G24" s="1"/>
  <c r="D33"/>
  <c r="G33" s="1"/>
  <c r="J20" i="9"/>
  <c r="L20"/>
  <c r="D44" i="10"/>
  <c r="G44" s="1"/>
  <c r="J31" i="9"/>
  <c r="L31"/>
  <c r="J10"/>
  <c r="D26" i="10"/>
  <c r="G26" s="1"/>
  <c r="J13" i="9"/>
  <c r="L13"/>
  <c r="J22"/>
  <c r="D42" i="10"/>
  <c r="G42" s="1"/>
  <c r="J29" i="9"/>
  <c r="L29"/>
  <c r="D27" i="18"/>
  <c r="G27" s="1"/>
  <c r="I14" i="19"/>
  <c r="K14"/>
  <c r="I19"/>
  <c r="K19"/>
  <c r="D27" i="10"/>
  <c r="G27" s="1"/>
  <c r="J14" i="9"/>
  <c r="L14"/>
  <c r="D36" i="10"/>
  <c r="G36" s="1"/>
  <c r="J23" i="9"/>
  <c r="L23"/>
  <c r="F36" i="10" s="1"/>
  <c r="D23" i="18"/>
  <c r="I10" i="19"/>
  <c r="K10"/>
  <c r="J16" i="9"/>
  <c r="D29" i="10"/>
  <c r="G29" s="1"/>
  <c r="L16" i="9"/>
  <c r="J26"/>
  <c r="D39" i="10"/>
  <c r="G39" s="1"/>
  <c r="L26" i="9"/>
  <c r="D25" i="18"/>
  <c r="G25" s="1"/>
  <c r="I12" i="19"/>
  <c r="K12"/>
  <c r="J12" i="9"/>
  <c r="D25" i="10"/>
  <c r="G25" s="1"/>
  <c r="L12" i="9"/>
  <c r="D28" i="10"/>
  <c r="G28" s="1"/>
  <c r="L15" i="9"/>
  <c r="J21"/>
  <c r="D34" i="10"/>
  <c r="G34" s="1"/>
  <c r="L21" i="9"/>
  <c r="D38" i="10"/>
  <c r="G38" s="1"/>
  <c r="J25" i="9"/>
  <c r="L25"/>
  <c r="J32"/>
  <c r="D45" i="10"/>
  <c r="G45" s="1"/>
  <c r="L32" i="9"/>
  <c r="F45" i="10" s="1"/>
  <c r="I18" i="19"/>
  <c r="D31" i="18"/>
  <c r="G31" s="1"/>
  <c r="K18" i="19"/>
  <c r="I22"/>
  <c r="D35" i="18"/>
  <c r="G35" s="1"/>
  <c r="K22" i="19"/>
  <c r="D29" i="18"/>
  <c r="G29" s="1"/>
  <c r="I16" i="19"/>
  <c r="K16"/>
  <c r="I25"/>
  <c r="D38" i="18"/>
  <c r="G38" s="1"/>
  <c r="K25" i="19"/>
  <c r="K13"/>
  <c r="K15"/>
  <c r="AK20" i="5"/>
  <c r="AK22"/>
  <c r="AK24"/>
  <c r="AK26"/>
  <c r="AK28"/>
  <c r="AK31"/>
  <c r="AK33"/>
  <c r="AK36"/>
  <c r="AK39"/>
  <c r="AK42"/>
  <c r="I9" i="19"/>
  <c r="I11"/>
  <c r="I13"/>
  <c r="I15"/>
  <c r="K20"/>
  <c r="K23"/>
  <c r="K26"/>
  <c r="D24" i="18"/>
  <c r="G24" s="1"/>
  <c r="D33"/>
  <c r="G33" s="1"/>
  <c r="D36"/>
  <c r="G36" s="1"/>
  <c r="D39"/>
  <c r="G39" s="1"/>
  <c r="F17" i="9"/>
  <c r="I17" s="1"/>
  <c r="K9" i="19"/>
  <c r="L22" i="9" l="1"/>
  <c r="F33" i="18" s="1"/>
  <c r="D23" i="10"/>
  <c r="J11" i="9"/>
  <c r="F35" i="18"/>
  <c r="F38" i="10"/>
  <c r="F39" i="18"/>
  <c r="F42" i="10"/>
  <c r="F41" i="18"/>
  <c r="F44" i="10"/>
  <c r="F34"/>
  <c r="F32" i="18"/>
  <c r="F39" i="10"/>
  <c r="F36" i="18"/>
  <c r="F27" i="10"/>
  <c r="F27" i="18"/>
  <c r="F35" i="10"/>
  <c r="F31" i="18"/>
  <c r="F33" i="10"/>
  <c r="F22"/>
  <c r="F22" i="18"/>
  <c r="F28"/>
  <c r="F28" i="10"/>
  <c r="F29"/>
  <c r="F29" i="18"/>
  <c r="F26" i="10"/>
  <c r="F26" i="18"/>
  <c r="F24"/>
  <c r="F24" i="10"/>
  <c r="D30"/>
  <c r="G30" s="1"/>
  <c r="J17" i="9"/>
  <c r="L17"/>
  <c r="F30" i="10" s="1"/>
  <c r="F25"/>
  <c r="F25" i="18"/>
  <c r="F23" i="10"/>
  <c r="F23" i="18"/>
  <c r="F41" i="10"/>
  <c r="F38" i="18"/>
</calcChain>
</file>

<file path=xl/sharedStrings.xml><?xml version="1.0" encoding="utf-8"?>
<sst xmlns="http://schemas.openxmlformats.org/spreadsheetml/2006/main" count="1483" uniqueCount="104">
  <si>
    <t>DESEMBER</t>
  </si>
  <si>
    <t>JANUARI</t>
  </si>
  <si>
    <t>FEBRUARI</t>
  </si>
  <si>
    <t>1. Sholat wajib 5 waktu</t>
  </si>
  <si>
    <t>AR</t>
  </si>
  <si>
    <t>KET : AR = Ambil Raport</t>
  </si>
  <si>
    <t>US</t>
  </si>
  <si>
    <t>UN</t>
  </si>
  <si>
    <t>PENGEMBANGAN PENGALAMAN BELAJAR SISWA</t>
  </si>
  <si>
    <t>SMP MODEL AR RIYADH INSAN CENDEKIA</t>
  </si>
  <si>
    <t>NO</t>
  </si>
  <si>
    <t>KOMPONEN</t>
  </si>
  <si>
    <t>PENGALAMAN BELAJAR YG DIPILIH</t>
  </si>
  <si>
    <t>TARGET</t>
  </si>
  <si>
    <t>PELAKSANAAN</t>
  </si>
  <si>
    <t>TOTAL</t>
  </si>
  <si>
    <t>RATA2</t>
  </si>
  <si>
    <t>A.</t>
  </si>
  <si>
    <t>Devout ( Ibadah)</t>
  </si>
  <si>
    <t>1. Sholat wajib tepat waktu</t>
  </si>
  <si>
    <t>2. Shalat Dhuha</t>
  </si>
  <si>
    <t>3. Shalat Lail</t>
  </si>
  <si>
    <t>4. Tilawah</t>
  </si>
  <si>
    <t>5. Murajaah</t>
  </si>
  <si>
    <t>B.</t>
  </si>
  <si>
    <t>Resilience</t>
  </si>
  <si>
    <t>1. Mengelola gangguan</t>
  </si>
  <si>
    <t>( Ketangguhan )</t>
  </si>
  <si>
    <t>C.</t>
  </si>
  <si>
    <t>Resourcefulness</t>
  </si>
  <si>
    <t>1. Aktif mengajukan pertanyaan yang berkualitas</t>
  </si>
  <si>
    <t>3/mgu</t>
  </si>
  <si>
    <t>D.</t>
  </si>
  <si>
    <t>Reflectiveness</t>
  </si>
  <si>
    <t>1. Mindmap</t>
  </si>
  <si>
    <t>E.</t>
  </si>
  <si>
    <t>Reciprocity</t>
  </si>
  <si>
    <t>1. Menyiapkan peralatan belajar sendiri</t>
  </si>
  <si>
    <t>4/mgu</t>
  </si>
  <si>
    <t>All day</t>
  </si>
  <si>
    <t>6. Aurat</t>
  </si>
  <si>
    <t>7. Peduli, Sopan, Disiplin</t>
  </si>
  <si>
    <t>2. Usaha keras</t>
  </si>
  <si>
    <t xml:space="preserve">2. Mencari jawaban dari pertanyaan yang menantang </t>
  </si>
  <si>
    <t xml:space="preserve">   3/mgu</t>
  </si>
  <si>
    <t>2. Menyusun rencana dan mereflektifkannya</t>
  </si>
  <si>
    <t>2. Belajar bersama masyarakat (Belajar kelompok)</t>
  </si>
  <si>
    <t>-</t>
  </si>
  <si>
    <t>5/mgu</t>
  </si>
  <si>
    <t>8. Peduli, Sopan, Disiplin</t>
  </si>
  <si>
    <t>7. Tarawih</t>
  </si>
  <si>
    <t>Lebaran</t>
  </si>
  <si>
    <t>Libur</t>
  </si>
  <si>
    <t>If School</t>
  </si>
  <si>
    <t>S</t>
  </si>
  <si>
    <t>M</t>
  </si>
  <si>
    <t>R</t>
  </si>
  <si>
    <t>K</t>
  </si>
  <si>
    <t>J</t>
  </si>
  <si>
    <t>(Kecerdikan)</t>
  </si>
  <si>
    <t>(Kemandirian)</t>
  </si>
  <si>
    <t>2. Menambah 5 vocab dalam pocket dictionary</t>
  </si>
  <si>
    <t>8. Infaq</t>
  </si>
  <si>
    <t>2/mgu</t>
  </si>
  <si>
    <t>3. Mengerjakan 1 soal UN</t>
  </si>
  <si>
    <t>4. Menabung sehari Rp.1000,00</t>
  </si>
  <si>
    <t>(Kecerdasan)</t>
  </si>
  <si>
    <t>2. Membereskan tempat tidur ayah</t>
  </si>
  <si>
    <t>10. Puasa sunnah</t>
  </si>
  <si>
    <t>9. Membaca yasin</t>
  </si>
  <si>
    <t>Malam Jumat</t>
  </si>
  <si>
    <t>CAPAIAN TIAP BULAN</t>
  </si>
  <si>
    <t>TOTAL CAPAIAN</t>
  </si>
  <si>
    <t>RATA2 CAPAIAN</t>
  </si>
  <si>
    <t>TARJET</t>
  </si>
  <si>
    <t>% CAPAIN</t>
  </si>
  <si>
    <t>AGUSTUS</t>
  </si>
  <si>
    <t>SEPTEMBER</t>
  </si>
  <si>
    <t>OKTOBER</t>
  </si>
  <si>
    <t>CAPAIAN</t>
  </si>
  <si>
    <t>SKOR</t>
  </si>
  <si>
    <t>1/mgu</t>
  </si>
  <si>
    <t>9. Puasa sunnah</t>
  </si>
  <si>
    <t>CAPAIAN BUILDING LEARNING POWER SISWA</t>
  </si>
  <si>
    <t xml:space="preserve"> TAHUN PELAJARAN 2014 - 2015</t>
  </si>
  <si>
    <t>NO INDUK :</t>
  </si>
  <si>
    <t>KELAS          : 9 (Sembilan)</t>
  </si>
  <si>
    <t>ASPEK BLP</t>
  </si>
  <si>
    <t>KETERANGAN</t>
  </si>
  <si>
    <t>DEVOUT</t>
  </si>
  <si>
    <t>RESILIENCE</t>
  </si>
  <si>
    <t>RECOURSEFULLNESS</t>
  </si>
  <si>
    <t>REFLECTIVENESS</t>
  </si>
  <si>
    <t>RECIPROCITY</t>
  </si>
  <si>
    <t xml:space="preserve">         NILUH AYU NUR FITRIAH</t>
  </si>
  <si>
    <t>1. Mindmap atau catatan kecil</t>
  </si>
  <si>
    <t>8. Infaq atau amal</t>
  </si>
  <si>
    <t>UTS</t>
  </si>
  <si>
    <t>NOVEMBER</t>
  </si>
  <si>
    <t>Tuntas</t>
  </si>
  <si>
    <t>LIBUR SEMESTER/BUAT FILM</t>
  </si>
  <si>
    <t>TO</t>
  </si>
  <si>
    <t>LIBUR</t>
  </si>
  <si>
    <t>NILUH AYU NUR FITRIAH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</si>
</sst>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70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1"/>
      <name val="Times New Roman"/>
      <family val="1"/>
    </font>
    <font>
      <sz val="8"/>
      <name val="Verdana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10D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9D155"/>
        <bgColor indexed="64"/>
      </patternFill>
    </fill>
    <fill>
      <patternFill patternType="solid">
        <fgColor rgb="FFFC3AA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0" fillId="0" borderId="0"/>
  </cellStyleXfs>
  <cellXfs count="254">
    <xf numFmtId="0" fontId="0" fillId="0" borderId="0" xfId="0"/>
    <xf numFmtId="0" fontId="2" fillId="4" borderId="1" xfId="0" applyFont="1" applyFill="1" applyBorder="1" applyAlignment="1">
      <alignment horizontal="center"/>
    </xf>
    <xf numFmtId="0" fontId="0" fillId="0" borderId="1" xfId="0" applyBorder="1"/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6" borderId="1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1" xfId="0" applyFill="1" applyBorder="1"/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1" xfId="0" applyFill="1" applyBorder="1"/>
    <xf numFmtId="9" fontId="1" fillId="0" borderId="1" xfId="2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4" borderId="1" xfId="0" applyFont="1" applyFill="1" applyBorder="1"/>
    <xf numFmtId="0" fontId="0" fillId="4" borderId="1" xfId="0" applyFill="1" applyBorder="1"/>
    <xf numFmtId="9" fontId="0" fillId="4" borderId="1" xfId="2" applyFont="1" applyFill="1" applyBorder="1" applyAlignment="1">
      <alignment horizontal="center"/>
    </xf>
    <xf numFmtId="0" fontId="0" fillId="5" borderId="0" xfId="0" applyFill="1"/>
    <xf numFmtId="9" fontId="0" fillId="0" borderId="1" xfId="2" applyFont="1" applyBorder="1"/>
    <xf numFmtId="9" fontId="0" fillId="5" borderId="1" xfId="2" applyFont="1" applyFill="1" applyBorder="1"/>
    <xf numFmtId="0" fontId="0" fillId="5" borderId="1" xfId="0" applyFill="1" applyBorder="1"/>
    <xf numFmtId="0" fontId="0" fillId="7" borderId="0" xfId="0" applyFill="1"/>
    <xf numFmtId="9" fontId="0" fillId="7" borderId="1" xfId="2" applyFont="1" applyFill="1" applyBorder="1"/>
    <xf numFmtId="43" fontId="0" fillId="0" borderId="1" xfId="1" applyFont="1" applyBorder="1" applyAlignment="1">
      <alignment horizontal="center"/>
    </xf>
    <xf numFmtId="0" fontId="7" fillId="0" borderId="0" xfId="3" applyFont="1" applyFill="1" applyBorder="1" applyAlignment="1" applyProtection="1">
      <alignment vertical="center"/>
    </xf>
    <xf numFmtId="0" fontId="8" fillId="0" borderId="0" xfId="4" applyFont="1" applyFill="1" applyAlignment="1"/>
    <xf numFmtId="0" fontId="8" fillId="0" borderId="0" xfId="4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/>
    </xf>
    <xf numFmtId="0" fontId="1" fillId="9" borderId="6" xfId="0" applyFont="1" applyFill="1" applyBorder="1" applyAlignment="1">
      <alignment horizontal="center" vertical="center"/>
    </xf>
    <xf numFmtId="2" fontId="1" fillId="9" borderId="6" xfId="0" applyNumberFormat="1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left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11" fillId="0" borderId="1" xfId="5" applyNumberFormat="1" applyFont="1" applyFill="1" applyBorder="1" applyAlignment="1">
      <alignment horizontal="center" vertical="center" wrapText="1"/>
    </xf>
    <xf numFmtId="9" fontId="11" fillId="0" borderId="1" xfId="2" applyFont="1" applyFill="1" applyBorder="1" applyAlignment="1">
      <alignment horizontal="center" vertical="center" wrapText="1"/>
    </xf>
    <xf numFmtId="2" fontId="12" fillId="0" borderId="1" xfId="0" applyNumberFormat="1" applyFont="1" applyBorder="1" applyAlignment="1" applyProtection="1">
      <alignment horizontal="center" vertical="center" wrapText="1"/>
      <protection hidden="1"/>
    </xf>
    <xf numFmtId="0" fontId="13" fillId="0" borderId="0" xfId="5" applyFont="1" applyFill="1" applyBorder="1" applyAlignment="1">
      <alignment vertical="center" wrapText="1"/>
    </xf>
    <xf numFmtId="0" fontId="9" fillId="10" borderId="1" xfId="5" applyFont="1" applyFill="1" applyBorder="1" applyAlignment="1">
      <alignment vertical="center" wrapText="1"/>
    </xf>
    <xf numFmtId="2" fontId="11" fillId="10" borderId="1" xfId="5" applyNumberFormat="1" applyFont="1" applyFill="1" applyBorder="1" applyAlignment="1">
      <alignment horizontal="center" vertical="center" wrapText="1"/>
    </xf>
    <xf numFmtId="0" fontId="14" fillId="10" borderId="1" xfId="5" applyFont="1" applyFill="1" applyBorder="1" applyAlignment="1">
      <alignment horizontal="center" vertical="center" wrapText="1"/>
    </xf>
    <xf numFmtId="2" fontId="0" fillId="10" borderId="1" xfId="0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vertical="center"/>
    </xf>
    <xf numFmtId="2" fontId="0" fillId="11" borderId="12" xfId="0" applyNumberForma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 wrapText="1"/>
    </xf>
    <xf numFmtId="16" fontId="5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2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7" borderId="1" xfId="0" applyFont="1" applyFill="1" applyBorder="1"/>
    <xf numFmtId="0" fontId="5" fillId="0" borderId="1" xfId="0" applyFont="1" applyBorder="1"/>
    <xf numFmtId="0" fontId="5" fillId="6" borderId="3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0" borderId="0" xfId="0" applyFont="1"/>
    <xf numFmtId="0" fontId="5" fillId="2" borderId="4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4" applyFont="1" applyFill="1" applyAlignment="1">
      <alignment horizontal="center"/>
    </xf>
    <xf numFmtId="0" fontId="0" fillId="0" borderId="0" xfId="0" applyAlignment="1">
      <alignment horizontal="left" vertical="top"/>
    </xf>
    <xf numFmtId="0" fontId="0" fillId="12" borderId="1" xfId="0" applyFill="1" applyBorder="1" applyAlignment="1">
      <alignment horizontal="center"/>
    </xf>
    <xf numFmtId="0" fontId="0" fillId="6" borderId="1" xfId="0" applyFill="1" applyBorder="1" applyAlignment="1"/>
    <xf numFmtId="0" fontId="0" fillId="6" borderId="2" xfId="0" applyFill="1" applyBorder="1" applyAlignment="1"/>
    <xf numFmtId="0" fontId="0" fillId="12" borderId="7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9" fontId="0" fillId="13" borderId="1" xfId="2" applyFont="1" applyFill="1" applyBorder="1"/>
    <xf numFmtId="0" fontId="0" fillId="13" borderId="1" xfId="0" applyFill="1" applyBorder="1"/>
    <xf numFmtId="0" fontId="0" fillId="13" borderId="4" xfId="0" applyFill="1" applyBorder="1" applyAlignment="1"/>
    <xf numFmtId="0" fontId="0" fillId="13" borderId="1" xfId="0" applyFill="1" applyBorder="1" applyAlignment="1"/>
    <xf numFmtId="0" fontId="0" fillId="0" borderId="0" xfId="0" applyAlignment="1"/>
    <xf numFmtId="0" fontId="1" fillId="0" borderId="0" xfId="0" applyFont="1" applyAlignment="1"/>
    <xf numFmtId="0" fontId="18" fillId="0" borderId="0" xfId="0" applyFont="1" applyAlignment="1">
      <alignment vertical="top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2" xfId="0" applyFill="1" applyBorder="1" applyAlignment="1"/>
    <xf numFmtId="9" fontId="0" fillId="0" borderId="1" xfId="2" applyFont="1" applyFill="1" applyBorder="1"/>
    <xf numFmtId="0" fontId="0" fillId="0" borderId="0" xfId="0" applyFill="1"/>
    <xf numFmtId="0" fontId="0" fillId="0" borderId="4" xfId="0" applyFill="1" applyBorder="1" applyAlignment="1"/>
    <xf numFmtId="0" fontId="1" fillId="0" borderId="0" xfId="0" applyFont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1" xfId="0" applyFill="1" applyBorder="1"/>
    <xf numFmtId="9" fontId="0" fillId="15" borderId="1" xfId="2" applyFont="1" applyFill="1" applyBorder="1"/>
    <xf numFmtId="0" fontId="0" fillId="16" borderId="3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5" fillId="16" borderId="1" xfId="0" applyFont="1" applyFill="1" applyBorder="1"/>
    <xf numFmtId="0" fontId="0" fillId="16" borderId="1" xfId="0" applyFill="1" applyBorder="1"/>
    <xf numFmtId="9" fontId="0" fillId="16" borderId="1" xfId="2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0" borderId="3" xfId="0" applyFill="1" applyBorder="1" applyAlignment="1"/>
    <xf numFmtId="0" fontId="0" fillId="19" borderId="1" xfId="0" applyFill="1" applyBorder="1" applyAlignment="1">
      <alignment vertical="center"/>
    </xf>
    <xf numFmtId="0" fontId="0" fillId="6" borderId="4" xfId="0" applyFill="1" applyBorder="1" applyAlignment="1"/>
    <xf numFmtId="0" fontId="0" fillId="20" borderId="1" xfId="0" applyFill="1" applyBorder="1" applyAlignment="1">
      <alignment horizontal="center"/>
    </xf>
    <xf numFmtId="0" fontId="0" fillId="20" borderId="1" xfId="0" applyFill="1" applyBorder="1"/>
    <xf numFmtId="0" fontId="0" fillId="20" borderId="1" xfId="0" applyFill="1" applyBorder="1" applyAlignment="1"/>
    <xf numFmtId="0" fontId="0" fillId="0" borderId="1" xfId="0" applyFill="1" applyBorder="1" applyAlignment="1">
      <alignment vertical="center"/>
    </xf>
    <xf numFmtId="0" fontId="5" fillId="20" borderId="1" xfId="0" applyFont="1" applyFill="1" applyBorder="1" applyAlignment="1">
      <alignment horizontal="center"/>
    </xf>
    <xf numFmtId="0" fontId="5" fillId="20" borderId="1" xfId="0" applyFont="1" applyFill="1" applyBorder="1"/>
    <xf numFmtId="0" fontId="5" fillId="20" borderId="1" xfId="0" applyFont="1" applyFill="1" applyBorder="1" applyAlignment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7" fillId="0" borderId="0" xfId="3" applyFont="1" applyFill="1" applyBorder="1" applyAlignment="1" applyProtection="1">
      <alignment horizontal="center" vertical="center"/>
    </xf>
    <xf numFmtId="0" fontId="8" fillId="0" borderId="0" xfId="4" applyFont="1" applyFill="1" applyAlignment="1">
      <alignment horizontal="center"/>
    </xf>
    <xf numFmtId="0" fontId="0" fillId="0" borderId="0" xfId="0" applyAlignment="1">
      <alignment horizontal="left" vertical="top"/>
    </xf>
    <xf numFmtId="0" fontId="15" fillId="0" borderId="2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/>
    </xf>
    <xf numFmtId="0" fontId="11" fillId="6" borderId="6" xfId="0" applyFont="1" applyFill="1" applyBorder="1" applyAlignment="1">
      <alignment horizontal="center" textRotation="255"/>
    </xf>
    <xf numFmtId="0" fontId="11" fillId="6" borderId="7" xfId="0" applyFont="1" applyFill="1" applyBorder="1" applyAlignment="1">
      <alignment horizontal="center" textRotation="255"/>
    </xf>
    <xf numFmtId="0" fontId="0" fillId="18" borderId="2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 wrapText="1"/>
    </xf>
    <xf numFmtId="0" fontId="0" fillId="16" borderId="5" xfId="0" applyFill="1" applyBorder="1" applyAlignment="1">
      <alignment horizontal="center" vertical="center" wrapText="1"/>
    </xf>
    <xf numFmtId="0" fontId="0" fillId="16" borderId="7" xfId="0" applyFill="1" applyBorder="1" applyAlignment="1">
      <alignment horizontal="center" vertical="center" wrapText="1"/>
    </xf>
    <xf numFmtId="0" fontId="0" fillId="16" borderId="3" xfId="0" applyFill="1" applyBorder="1" applyAlignment="1">
      <alignment horizontal="center"/>
    </xf>
    <xf numFmtId="0" fontId="0" fillId="16" borderId="1" xfId="0" applyFill="1" applyBorder="1" applyAlignment="1">
      <alignment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0" fillId="20" borderId="2" xfId="0" applyFont="1" applyFill="1" applyBorder="1" applyAlignment="1">
      <alignment horizontal="center"/>
    </xf>
    <xf numFmtId="0" fontId="20" fillId="20" borderId="4" xfId="0" applyFont="1" applyFill="1" applyBorder="1" applyAlignment="1">
      <alignment horizontal="center"/>
    </xf>
    <xf numFmtId="0" fontId="15" fillId="20" borderId="2" xfId="0" applyFont="1" applyFill="1" applyBorder="1" applyAlignment="1">
      <alignment horizontal="center"/>
    </xf>
    <xf numFmtId="0" fontId="15" fillId="20" borderId="3" xfId="0" applyFont="1" applyFill="1" applyBorder="1" applyAlignment="1">
      <alignment horizontal="center"/>
    </xf>
    <xf numFmtId="0" fontId="15" fillId="20" borderId="4" xfId="0" applyFont="1" applyFill="1" applyBorder="1" applyAlignment="1">
      <alignment horizontal="center"/>
    </xf>
  </cellXfs>
  <cellStyles count="6">
    <cellStyle name="Comma" xfId="1" builtinId="3"/>
    <cellStyle name="Hyperlink_RapotSD_II_0809_Kls 1A" xfId="3"/>
    <cellStyle name="Normal" xfId="0" builtinId="0"/>
    <cellStyle name="Normal 2" xfId="4"/>
    <cellStyle name="Normal_RapotSD_II_0809_Kls 1A" xfId="5"/>
    <cellStyle name="Percent" xfId="2" builtinId="5"/>
  </cellStyles>
  <dxfs count="0"/>
  <tableStyles count="0" defaultTableStyle="TableStyleMedium2"/>
  <colors>
    <mruColors>
      <color rgb="FFFF3300"/>
      <color rgb="FF66FFFF"/>
      <color rgb="FFFF6600"/>
      <color rgb="FFCC66FF"/>
      <color rgb="FFE10D86"/>
      <color rgb="FF00CCFF"/>
      <color rgb="FFFF99FF"/>
      <color rgb="FFF099FF"/>
      <color rgb="FFFC3AA0"/>
      <color rgb="FF107A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CAPAIAN BLP</a:t>
            </a:r>
          </a:p>
        </c:rich>
      </c:tx>
      <c:layout>
        <c:manualLayout>
          <c:xMode val="edge"/>
          <c:yMode val="edge"/>
          <c:x val="0.42619359327072109"/>
          <c:y val="1.74672489082969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5127325875541"/>
          <c:y val="0.10251056496650003"/>
          <c:w val="0.86345494406655798"/>
          <c:h val="0.5146448771787614"/>
        </c:manualLayout>
      </c:layout>
      <c:barChart>
        <c:barDir val="col"/>
        <c:grouping val="clustered"/>
        <c:ser>
          <c:idx val="0"/>
          <c:order val="0"/>
          <c:tx>
            <c:v>CAPAIAN</c:v>
          </c:tx>
          <c:spPr>
            <a:solidFill>
              <a:srgbClr val="5B9BD5"/>
            </a:solidFill>
            <a:ln w="25400"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Val val="1"/>
          </c:dLbls>
          <c:cat>
            <c:strRef>
              <c:f>(RAPORT!$B$22:$B$31,RAPORT!$B$33:$B$36,RAPORT!$B$38:$B$39,RAPORT!$B$41:$B$42,RAPORT!$B$44:$B$45)</c:f>
              <c:strCache>
                <c:ptCount val="20"/>
                <c:pt idx="0">
                  <c:v>1. Sholat wajib tepat waktu</c:v>
                </c:pt>
                <c:pt idx="1">
                  <c:v>2. Shalat Dhuha</c:v>
                </c:pt>
                <c:pt idx="2">
                  <c:v>3. Shalat Lail</c:v>
                </c:pt>
                <c:pt idx="3">
                  <c:v>4. Tilawah</c:v>
                </c:pt>
                <c:pt idx="4">
                  <c:v>5. Murajaah</c:v>
                </c:pt>
                <c:pt idx="5">
                  <c:v>6. Aurat</c:v>
                </c:pt>
                <c:pt idx="6">
                  <c:v>7. Peduli, Sopan, Disiplin</c:v>
                </c:pt>
                <c:pt idx="7">
                  <c:v>8. Infaq</c:v>
                </c:pt>
                <c:pt idx="8">
                  <c:v>9. Membaca yasin</c:v>
                </c:pt>
                <c:pt idx="9">
                  <c:v>10. Puasa sunnah</c:v>
                </c:pt>
                <c:pt idx="10">
                  <c:v>1. Mengelola gangguan</c:v>
                </c:pt>
                <c:pt idx="11">
                  <c:v>2. Usaha keras</c:v>
                </c:pt>
                <c:pt idx="12">
                  <c:v>3. Mengerjakan 1 soal UN</c:v>
                </c:pt>
                <c:pt idx="13">
                  <c:v>4. Menabung sehari Rp.1000,00</c:v>
                </c:pt>
                <c:pt idx="14">
                  <c:v>1. Aktif mengajukan pertanyaan yang berkualitas</c:v>
                </c:pt>
                <c:pt idx="15">
                  <c:v>2. Mencari jawaban dari pertanyaan yang menantang </c:v>
                </c:pt>
                <c:pt idx="16">
                  <c:v>1. Mindmap</c:v>
                </c:pt>
                <c:pt idx="17">
                  <c:v>2. Menambah 5 vocab dalam pocket dictionary</c:v>
                </c:pt>
                <c:pt idx="18">
                  <c:v>1. Menyiapkan peralatan belajar sendiri</c:v>
                </c:pt>
                <c:pt idx="19">
                  <c:v>2. Membereskan tempat tidur ayah</c:v>
                </c:pt>
              </c:strCache>
            </c:strRef>
          </c:cat>
          <c:val>
            <c:numRef>
              <c:f>(RAPORT!$E$22:$E$31,RAPORT!$E$33:$E$36,RAPORT!$E$38:$E$39,RAPORT!$E$41:$E$42,RAPORT!$E$44:$E$45)</c:f>
              <c:numCache>
                <c:formatCode>0</c:formatCode>
                <c:ptCount val="20"/>
                <c:pt idx="0">
                  <c:v>99</c:v>
                </c:pt>
                <c:pt idx="1">
                  <c:v>59</c:v>
                </c:pt>
                <c:pt idx="2">
                  <c:v>59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36</c:v>
                </c:pt>
                <c:pt idx="8">
                  <c:v>4</c:v>
                </c:pt>
                <c:pt idx="9">
                  <c:v>5</c:v>
                </c:pt>
                <c:pt idx="10">
                  <c:v>122</c:v>
                </c:pt>
                <c:pt idx="11">
                  <c:v>122</c:v>
                </c:pt>
                <c:pt idx="12">
                  <c:v>91</c:v>
                </c:pt>
                <c:pt idx="13">
                  <c:v>60</c:v>
                </c:pt>
                <c:pt idx="14">
                  <c:v>48</c:v>
                </c:pt>
                <c:pt idx="15">
                  <c:v>64</c:v>
                </c:pt>
                <c:pt idx="16">
                  <c:v>48</c:v>
                </c:pt>
                <c:pt idx="17">
                  <c:v>91</c:v>
                </c:pt>
                <c:pt idx="18">
                  <c:v>84</c:v>
                </c:pt>
                <c:pt idx="19">
                  <c:v>40</c:v>
                </c:pt>
              </c:numCache>
            </c:numRef>
          </c:val>
        </c:ser>
        <c:ser>
          <c:idx val="1"/>
          <c:order val="1"/>
          <c:tx>
            <c:v>TARJET</c:v>
          </c:tx>
          <c:val>
            <c:numRef>
              <c:f>(RAPORT!$E$22:$E$31,RAPORT!$E$33:$E$36,RAPORT!$E$38:$E$39,RAPORT!$E$41:$E$42,RAPORT!$E$44:$E$45)</c:f>
              <c:numCache>
                <c:formatCode>0</c:formatCode>
                <c:ptCount val="20"/>
                <c:pt idx="0">
                  <c:v>99</c:v>
                </c:pt>
                <c:pt idx="1">
                  <c:v>59</c:v>
                </c:pt>
                <c:pt idx="2">
                  <c:v>59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36</c:v>
                </c:pt>
                <c:pt idx="8">
                  <c:v>4</c:v>
                </c:pt>
                <c:pt idx="9">
                  <c:v>5</c:v>
                </c:pt>
                <c:pt idx="10">
                  <c:v>122</c:v>
                </c:pt>
                <c:pt idx="11">
                  <c:v>122</c:v>
                </c:pt>
                <c:pt idx="12">
                  <c:v>91</c:v>
                </c:pt>
                <c:pt idx="13">
                  <c:v>60</c:v>
                </c:pt>
                <c:pt idx="14">
                  <c:v>48</c:v>
                </c:pt>
                <c:pt idx="15">
                  <c:v>64</c:v>
                </c:pt>
                <c:pt idx="16">
                  <c:v>48</c:v>
                </c:pt>
                <c:pt idx="17">
                  <c:v>91</c:v>
                </c:pt>
                <c:pt idx="18">
                  <c:v>84</c:v>
                </c:pt>
                <c:pt idx="19">
                  <c:v>40</c:v>
                </c:pt>
              </c:numCache>
            </c:numRef>
          </c:val>
        </c:ser>
        <c:gapWidth val="219"/>
        <c:overlap val="-27"/>
        <c:axId val="80180736"/>
        <c:axId val="80182272"/>
      </c:barChart>
      <c:catAx>
        <c:axId val="80180736"/>
        <c:scaling>
          <c:orientation val="minMax"/>
        </c:scaling>
        <c:axPos val="b"/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182272"/>
        <c:crosses val="autoZero"/>
        <c:auto val="1"/>
        <c:lblAlgn val="ctr"/>
        <c:lblOffset val="100"/>
      </c:catAx>
      <c:valAx>
        <c:axId val="801822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180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118" r="0.70000000000000118" t="0.750000000000005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CAPAIAN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CAPAIAN</c:v>
          </c:tx>
          <c:dLbls>
            <c:showVal val="1"/>
          </c:dLbls>
          <c:cat>
            <c:strRef>
              <c:f>('Raport 2'!$B$22:$B$29,'Raport 2'!$B$31:$B$33,'Raport 2'!$B$35:$B$36,'Raport 2'!$B$38:$B$39)</c:f>
              <c:strCache>
                <c:ptCount val="15"/>
                <c:pt idx="0">
                  <c:v>1. Sholat wajib tepat waktu</c:v>
                </c:pt>
                <c:pt idx="1">
                  <c:v>2. Shalat Dhuha</c:v>
                </c:pt>
                <c:pt idx="2">
                  <c:v>3. Shalat Lail</c:v>
                </c:pt>
                <c:pt idx="3">
                  <c:v>4. Tilawah</c:v>
                </c:pt>
                <c:pt idx="4">
                  <c:v>5. Murajaah</c:v>
                </c:pt>
                <c:pt idx="5">
                  <c:v>6. Aurat</c:v>
                </c:pt>
                <c:pt idx="6">
                  <c:v>7. Peduli, Sopan, Disiplin</c:v>
                </c:pt>
                <c:pt idx="7">
                  <c:v>8. Infaq</c:v>
                </c:pt>
                <c:pt idx="8">
                  <c:v>1. Mengelola gangguan</c:v>
                </c:pt>
                <c:pt idx="9">
                  <c:v>2. Usaha keras</c:v>
                </c:pt>
                <c:pt idx="10">
                  <c:v>3. Mengerjakan 1 soal UN</c:v>
                </c:pt>
                <c:pt idx="11">
                  <c:v>1. Aktif mengajukan pertanyaan yang berkualitas</c:v>
                </c:pt>
                <c:pt idx="12">
                  <c:v>2. Mencari jawaban dari pertanyaan yang menantang </c:v>
                </c:pt>
                <c:pt idx="13">
                  <c:v>1. Mindmap</c:v>
                </c:pt>
                <c:pt idx="14">
                  <c:v>2. Menambah 5 vocab dalam pocket dictionary</c:v>
                </c:pt>
              </c:strCache>
            </c:strRef>
          </c:cat>
          <c:val>
            <c:numRef>
              <c:f>('Raport 2'!$D$22:$D$29,'Raport 2'!$D$31:$D$33,'Raport 2'!$D$35:$D$36,'Raport 2'!$D$38:$D$39)</c:f>
              <c:numCache>
                <c:formatCode>0</c:formatCode>
                <c:ptCount val="15"/>
                <c:pt idx="0">
                  <c:v>79</c:v>
                </c:pt>
                <c:pt idx="1">
                  <c:v>70</c:v>
                </c:pt>
                <c:pt idx="2">
                  <c:v>59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74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43</c:v>
                </c:pt>
                <c:pt idx="12">
                  <c:v>70</c:v>
                </c:pt>
                <c:pt idx="13">
                  <c:v>73</c:v>
                </c:pt>
                <c:pt idx="14">
                  <c:v>91</c:v>
                </c:pt>
              </c:numCache>
            </c:numRef>
          </c:val>
        </c:ser>
        <c:ser>
          <c:idx val="1"/>
          <c:order val="1"/>
          <c:tx>
            <c:v>TARGET</c:v>
          </c:tx>
          <c:dLbls>
            <c:showVal val="1"/>
          </c:dLbls>
          <c:cat>
            <c:strRef>
              <c:f>('Raport 2'!$B$22:$B$29,'Raport 2'!$B$31:$B$33,'Raport 2'!$B$35:$B$36,'Raport 2'!$B$38:$B$39)</c:f>
              <c:strCache>
                <c:ptCount val="15"/>
                <c:pt idx="0">
                  <c:v>1. Sholat wajib tepat waktu</c:v>
                </c:pt>
                <c:pt idx="1">
                  <c:v>2. Shalat Dhuha</c:v>
                </c:pt>
                <c:pt idx="2">
                  <c:v>3. Shalat Lail</c:v>
                </c:pt>
                <c:pt idx="3">
                  <c:v>4. Tilawah</c:v>
                </c:pt>
                <c:pt idx="4">
                  <c:v>5. Murajaah</c:v>
                </c:pt>
                <c:pt idx="5">
                  <c:v>6. Aurat</c:v>
                </c:pt>
                <c:pt idx="6">
                  <c:v>7. Peduli, Sopan, Disiplin</c:v>
                </c:pt>
                <c:pt idx="7">
                  <c:v>8. Infaq</c:v>
                </c:pt>
                <c:pt idx="8">
                  <c:v>1. Mengelola gangguan</c:v>
                </c:pt>
                <c:pt idx="9">
                  <c:v>2. Usaha keras</c:v>
                </c:pt>
                <c:pt idx="10">
                  <c:v>3. Mengerjakan 1 soal UN</c:v>
                </c:pt>
                <c:pt idx="11">
                  <c:v>1. Aktif mengajukan pertanyaan yang berkualitas</c:v>
                </c:pt>
                <c:pt idx="12">
                  <c:v>2. Mencari jawaban dari pertanyaan yang menantang </c:v>
                </c:pt>
                <c:pt idx="13">
                  <c:v>1. Mindmap</c:v>
                </c:pt>
                <c:pt idx="14">
                  <c:v>2. Menambah 5 vocab dalam pocket dictionary</c:v>
                </c:pt>
              </c:strCache>
            </c:strRef>
          </c:cat>
          <c:val>
            <c:numRef>
              <c:f>('Raport 2'!$E$22:$E$29,'Raport 2'!$E$31:$E$33,'Raport 2'!$E$35:$E$36,'Raport 2'!$E$38:$E$39)</c:f>
              <c:numCache>
                <c:formatCode>0</c:formatCode>
                <c:ptCount val="15"/>
                <c:pt idx="0">
                  <c:v>79</c:v>
                </c:pt>
                <c:pt idx="1">
                  <c:v>47</c:v>
                </c:pt>
                <c:pt idx="2">
                  <c:v>47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36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30</c:v>
                </c:pt>
                <c:pt idx="12">
                  <c:v>48</c:v>
                </c:pt>
                <c:pt idx="13">
                  <c:v>36</c:v>
                </c:pt>
                <c:pt idx="14">
                  <c:v>91</c:v>
                </c:pt>
              </c:numCache>
            </c:numRef>
          </c:val>
        </c:ser>
        <c:dLbls>
          <c:showVal val="1"/>
        </c:dLbls>
        <c:axId val="81351424"/>
        <c:axId val="81352960"/>
      </c:barChart>
      <c:catAx>
        <c:axId val="81351424"/>
        <c:scaling>
          <c:orientation val="minMax"/>
        </c:scaling>
        <c:axPos val="b"/>
        <c:numFmt formatCode="0" sourceLinked="1"/>
        <c:tickLblPos val="nextTo"/>
        <c:crossAx val="81352960"/>
        <c:crosses val="autoZero"/>
        <c:auto val="1"/>
        <c:lblAlgn val="ctr"/>
        <c:lblOffset val="100"/>
      </c:catAx>
      <c:valAx>
        <c:axId val="81352960"/>
        <c:scaling>
          <c:orientation val="minMax"/>
        </c:scaling>
        <c:axPos val="l"/>
        <c:majorGridlines/>
        <c:numFmt formatCode="0" sourceLinked="1"/>
        <c:tickLblPos val="nextTo"/>
        <c:crossAx val="81351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118" r="0.70000000000000118" t="0.750000000000002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1.png"/><Relationship Id="rId1" Type="http://schemas.openxmlformats.org/officeDocument/2006/relationships/hyperlink" Target="#MASTER!A1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16.jpeg"/><Relationship Id="rId2" Type="http://schemas.openxmlformats.org/officeDocument/2006/relationships/image" Target="../media/image1.png"/><Relationship Id="rId1" Type="http://schemas.openxmlformats.org/officeDocument/2006/relationships/hyperlink" Target="#MASTER!A1"/><Relationship Id="rId6" Type="http://schemas.openxmlformats.org/officeDocument/2006/relationships/image" Target="../media/image14.jpeg"/><Relationship Id="rId5" Type="http://schemas.openxmlformats.org/officeDocument/2006/relationships/image" Target="../media/image10.gif"/><Relationship Id="rId4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jpeg"/><Relationship Id="rId3" Type="http://schemas.openxmlformats.org/officeDocument/2006/relationships/image" Target="../media/image3.jpeg"/><Relationship Id="rId7" Type="http://schemas.openxmlformats.org/officeDocument/2006/relationships/image" Target="../media/image19.jpeg"/><Relationship Id="rId2" Type="http://schemas.openxmlformats.org/officeDocument/2006/relationships/image" Target="../media/image1.png"/><Relationship Id="rId1" Type="http://schemas.openxmlformats.org/officeDocument/2006/relationships/hyperlink" Target="#MASTER!A1"/><Relationship Id="rId6" Type="http://schemas.openxmlformats.org/officeDocument/2006/relationships/image" Target="../media/image2.jpeg"/><Relationship Id="rId5" Type="http://schemas.openxmlformats.org/officeDocument/2006/relationships/image" Target="../media/image18.jpeg"/><Relationship Id="rId4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jpeg"/><Relationship Id="rId3" Type="http://schemas.openxmlformats.org/officeDocument/2006/relationships/image" Target="../media/image3.jpeg"/><Relationship Id="rId7" Type="http://schemas.openxmlformats.org/officeDocument/2006/relationships/image" Target="../media/image19.jpeg"/><Relationship Id="rId2" Type="http://schemas.openxmlformats.org/officeDocument/2006/relationships/image" Target="../media/image1.png"/><Relationship Id="rId1" Type="http://schemas.openxmlformats.org/officeDocument/2006/relationships/hyperlink" Target="#MASTER!A1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jpeg"/><Relationship Id="rId3" Type="http://schemas.openxmlformats.org/officeDocument/2006/relationships/image" Target="../media/image3.jpeg"/><Relationship Id="rId7" Type="http://schemas.openxmlformats.org/officeDocument/2006/relationships/image" Target="../media/image19.jpeg"/><Relationship Id="rId2" Type="http://schemas.openxmlformats.org/officeDocument/2006/relationships/image" Target="../media/image2.jpeg"/><Relationship Id="rId1" Type="http://schemas.openxmlformats.org/officeDocument/2006/relationships/image" Target="../media/image13.png"/><Relationship Id="rId6" Type="http://schemas.openxmlformats.org/officeDocument/2006/relationships/chart" Target="../charts/chart2.xml"/><Relationship Id="rId5" Type="http://schemas.openxmlformats.org/officeDocument/2006/relationships/image" Target="../media/image14.jpeg"/><Relationship Id="rId4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jpeg"/><Relationship Id="rId3" Type="http://schemas.openxmlformats.org/officeDocument/2006/relationships/image" Target="../media/image3.jpeg"/><Relationship Id="rId7" Type="http://schemas.openxmlformats.org/officeDocument/2006/relationships/image" Target="../media/image19.jpeg"/><Relationship Id="rId2" Type="http://schemas.openxmlformats.org/officeDocument/2006/relationships/image" Target="../media/image1.png"/><Relationship Id="rId1" Type="http://schemas.openxmlformats.org/officeDocument/2006/relationships/hyperlink" Target="#MASTER!A1"/><Relationship Id="rId6" Type="http://schemas.openxmlformats.org/officeDocument/2006/relationships/image" Target="../media/image2.jpeg"/><Relationship Id="rId5" Type="http://schemas.openxmlformats.org/officeDocument/2006/relationships/image" Target="../media/image22.jpeg"/><Relationship Id="rId4" Type="http://schemas.openxmlformats.org/officeDocument/2006/relationships/image" Target="../media/image4.jpe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jpeg"/><Relationship Id="rId3" Type="http://schemas.openxmlformats.org/officeDocument/2006/relationships/image" Target="../media/image3.jpeg"/><Relationship Id="rId7" Type="http://schemas.openxmlformats.org/officeDocument/2006/relationships/image" Target="../media/image19.jpeg"/><Relationship Id="rId2" Type="http://schemas.openxmlformats.org/officeDocument/2006/relationships/image" Target="../media/image1.png"/><Relationship Id="rId1" Type="http://schemas.openxmlformats.org/officeDocument/2006/relationships/hyperlink" Target="#MASTER!A1"/><Relationship Id="rId6" Type="http://schemas.openxmlformats.org/officeDocument/2006/relationships/image" Target="../media/image2.jpeg"/><Relationship Id="rId5" Type="http://schemas.openxmlformats.org/officeDocument/2006/relationships/image" Target="../media/image22.jpeg"/><Relationship Id="rId4" Type="http://schemas.openxmlformats.org/officeDocument/2006/relationships/image" Target="../media/image4.jpe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jpeg"/><Relationship Id="rId3" Type="http://schemas.openxmlformats.org/officeDocument/2006/relationships/image" Target="../media/image3.jpeg"/><Relationship Id="rId7" Type="http://schemas.openxmlformats.org/officeDocument/2006/relationships/image" Target="../media/image19.jpeg"/><Relationship Id="rId2" Type="http://schemas.openxmlformats.org/officeDocument/2006/relationships/image" Target="../media/image1.png"/><Relationship Id="rId1" Type="http://schemas.openxmlformats.org/officeDocument/2006/relationships/hyperlink" Target="#MASTER!A1"/><Relationship Id="rId6" Type="http://schemas.openxmlformats.org/officeDocument/2006/relationships/image" Target="../media/image2.jpeg"/><Relationship Id="rId5" Type="http://schemas.openxmlformats.org/officeDocument/2006/relationships/image" Target="../media/image22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7.jpeg"/><Relationship Id="rId2" Type="http://schemas.openxmlformats.org/officeDocument/2006/relationships/image" Target="../media/image1.png"/><Relationship Id="rId1" Type="http://schemas.openxmlformats.org/officeDocument/2006/relationships/hyperlink" Target="#MASTER!A1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1.png"/><Relationship Id="rId1" Type="http://schemas.openxmlformats.org/officeDocument/2006/relationships/hyperlink" Target="#MASTER!A1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9.jpeg"/><Relationship Id="rId2" Type="http://schemas.openxmlformats.org/officeDocument/2006/relationships/image" Target="../media/image1.png"/><Relationship Id="rId1" Type="http://schemas.openxmlformats.org/officeDocument/2006/relationships/hyperlink" Target="#MASTER!A1"/><Relationship Id="rId6" Type="http://schemas.openxmlformats.org/officeDocument/2006/relationships/image" Target="../media/image6.jpeg"/><Relationship Id="rId5" Type="http://schemas.openxmlformats.org/officeDocument/2006/relationships/image" Target="../media/image8.jpe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#MASTER!A1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#MASTER!A1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#MASTER!A1"/><Relationship Id="rId6" Type="http://schemas.openxmlformats.org/officeDocument/2006/relationships/image" Target="../media/image11.jpeg"/><Relationship Id="rId5" Type="http://schemas.openxmlformats.org/officeDocument/2006/relationships/image" Target="../media/image10.gif"/><Relationship Id="rId4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3.png"/><Relationship Id="rId6" Type="http://schemas.openxmlformats.org/officeDocument/2006/relationships/image" Target="../media/image14.jpeg"/><Relationship Id="rId5" Type="http://schemas.openxmlformats.org/officeDocument/2006/relationships/image" Target="../media/image10.gif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95250</xdr:rowOff>
    </xdr:from>
    <xdr:to>
      <xdr:col>2</xdr:col>
      <xdr:colOff>1318260</xdr:colOff>
      <xdr:row>14</xdr:row>
      <xdr:rowOff>171449</xdr:rowOff>
    </xdr:to>
    <xdr:sp macro="" textlink="">
      <xdr:nvSpPr>
        <xdr:cNvPr id="2" name="Rectangle 1"/>
        <xdr:cNvSpPr/>
      </xdr:nvSpPr>
      <xdr:spPr>
        <a:xfrm>
          <a:off x="255270" y="666750"/>
          <a:ext cx="2339340" cy="2171699"/>
        </a:xfrm>
        <a:prstGeom prst="rect">
          <a:avLst/>
        </a:prstGeom>
        <a:solidFill>
          <a:srgbClr val="00FF00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r>
            <a:rPr lang="en-US" sz="1100"/>
            <a:t>NILUH</a:t>
          </a:r>
          <a:r>
            <a:rPr lang="en-US" sz="1100" baseline="0"/>
            <a:t> AYU NUR FITRIAH</a:t>
          </a:r>
          <a:endParaRPr lang="id-ID" sz="1100"/>
        </a:p>
      </xdr:txBody>
    </xdr:sp>
    <xdr:clientData/>
  </xdr:twoCellAnchor>
  <xdr:twoCellAnchor>
    <xdr:from>
      <xdr:col>2</xdr:col>
      <xdr:colOff>1533526</xdr:colOff>
      <xdr:row>3</xdr:row>
      <xdr:rowOff>99060</xdr:rowOff>
    </xdr:from>
    <xdr:to>
      <xdr:col>17</xdr:col>
      <xdr:colOff>28576</xdr:colOff>
      <xdr:row>15</xdr:row>
      <xdr:rowOff>19050</xdr:rowOff>
    </xdr:to>
    <xdr:sp macro="" textlink="">
      <xdr:nvSpPr>
        <xdr:cNvPr id="3" name="Rectangle 2"/>
        <xdr:cNvSpPr/>
      </xdr:nvSpPr>
      <xdr:spPr>
        <a:xfrm>
          <a:off x="2809876" y="670560"/>
          <a:ext cx="4381500" cy="2205990"/>
        </a:xfrm>
        <a:prstGeom prst="rect">
          <a:avLst/>
        </a:prstGeom>
        <a:solidFill>
          <a:srgbClr val="00FF00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latin typeface="Times New Roman" pitchFamily="18" charset="0"/>
              <a:cs typeface="Times New Roman" pitchFamily="18" charset="0"/>
            </a:rPr>
            <a:t>CITA</a:t>
          </a:r>
          <a:r>
            <a:rPr lang="id-ID" sz="1100" baseline="0">
              <a:latin typeface="Times New Roman" pitchFamily="18" charset="0"/>
              <a:cs typeface="Times New Roman" pitchFamily="18" charset="0"/>
            </a:rPr>
            <a:t> - CITA</a:t>
          </a: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A. JANGKA PENDEK</a:t>
          </a:r>
          <a:endParaRPr lang="en-US" sz="110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1. Meningkatkan nilai UH minimal 9.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2. Lulus dengan nilai UN 10.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3. Mendapat beasiswa di SMKN 1 Jakarta.</a:t>
          </a: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4. Menjadi siswa teladan dari SMP Model Ar-Riyadh Insan Cendekia.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B. JANGKA PANJANG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1. Menjadi guru.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2. Membangun sekolah dan rumah sakit gratis.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3. Meratakan pendidikan di Indonesia.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4. Menaikkan haji orang tua.</a:t>
          </a:r>
        </a:p>
        <a:p>
          <a:pPr rtl="0" fontAlgn="base"/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</a:t>
          </a:r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5. Menguasai bahasa Inggris, Arab, Jepang, dan Indonesia dengan baik.</a:t>
          </a:r>
          <a:endParaRPr lang="id-ID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106680</xdr:colOff>
      <xdr:row>0</xdr:row>
      <xdr:rowOff>53340</xdr:rowOff>
    </xdr:from>
    <xdr:to>
      <xdr:col>2</xdr:col>
      <xdr:colOff>198421</xdr:colOff>
      <xdr:row>3</xdr:row>
      <xdr:rowOff>5715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53340"/>
          <a:ext cx="1368091" cy="523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649701</xdr:colOff>
      <xdr:row>4</xdr:row>
      <xdr:rowOff>82136</xdr:rowOff>
    </xdr:from>
    <xdr:to>
      <xdr:col>2</xdr:col>
      <xdr:colOff>538063</xdr:colOff>
      <xdr:row>12</xdr:row>
      <xdr:rowOff>160134</xdr:rowOff>
    </xdr:to>
    <xdr:pic>
      <xdr:nvPicPr>
        <xdr:cNvPr id="15" name="Picture 14" descr="C:\Users\suhery\Documents\Tugas Niluh Ayu Nur Fitriah\WORD tugas\Pribadi\Pribadi\New folder\selfie sendiri\Kerudung\061020146887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t="11719" r="29687"/>
        <a:stretch>
          <a:fillRect/>
        </a:stretch>
      </xdr:blipFill>
      <xdr:spPr bwMode="auto">
        <a:xfrm rot="344632">
          <a:off x="897351" y="844136"/>
          <a:ext cx="917062" cy="1601998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66FF66"/>
          </a:solidFill>
          <a:miter lim="800000"/>
        </a:ln>
        <a:effectLst>
          <a:glow rad="101600">
            <a:srgbClr val="FFFF00">
              <a:alpha val="60000"/>
            </a:srgbClr>
          </a:glow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18</xdr:col>
      <xdr:colOff>19051</xdr:colOff>
      <xdr:row>3</xdr:row>
      <xdr:rowOff>28575</xdr:rowOff>
    </xdr:from>
    <xdr:to>
      <xdr:col>27</xdr:col>
      <xdr:colOff>39785</xdr:colOff>
      <xdr:row>10</xdr:row>
      <xdr:rowOff>184326</xdr:rowOff>
    </xdr:to>
    <xdr:pic>
      <xdr:nvPicPr>
        <xdr:cNvPr id="6" name="Picture 5" descr="C:\Users\suhery\Documents\Bluetooth Folder\images_q=tbn_ANd9GcSDJxaSFSN9Bex_1uQH9NKX18shP9u5KVUm4Pmb9BwHbfNVexMGdNOd6Uc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362826" y="600075"/>
          <a:ext cx="1601884" cy="148925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26</xdr:col>
      <xdr:colOff>61907</xdr:colOff>
      <xdr:row>7</xdr:row>
      <xdr:rowOff>84395</xdr:rowOff>
    </xdr:from>
    <xdr:to>
      <xdr:col>36</xdr:col>
      <xdr:colOff>257175</xdr:colOff>
      <xdr:row>16</xdr:row>
      <xdr:rowOff>31511</xdr:rowOff>
    </xdr:to>
    <xdr:pic>
      <xdr:nvPicPr>
        <xdr:cNvPr id="7" name="Picture 6" descr="C:\Users\suhery\Documents\Bluetooth Folder\IMG_3950.jpe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805857" y="1417895"/>
          <a:ext cx="2119318" cy="1661616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18</xdr:col>
      <xdr:colOff>152400</xdr:colOff>
      <xdr:row>10</xdr:row>
      <xdr:rowOff>20151</xdr:rowOff>
    </xdr:from>
    <xdr:to>
      <xdr:col>26</xdr:col>
      <xdr:colOff>82483</xdr:colOff>
      <xdr:row>15</xdr:row>
      <xdr:rowOff>166686</xdr:rowOff>
    </xdr:to>
    <xdr:pic>
      <xdr:nvPicPr>
        <xdr:cNvPr id="8" name="Picture 7" descr="C:\Users\suhery\Pictures\nokia\foto lengkap\lengkap\140720136214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496175" y="1925151"/>
          <a:ext cx="1330258" cy="109903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26</xdr:col>
      <xdr:colOff>152400</xdr:colOff>
      <xdr:row>2</xdr:row>
      <xdr:rowOff>152164</xdr:rowOff>
    </xdr:from>
    <xdr:to>
      <xdr:col>34</xdr:col>
      <xdr:colOff>47624</xdr:colOff>
      <xdr:row>8</xdr:row>
      <xdr:rowOff>38100</xdr:rowOff>
    </xdr:to>
    <xdr:pic>
      <xdr:nvPicPr>
        <xdr:cNvPr id="9" name="Picture 8" descr="C:\Users\suhery\Pictures\nokia\foto lengkap\lengkap\140720136213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896350" y="533164"/>
          <a:ext cx="1247774" cy="1028936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</xdr:row>
      <xdr:rowOff>95250</xdr:rowOff>
    </xdr:from>
    <xdr:to>
      <xdr:col>2</xdr:col>
      <xdr:colOff>1076325</xdr:colOff>
      <xdr:row>14</xdr:row>
      <xdr:rowOff>171449</xdr:rowOff>
    </xdr:to>
    <xdr:sp macro="" textlink="">
      <xdr:nvSpPr>
        <xdr:cNvPr id="2" name="Rectangle 1"/>
        <xdr:cNvSpPr/>
      </xdr:nvSpPr>
      <xdr:spPr>
        <a:xfrm>
          <a:off x="198120" y="666750"/>
          <a:ext cx="2154555" cy="2171699"/>
        </a:xfrm>
        <a:prstGeom prst="rect">
          <a:avLst/>
        </a:prstGeom>
        <a:solidFill>
          <a:srgbClr val="00FF00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r>
            <a:rPr lang="en-US" sz="1100"/>
            <a:t>NILUH</a:t>
          </a:r>
          <a:r>
            <a:rPr lang="en-US" sz="1100" baseline="0"/>
            <a:t> AYU NUR FITRIAH</a:t>
          </a:r>
          <a:endParaRPr lang="id-ID" sz="1100"/>
        </a:p>
      </xdr:txBody>
    </xdr:sp>
    <xdr:clientData/>
  </xdr:twoCellAnchor>
  <xdr:twoCellAnchor>
    <xdr:from>
      <xdr:col>2</xdr:col>
      <xdr:colOff>1476376</xdr:colOff>
      <xdr:row>3</xdr:row>
      <xdr:rowOff>123825</xdr:rowOff>
    </xdr:from>
    <xdr:to>
      <xdr:col>16</xdr:col>
      <xdr:colOff>1</xdr:colOff>
      <xdr:row>17</xdr:row>
      <xdr:rowOff>76200</xdr:rowOff>
    </xdr:to>
    <xdr:sp macro="" textlink="">
      <xdr:nvSpPr>
        <xdr:cNvPr id="3" name="Rectangle 2"/>
        <xdr:cNvSpPr/>
      </xdr:nvSpPr>
      <xdr:spPr>
        <a:xfrm>
          <a:off x="2752726" y="695325"/>
          <a:ext cx="4514850" cy="2619375"/>
        </a:xfrm>
        <a:prstGeom prst="rect">
          <a:avLst/>
        </a:prstGeom>
        <a:solidFill>
          <a:srgbClr val="00FF00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latin typeface="Times New Roman" pitchFamily="18" charset="0"/>
              <a:cs typeface="Times New Roman" pitchFamily="18" charset="0"/>
            </a:rPr>
            <a:t>CITA</a:t>
          </a:r>
          <a:r>
            <a:rPr lang="id-ID" sz="1100" baseline="0">
              <a:latin typeface="Times New Roman" pitchFamily="18" charset="0"/>
              <a:cs typeface="Times New Roman" pitchFamily="18" charset="0"/>
            </a:rPr>
            <a:t> - CITA</a:t>
          </a: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A. JANGKA PENDEK</a:t>
          </a:r>
          <a:endParaRPr lang="en-US" sz="110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1. Meningkatkan nilai UH minimal 9.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2. Lulus dengan nilai UN 10.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3. Mendapat beasiswa di SMKN 1 Jakarta.</a:t>
          </a: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4. Menjadi siswa teladan dari SMP Model Ar-Riyadh Insan Cendekia.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B. JANGKA PANJANG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1. Menjadi guru, designer, penulis, fotografer</a:t>
          </a:r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, seniman, dan psikolog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2. Membangun sekolah, rumah sakit, dan sarana umum lainnya gratis.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3. Meratakan pendidikan di Indonesia.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4. Menaikkan haji orang tua.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 5. Menguasai bahasa Inggris, Arab, Jepang,  dan Indonesia dengan baik.</a:t>
          </a: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 6.</a:t>
          </a:r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Kuliah di khairo</a:t>
          </a:r>
        </a:p>
        <a:p>
          <a:pPr algn="l"/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 7. Menghafal min. 8 juz</a:t>
          </a:r>
          <a:endParaRPr lang="id-ID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106680</xdr:colOff>
      <xdr:row>0</xdr:row>
      <xdr:rowOff>53340</xdr:rowOff>
    </xdr:from>
    <xdr:to>
      <xdr:col>2</xdr:col>
      <xdr:colOff>198421</xdr:colOff>
      <xdr:row>3</xdr:row>
      <xdr:rowOff>5715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53340"/>
          <a:ext cx="1368091" cy="523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9526</xdr:colOff>
      <xdr:row>3</xdr:row>
      <xdr:rowOff>104775</xdr:rowOff>
    </xdr:from>
    <xdr:to>
      <xdr:col>25</xdr:col>
      <xdr:colOff>120347</xdr:colOff>
      <xdr:row>10</xdr:row>
      <xdr:rowOff>108126</xdr:rowOff>
    </xdr:to>
    <xdr:pic>
      <xdr:nvPicPr>
        <xdr:cNvPr id="6" name="Picture 5" descr="C:\Users\suhery\Documents\Bluetooth Folder\images_q=tbn_ANd9GcSDJxaSFSN9Bex_1uQH9NKX18shP9u5KVUm4Pmb9BwHbfNVexMGdNOd6Uc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439026" y="676275"/>
          <a:ext cx="1530046" cy="133685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16</xdr:col>
      <xdr:colOff>90482</xdr:colOff>
      <xdr:row>10</xdr:row>
      <xdr:rowOff>57149</xdr:rowOff>
    </xdr:from>
    <xdr:to>
      <xdr:col>27</xdr:col>
      <xdr:colOff>104775</xdr:colOff>
      <xdr:row>17</xdr:row>
      <xdr:rowOff>69610</xdr:rowOff>
    </xdr:to>
    <xdr:pic>
      <xdr:nvPicPr>
        <xdr:cNvPr id="7" name="Picture 6" descr="C:\Users\suhery\Documents\Bluetooth Folder\IMG_3950.jpe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358057" y="1962149"/>
          <a:ext cx="1919293" cy="134596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26</xdr:col>
      <xdr:colOff>82549</xdr:colOff>
      <xdr:row>3</xdr:row>
      <xdr:rowOff>142875</xdr:rowOff>
    </xdr:from>
    <xdr:to>
      <xdr:col>33</xdr:col>
      <xdr:colOff>115284</xdr:colOff>
      <xdr:row>10</xdr:row>
      <xdr:rowOff>75573</xdr:rowOff>
    </xdr:to>
    <xdr:pic>
      <xdr:nvPicPr>
        <xdr:cNvPr id="8" name="Picture 7" descr="Animasi bu guru.gif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093199" y="714375"/>
          <a:ext cx="1185260" cy="1266198"/>
        </a:xfrm>
        <a:prstGeom prst="rect">
          <a:avLst/>
        </a:prstGeom>
      </xdr:spPr>
    </xdr:pic>
    <xdr:clientData/>
  </xdr:twoCellAnchor>
  <xdr:twoCellAnchor editAs="oneCell">
    <xdr:from>
      <xdr:col>25</xdr:col>
      <xdr:colOff>76200</xdr:colOff>
      <xdr:row>10</xdr:row>
      <xdr:rowOff>82550</xdr:rowOff>
    </xdr:from>
    <xdr:to>
      <xdr:col>34</xdr:col>
      <xdr:colOff>127256</xdr:colOff>
      <xdr:row>17</xdr:row>
      <xdr:rowOff>4556</xdr:rowOff>
    </xdr:to>
    <xdr:pic>
      <xdr:nvPicPr>
        <xdr:cNvPr id="9" name="Picture 8" descr="Mekkah D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8924925" y="1987550"/>
          <a:ext cx="1527431" cy="1248179"/>
        </a:xfrm>
        <a:prstGeom prst="rect">
          <a:avLst/>
        </a:prstGeom>
      </xdr:spPr>
    </xdr:pic>
    <xdr:clientData/>
  </xdr:twoCellAnchor>
  <xdr:twoCellAnchor editAs="oneCell">
    <xdr:from>
      <xdr:col>1</xdr:col>
      <xdr:colOff>432399</xdr:colOff>
      <xdr:row>3</xdr:row>
      <xdr:rowOff>163902</xdr:rowOff>
    </xdr:from>
    <xdr:to>
      <xdr:col>2</xdr:col>
      <xdr:colOff>558200</xdr:colOff>
      <xdr:row>13</xdr:row>
      <xdr:rowOff>45800</xdr:rowOff>
    </xdr:to>
    <xdr:pic>
      <xdr:nvPicPr>
        <xdr:cNvPr id="10" name="Picture 9" descr="Snapshot_20150314_12.JPG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 l="38825" t="254" r="28232" b="7980"/>
        <a:stretch>
          <a:fillRect/>
        </a:stretch>
      </xdr:blipFill>
      <xdr:spPr>
        <a:xfrm>
          <a:off x="680049" y="735402"/>
          <a:ext cx="1154501" cy="178689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4</xdr:row>
      <xdr:rowOff>95250</xdr:rowOff>
    </xdr:from>
    <xdr:to>
      <xdr:col>2</xdr:col>
      <xdr:colOff>1076325</xdr:colOff>
      <xdr:row>15</xdr:row>
      <xdr:rowOff>171449</xdr:rowOff>
    </xdr:to>
    <xdr:sp macro="" textlink="">
      <xdr:nvSpPr>
        <xdr:cNvPr id="2" name="Rectangle 1"/>
        <xdr:cNvSpPr/>
      </xdr:nvSpPr>
      <xdr:spPr>
        <a:xfrm>
          <a:off x="198120" y="666750"/>
          <a:ext cx="2154555" cy="2171699"/>
        </a:xfrm>
        <a:prstGeom prst="rect">
          <a:avLst/>
        </a:prstGeom>
        <a:solidFill>
          <a:srgbClr val="00FF00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r>
            <a:rPr lang="en-US" sz="1100"/>
            <a:t>NILUH</a:t>
          </a:r>
          <a:r>
            <a:rPr lang="en-US" sz="1100" baseline="0"/>
            <a:t> AYU NUR FITRIAH</a:t>
          </a:r>
          <a:endParaRPr lang="id-ID" sz="1100"/>
        </a:p>
      </xdr:txBody>
    </xdr:sp>
    <xdr:clientData/>
  </xdr:twoCellAnchor>
  <xdr:twoCellAnchor>
    <xdr:from>
      <xdr:col>2</xdr:col>
      <xdr:colOff>1269999</xdr:colOff>
      <xdr:row>3</xdr:row>
      <xdr:rowOff>143669</xdr:rowOff>
    </xdr:from>
    <xdr:to>
      <xdr:col>16</xdr:col>
      <xdr:colOff>29765</xdr:colOff>
      <xdr:row>17</xdr:row>
      <xdr:rowOff>128984</xdr:rowOff>
    </xdr:to>
    <xdr:sp macro="" textlink="">
      <xdr:nvSpPr>
        <xdr:cNvPr id="3" name="Rectangle 2"/>
        <xdr:cNvSpPr/>
      </xdr:nvSpPr>
      <xdr:spPr>
        <a:xfrm>
          <a:off x="2549921" y="709216"/>
          <a:ext cx="4712891" cy="2624534"/>
        </a:xfrm>
        <a:prstGeom prst="rect">
          <a:avLst/>
        </a:prstGeom>
        <a:solidFill>
          <a:srgbClr val="00FF00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latin typeface="Times New Roman" pitchFamily="18" charset="0"/>
              <a:cs typeface="Times New Roman" pitchFamily="18" charset="0"/>
            </a:rPr>
            <a:t>CITA</a:t>
          </a:r>
          <a:r>
            <a:rPr lang="id-ID" sz="1100" baseline="0">
              <a:latin typeface="Times New Roman" pitchFamily="18" charset="0"/>
              <a:cs typeface="Times New Roman" pitchFamily="18" charset="0"/>
            </a:rPr>
            <a:t> - CITA</a:t>
          </a: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A. JANGKA PENDEK</a:t>
          </a:r>
          <a:endParaRPr lang="en-US" sz="110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1. Meningkatkan nilai UH minimal 9.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2. Lulus dengan nilai UN 10.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3. Mendapat beasiswa di SMKN 1 Jakarta.</a:t>
          </a: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4. Menjadi siswa teladan dari SMP Model Ar-Riyadh Insan Cendekia.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B. JANGKA PANJANG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1. Menjadi mangaka, designer, penulis, fotografer</a:t>
          </a:r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, animator, dan progammer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2. Membangun sekolah, rumah sakit, dan sarana umum lainnya gratis.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3. Meratakan pendidikan di Indonesia.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4. Menaikkan haji orang tua.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 5. Menguasai bahasa Inggris, Arab, Jepang,  dan Indonesia dengan baik.</a:t>
          </a: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 6.</a:t>
          </a:r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Kuliah di khairo</a:t>
          </a:r>
        </a:p>
        <a:p>
          <a:pPr algn="l"/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 7. Menghafal min. 8 juz</a:t>
          </a:r>
          <a:endParaRPr lang="id-ID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106680</xdr:colOff>
      <xdr:row>0</xdr:row>
      <xdr:rowOff>53340</xdr:rowOff>
    </xdr:from>
    <xdr:to>
      <xdr:col>2</xdr:col>
      <xdr:colOff>198421</xdr:colOff>
      <xdr:row>4</xdr:row>
      <xdr:rowOff>5715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53340"/>
          <a:ext cx="1368091" cy="523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9527</xdr:colOff>
      <xdr:row>4</xdr:row>
      <xdr:rowOff>104775</xdr:rowOff>
    </xdr:from>
    <xdr:to>
      <xdr:col>25</xdr:col>
      <xdr:colOff>57150</xdr:colOff>
      <xdr:row>11</xdr:row>
      <xdr:rowOff>108126</xdr:rowOff>
    </xdr:to>
    <xdr:pic>
      <xdr:nvPicPr>
        <xdr:cNvPr id="6" name="Picture 5" descr="C:\Users\suhery\Documents\Bluetooth Folder\images_q=tbn_ANd9GcSDJxaSFSN9Bex_1uQH9NKX18shP9u5KVUm4Pmb9BwHbfNVexMGdNOd6Uc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439027" y="676275"/>
          <a:ext cx="1466848" cy="133685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16</xdr:col>
      <xdr:colOff>90482</xdr:colOff>
      <xdr:row>11</xdr:row>
      <xdr:rowOff>57149</xdr:rowOff>
    </xdr:from>
    <xdr:to>
      <xdr:col>26</xdr:col>
      <xdr:colOff>144049</xdr:colOff>
      <xdr:row>18</xdr:row>
      <xdr:rowOff>69611</xdr:rowOff>
    </xdr:to>
    <xdr:pic>
      <xdr:nvPicPr>
        <xdr:cNvPr id="7" name="Picture 6" descr="C:\Users\suhery\Documents\Bluetooth Folder\IMG_3950.jpe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358057" y="1962149"/>
          <a:ext cx="1796642" cy="134596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25</xdr:col>
      <xdr:colOff>76199</xdr:colOff>
      <xdr:row>11</xdr:row>
      <xdr:rowOff>82550</xdr:rowOff>
    </xdr:from>
    <xdr:to>
      <xdr:col>34</xdr:col>
      <xdr:colOff>80327</xdr:colOff>
      <xdr:row>18</xdr:row>
      <xdr:rowOff>4557</xdr:rowOff>
    </xdr:to>
    <xdr:pic>
      <xdr:nvPicPr>
        <xdr:cNvPr id="9" name="Picture 8" descr="Mekkah D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924924" y="1987550"/>
          <a:ext cx="1480503" cy="1255506"/>
        </a:xfrm>
        <a:prstGeom prst="rect">
          <a:avLst/>
        </a:prstGeom>
      </xdr:spPr>
    </xdr:pic>
    <xdr:clientData/>
  </xdr:twoCellAnchor>
  <xdr:twoCellAnchor editAs="oneCell">
    <xdr:from>
      <xdr:col>1</xdr:col>
      <xdr:colOff>535781</xdr:colOff>
      <xdr:row>5</xdr:row>
      <xdr:rowOff>109141</xdr:rowOff>
    </xdr:from>
    <xdr:to>
      <xdr:col>2</xdr:col>
      <xdr:colOff>425625</xdr:colOff>
      <xdr:row>13</xdr:row>
      <xdr:rowOff>140321</xdr:rowOff>
    </xdr:to>
    <xdr:pic>
      <xdr:nvPicPr>
        <xdr:cNvPr id="12" name="Picture 11" descr="C:\Users\suhery\Documents\Tugas Niluh Ayu Nur Fitriah\WORD tugas\Pribadi\Pribadi\New folder\selfie sendiri\Kerudung\061020146887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t="11719" r="29687"/>
        <a:stretch>
          <a:fillRect/>
        </a:stretch>
      </xdr:blipFill>
      <xdr:spPr bwMode="auto">
        <a:xfrm rot="344632">
          <a:off x="783828" y="1051719"/>
          <a:ext cx="921719" cy="153930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66FF66"/>
          </a:solidFill>
          <a:miter lim="800000"/>
        </a:ln>
        <a:effectLst>
          <a:glow rad="101600">
            <a:srgbClr val="FFFF00">
              <a:alpha val="60000"/>
            </a:srgbClr>
          </a:glow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35</xdr:col>
      <xdr:colOff>1</xdr:colOff>
      <xdr:row>4</xdr:row>
      <xdr:rowOff>96848</xdr:rowOff>
    </xdr:from>
    <xdr:to>
      <xdr:col>39</xdr:col>
      <xdr:colOff>234156</xdr:colOff>
      <xdr:row>17</xdr:row>
      <xdr:rowOff>126207</xdr:rowOff>
    </xdr:to>
    <xdr:pic>
      <xdr:nvPicPr>
        <xdr:cNvPr id="10" name="Picture 9" descr="1.jp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98126" y="850911"/>
          <a:ext cx="2496343" cy="2480062"/>
        </a:xfrm>
        <a:prstGeom prst="rect">
          <a:avLst/>
        </a:prstGeom>
      </xdr:spPr>
    </xdr:pic>
    <xdr:clientData/>
  </xdr:twoCellAnchor>
  <xdr:twoCellAnchor editAs="oneCell">
    <xdr:from>
      <xdr:col>25</xdr:col>
      <xdr:colOff>60089</xdr:colOff>
      <xdr:row>4</xdr:row>
      <xdr:rowOff>94748</xdr:rowOff>
    </xdr:from>
    <xdr:to>
      <xdr:col>34</xdr:col>
      <xdr:colOff>115138</xdr:colOff>
      <xdr:row>11</xdr:row>
      <xdr:rowOff>64989</xdr:rowOff>
    </xdr:to>
    <xdr:pic>
      <xdr:nvPicPr>
        <xdr:cNvPr id="11" name="Picture 10" descr="423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8841930" y="848374"/>
          <a:ext cx="1489032" cy="128908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4</xdr:row>
      <xdr:rowOff>18614</xdr:rowOff>
    </xdr:from>
    <xdr:to>
      <xdr:col>2</xdr:col>
      <xdr:colOff>1076325</xdr:colOff>
      <xdr:row>17</xdr:row>
      <xdr:rowOff>43793</xdr:rowOff>
    </xdr:to>
    <xdr:sp macro="" textlink="">
      <xdr:nvSpPr>
        <xdr:cNvPr id="2" name="Rectangle 1"/>
        <xdr:cNvSpPr/>
      </xdr:nvSpPr>
      <xdr:spPr>
        <a:xfrm>
          <a:off x="198120" y="763097"/>
          <a:ext cx="2159153" cy="2444748"/>
        </a:xfrm>
        <a:prstGeom prst="rect">
          <a:avLst/>
        </a:prstGeom>
        <a:solidFill>
          <a:srgbClr val="FF99FF"/>
        </a:solidFill>
        <a:ln w="76200">
          <a:solidFill>
            <a:srgbClr val="E10D86"/>
          </a:solidFill>
        </a:ln>
        <a:effectLst>
          <a:glow rad="228600">
            <a:srgbClr val="7030A0">
              <a:alpha val="40000"/>
            </a:srgb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r>
            <a:rPr lang="en-US" sz="1100"/>
            <a:t>NILUH</a:t>
          </a:r>
          <a:r>
            <a:rPr lang="en-US" sz="1100" baseline="0"/>
            <a:t> AYU NUR FITRIAH</a:t>
          </a:r>
          <a:endParaRPr lang="id-ID" sz="1100"/>
        </a:p>
      </xdr:txBody>
    </xdr:sp>
    <xdr:clientData/>
  </xdr:twoCellAnchor>
  <xdr:twoCellAnchor>
    <xdr:from>
      <xdr:col>2</xdr:col>
      <xdr:colOff>1257300</xdr:colOff>
      <xdr:row>3</xdr:row>
      <xdr:rowOff>143669</xdr:rowOff>
    </xdr:from>
    <xdr:to>
      <xdr:col>16</xdr:col>
      <xdr:colOff>76200</xdr:colOff>
      <xdr:row>17</xdr:row>
      <xdr:rowOff>95251</xdr:rowOff>
    </xdr:to>
    <xdr:sp macro="" textlink="">
      <xdr:nvSpPr>
        <xdr:cNvPr id="3" name="Rectangle 2"/>
        <xdr:cNvSpPr/>
      </xdr:nvSpPr>
      <xdr:spPr>
        <a:xfrm>
          <a:off x="2533650" y="715169"/>
          <a:ext cx="4810125" cy="2618582"/>
        </a:xfrm>
        <a:prstGeom prst="rect">
          <a:avLst/>
        </a:prstGeom>
        <a:solidFill>
          <a:srgbClr val="FF99FF"/>
        </a:solidFill>
        <a:ln w="76200">
          <a:solidFill>
            <a:srgbClr val="E10D86"/>
          </a:solidFill>
        </a:ln>
        <a:effectLst>
          <a:glow rad="228600">
            <a:srgbClr val="7030A0">
              <a:alpha val="40000"/>
            </a:srgb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latin typeface="Times New Roman" pitchFamily="18" charset="0"/>
              <a:cs typeface="Times New Roman" pitchFamily="18" charset="0"/>
            </a:rPr>
            <a:t>CITA</a:t>
          </a:r>
          <a:r>
            <a:rPr lang="id-ID" sz="1100" baseline="0">
              <a:latin typeface="Times New Roman" pitchFamily="18" charset="0"/>
              <a:cs typeface="Times New Roman" pitchFamily="18" charset="0"/>
            </a:rPr>
            <a:t> - CITA</a:t>
          </a: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A. JANGKA PENDEK</a:t>
          </a:r>
          <a:endParaRPr lang="en-US" sz="110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1. Meningkatkan nilai UH minimal 9.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2. Lulus dengan nilai UN 10.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3. Mendapat beasiswa di SMKN 1 </a:t>
          </a:r>
          <a:r>
            <a:rPr lang="id-ID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Bekasi</a:t>
          </a:r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.</a:t>
          </a: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4. Menjadi siswa teladan dari SMP Model Ar-Riyadh Insan Cendekia.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B. JANGKA PANJANG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1. Menjadi mangaka, designer, penulis, fotografer</a:t>
          </a:r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, animator, dan progammer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2. Membangun sekolah, rumah sakit, dan sarana umum lainnya gratis.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3. Meratakan pendidikan di Indonesia.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4. Menaikkan haji orang tua.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 5. Menguasai bahasa Inggris, Arab, Jepang,  dan Indonesia dengan baik.</a:t>
          </a: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 6.</a:t>
          </a:r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Kuliah di khairo</a:t>
          </a:r>
        </a:p>
        <a:p>
          <a:pPr algn="l"/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 7. Menghafal min. 8 juz</a:t>
          </a:r>
          <a:endParaRPr lang="id-ID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106680</xdr:colOff>
      <xdr:row>0</xdr:row>
      <xdr:rowOff>53341</xdr:rowOff>
    </xdr:from>
    <xdr:to>
      <xdr:col>2</xdr:col>
      <xdr:colOff>198421</xdr:colOff>
      <xdr:row>2</xdr:row>
      <xdr:rowOff>171451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53341"/>
          <a:ext cx="1368091" cy="49911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123827</xdr:colOff>
      <xdr:row>3</xdr:row>
      <xdr:rowOff>133350</xdr:rowOff>
    </xdr:from>
    <xdr:to>
      <xdr:col>25</xdr:col>
      <xdr:colOff>133349</xdr:colOff>
      <xdr:row>10</xdr:row>
      <xdr:rowOff>136701</xdr:rowOff>
    </xdr:to>
    <xdr:pic>
      <xdr:nvPicPr>
        <xdr:cNvPr id="5" name="Picture 4" descr="C:\Users\suhery\Documents\Bluetooth Folder\images_q=tbn_ANd9GcSDJxaSFSN9Bex_1uQH9NKX18shP9u5KVUm4Pmb9BwHbfNVexMGdNOd6Uc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553327" y="704850"/>
          <a:ext cx="1428747" cy="133685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17</xdr:col>
      <xdr:colOff>42857</xdr:colOff>
      <xdr:row>10</xdr:row>
      <xdr:rowOff>133349</xdr:rowOff>
    </xdr:from>
    <xdr:to>
      <xdr:col>27</xdr:col>
      <xdr:colOff>83985</xdr:colOff>
      <xdr:row>17</xdr:row>
      <xdr:rowOff>145811</xdr:rowOff>
    </xdr:to>
    <xdr:pic>
      <xdr:nvPicPr>
        <xdr:cNvPr id="6" name="Picture 5" descr="C:\Users\suhery\Documents\Bluetooth Folder\IMG_3950.jpe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472357" y="2038349"/>
          <a:ext cx="1784203" cy="1345962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25</xdr:col>
      <xdr:colOff>76199</xdr:colOff>
      <xdr:row>10</xdr:row>
      <xdr:rowOff>149225</xdr:rowOff>
    </xdr:from>
    <xdr:to>
      <xdr:col>33</xdr:col>
      <xdr:colOff>359342</xdr:colOff>
      <xdr:row>17</xdr:row>
      <xdr:rowOff>71232</xdr:rowOff>
    </xdr:to>
    <xdr:pic>
      <xdr:nvPicPr>
        <xdr:cNvPr id="8" name="Picture 7" descr="Mekkah D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924924" y="2054225"/>
          <a:ext cx="1597593" cy="1255507"/>
        </a:xfrm>
        <a:prstGeom prst="rect">
          <a:avLst/>
        </a:prstGeom>
      </xdr:spPr>
    </xdr:pic>
    <xdr:clientData/>
  </xdr:twoCellAnchor>
  <xdr:twoCellAnchor editAs="oneCell">
    <xdr:from>
      <xdr:col>1</xdr:col>
      <xdr:colOff>350345</xdr:colOff>
      <xdr:row>5</xdr:row>
      <xdr:rowOff>29450</xdr:rowOff>
    </xdr:from>
    <xdr:to>
      <xdr:col>2</xdr:col>
      <xdr:colOff>613103</xdr:colOff>
      <xdr:row>15</xdr:row>
      <xdr:rowOff>29450</xdr:rowOff>
    </xdr:to>
    <xdr:pic>
      <xdr:nvPicPr>
        <xdr:cNvPr id="11" name="Picture 10" descr="Snapshot_20160114_57.JPG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 l="34383" t="8619" r="33157" b="9829"/>
        <a:stretch>
          <a:fillRect/>
        </a:stretch>
      </xdr:blipFill>
      <xdr:spPr>
        <a:xfrm>
          <a:off x="597995" y="981950"/>
          <a:ext cx="1291458" cy="19050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33</xdr:col>
      <xdr:colOff>397426</xdr:colOff>
      <xdr:row>3</xdr:row>
      <xdr:rowOff>183075</xdr:rowOff>
    </xdr:from>
    <xdr:to>
      <xdr:col>38</xdr:col>
      <xdr:colOff>16852</xdr:colOff>
      <xdr:row>16</xdr:row>
      <xdr:rowOff>185220</xdr:rowOff>
    </xdr:to>
    <xdr:pic>
      <xdr:nvPicPr>
        <xdr:cNvPr id="10" name="Picture 9" descr="1.jp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60601" y="754575"/>
          <a:ext cx="2505501" cy="2478645"/>
        </a:xfrm>
        <a:prstGeom prst="rect">
          <a:avLst/>
        </a:prstGeom>
      </xdr:spPr>
    </xdr:pic>
    <xdr:clientData/>
  </xdr:twoCellAnchor>
  <xdr:twoCellAnchor editAs="oneCell">
    <xdr:from>
      <xdr:col>26</xdr:col>
      <xdr:colOff>19050</xdr:colOff>
      <xdr:row>3</xdr:row>
      <xdr:rowOff>180975</xdr:rowOff>
    </xdr:from>
    <xdr:to>
      <xdr:col>33</xdr:col>
      <xdr:colOff>355557</xdr:colOff>
      <xdr:row>10</xdr:row>
      <xdr:rowOff>136563</xdr:rowOff>
    </xdr:to>
    <xdr:pic>
      <xdr:nvPicPr>
        <xdr:cNvPr id="12" name="Picture 11" descr="423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9029700" y="752475"/>
          <a:ext cx="1489032" cy="128908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2</xdr:col>
      <xdr:colOff>95250</xdr:colOff>
      <xdr:row>2</xdr:row>
      <xdr:rowOff>190500</xdr:rowOff>
    </xdr:to>
    <xdr:pic>
      <xdr:nvPicPr>
        <xdr:cNvPr id="2" name="Picture 3">
          <a:hlinkClick xmlns:r="http://schemas.openxmlformats.org/officeDocument/2006/relationships" r:id="rId1"/>
        </xdr:cNvPr>
        <xdr:cNvPicPr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"/>
          <a:ext cx="1971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4</xdr:row>
      <xdr:rowOff>19050</xdr:rowOff>
    </xdr:from>
    <xdr:to>
      <xdr:col>2</xdr:col>
      <xdr:colOff>1447800</xdr:colOff>
      <xdr:row>5</xdr:row>
      <xdr:rowOff>19050</xdr:rowOff>
    </xdr:to>
    <xdr:sp macro="" textlink="">
      <xdr:nvSpPr>
        <xdr:cNvPr id="3" name="TextBox 2"/>
        <xdr:cNvSpPr txBox="1"/>
      </xdr:nvSpPr>
      <xdr:spPr>
        <a:xfrm>
          <a:off x="609600" y="781050"/>
          <a:ext cx="271462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Bodoni MT Black" panose="02070A03080606020203" pitchFamily="18" charset="0"/>
            </a:rPr>
            <a:t>NILUH</a:t>
          </a:r>
          <a:r>
            <a:rPr lang="en-US" sz="1100" baseline="0">
              <a:latin typeface="Bodoni MT Black" panose="02070A03080606020203" pitchFamily="18" charset="0"/>
            </a:rPr>
            <a:t> AYU NUR FITRIAH</a:t>
          </a:r>
          <a:endParaRPr lang="en-GB" sz="1100">
            <a:latin typeface="Bodoni MT Black" panose="02070A03080606020203" pitchFamily="18" charset="0"/>
          </a:endParaRPr>
        </a:p>
      </xdr:txBody>
    </xdr:sp>
    <xdr:clientData/>
  </xdr:twoCellAnchor>
  <xdr:twoCellAnchor editAs="oneCell">
    <xdr:from>
      <xdr:col>2</xdr:col>
      <xdr:colOff>742950</xdr:colOff>
      <xdr:row>2</xdr:row>
      <xdr:rowOff>114300</xdr:rowOff>
    </xdr:from>
    <xdr:to>
      <xdr:col>2</xdr:col>
      <xdr:colOff>742950</xdr:colOff>
      <xdr:row>7</xdr:row>
      <xdr:rowOff>95250</xdr:rowOff>
    </xdr:to>
    <xdr:pic>
      <xdr:nvPicPr>
        <xdr:cNvPr id="4" name="Picture 8" descr="semangat-belajar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CFFFF"/>
            </a:clrFrom>
            <a:clrTo>
              <a:srgbClr val="FC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619375" y="495300"/>
          <a:ext cx="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2</xdr:row>
      <xdr:rowOff>9525</xdr:rowOff>
    </xdr:from>
    <xdr:to>
      <xdr:col>2</xdr:col>
      <xdr:colOff>295275</xdr:colOff>
      <xdr:row>4</xdr:row>
      <xdr:rowOff>180975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152525" y="409575"/>
          <a:ext cx="3019425" cy="571500"/>
          <a:chOff x="6632299" y="444223"/>
          <a:chExt cx="2051012" cy="568463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6391677" y="178940"/>
            <a:ext cx="1317689" cy="397924"/>
          </a:xfrm>
          <a:prstGeom prst="rect">
            <a:avLst/>
          </a:prstGeom>
          <a:noFill/>
          <a:ln w="6350">
            <a:noFill/>
            <a:miter lim="800000"/>
            <a:headEnd/>
            <a:tailEnd/>
          </a:ln>
          <a:extLst/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300"/>
              </a:lnSpc>
              <a:defRPr sz="1000"/>
            </a:pPr>
            <a:endParaRPr lang="en-US" sz="600" b="0" i="0" u="none" strike="noStrike" baseline="0">
              <a:solidFill>
                <a:srgbClr val="002060"/>
              </a:solidFill>
              <a:latin typeface="Tahoma"/>
              <a:ea typeface="Tahoma"/>
              <a:cs typeface="Tahoma"/>
            </a:endParaRPr>
          </a:p>
          <a:p>
            <a:pPr algn="l" rtl="0">
              <a:lnSpc>
                <a:spcPts val="300"/>
              </a:lnSpc>
              <a:defRPr sz="1000"/>
            </a:pPr>
            <a:r>
              <a:rPr lang="en-US" sz="1000" b="1" i="0" u="none" strike="noStrike" baseline="0">
                <a:solidFill>
                  <a:srgbClr val="002060"/>
                </a:solidFill>
                <a:latin typeface="Tahoma"/>
                <a:ea typeface="Tahoma"/>
                <a:cs typeface="Tahoma"/>
              </a:rPr>
              <a:t>SMP MODEL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en-US" sz="800" b="0" i="0" u="none" strike="noStrike" baseline="0">
                <a:solidFill>
                  <a:srgbClr val="002060"/>
                </a:solidFill>
                <a:latin typeface="Tahoma"/>
                <a:ea typeface="Tahoma"/>
                <a:cs typeface="Tahoma"/>
              </a:rPr>
              <a:t>Ar Riyadh Insan Cendekia</a:t>
            </a:r>
          </a:p>
          <a:p>
            <a:pPr algn="l" rtl="0">
              <a:lnSpc>
                <a:spcPts val="400"/>
              </a:lnSpc>
              <a:defRPr sz="1000"/>
            </a:pPr>
            <a:endParaRPr lang="en-US" sz="5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400"/>
              </a:lnSpc>
              <a:defRPr sz="1000"/>
            </a:pPr>
            <a:endParaRPr lang="en-US" sz="5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pic>
        <xdr:nvPicPr>
          <xdr:cNvPr id="4" name="Picture 17" descr="Description: Logo Ar Riyadh copy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5841724" y="85725"/>
            <a:ext cx="639258" cy="56846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1162049</xdr:colOff>
      <xdr:row>3</xdr:row>
      <xdr:rowOff>123825</xdr:rowOff>
    </xdr:from>
    <xdr:to>
      <xdr:col>8</xdr:col>
      <xdr:colOff>285749</xdr:colOff>
      <xdr:row>17</xdr:row>
      <xdr:rowOff>66675</xdr:rowOff>
    </xdr:to>
    <xdr:sp macro="" textlink="">
      <xdr:nvSpPr>
        <xdr:cNvPr id="5" name="Rectangle 4"/>
        <xdr:cNvSpPr/>
      </xdr:nvSpPr>
      <xdr:spPr>
        <a:xfrm>
          <a:off x="1771649" y="723900"/>
          <a:ext cx="7229475" cy="2619375"/>
        </a:xfrm>
        <a:prstGeom prst="rect">
          <a:avLst/>
        </a:prstGeom>
        <a:solidFill>
          <a:srgbClr val="00FF00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imes New Roman" pitchFamily="18" charset="0"/>
              <a:cs typeface="Times New Roman" pitchFamily="18" charset="0"/>
            </a:rPr>
            <a:t>  	              </a:t>
          </a:r>
          <a:r>
            <a:rPr lang="id-ID" sz="1100">
              <a:latin typeface="Times New Roman" pitchFamily="18" charset="0"/>
              <a:cs typeface="Times New Roman" pitchFamily="18" charset="0"/>
            </a:rPr>
            <a:t>CITA</a:t>
          </a:r>
          <a:r>
            <a:rPr lang="id-ID" sz="1100" baseline="0">
              <a:latin typeface="Times New Roman" pitchFamily="18" charset="0"/>
              <a:cs typeface="Times New Roman" pitchFamily="18" charset="0"/>
            </a:rPr>
            <a:t> - CITA</a:t>
          </a: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A. JANGKA PENDEK</a:t>
          </a:r>
          <a:endParaRPr lang="en-US" sz="110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1. Meningkatkan nilai UH minimal 9.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2. Lulus dengan nilai UN 10.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3. Mendapat beasiswa di SMKN 1 Jakarta.</a:t>
          </a: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4. Menjadi siswa teladan dari SMP Model Ar-Riyadh Insan Cendekia.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B. JANGKA PANJANG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1. Menjadi mangaka, designer, penulis, fotografer</a:t>
          </a:r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, animator, dan progammer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2. Membangun sekolah, rumah sakit, dan sarana umum lainnya gratis.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3. Meratakan pendidikan di Indonesia.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4. Menaikkan haji orang tua.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5. Menguasai bahasa Inggris, Arab, Jepang,  dan Indonesia dengan baik.</a:t>
          </a: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6.</a:t>
          </a:r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Kuliah di khairo</a:t>
          </a:r>
        </a:p>
        <a:p>
          <a:pPr algn="l"/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7. Menghafal 8 juz</a:t>
          </a:r>
          <a:endParaRPr lang="id-ID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0</xdr:col>
      <xdr:colOff>402507</xdr:colOff>
      <xdr:row>5</xdr:row>
      <xdr:rowOff>101093</xdr:rowOff>
    </xdr:from>
    <xdr:to>
      <xdr:col>1</xdr:col>
      <xdr:colOff>614816</xdr:colOff>
      <xdr:row>14</xdr:row>
      <xdr:rowOff>123679</xdr:rowOff>
    </xdr:to>
    <xdr:pic>
      <xdr:nvPicPr>
        <xdr:cNvPr id="6" name="Picture 5" descr="C:\Users\suhery\Documents\Tugas Niluh Ayu Nur Fitriah\WORD tugas\Pribadi\Pribadi\New folder\selfie sendiri\Kerudung\061020146887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11719" r="29687"/>
        <a:stretch>
          <a:fillRect/>
        </a:stretch>
      </xdr:blipFill>
      <xdr:spPr bwMode="auto">
        <a:xfrm rot="344632">
          <a:off x="402507" y="1091693"/>
          <a:ext cx="821909" cy="1737086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66FF66"/>
          </a:solidFill>
          <a:miter lim="800000"/>
        </a:ln>
        <a:effectLst>
          <a:glow rad="101600">
            <a:srgbClr val="FFFF00">
              <a:alpha val="60000"/>
            </a:srgbClr>
          </a:glow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5</xdr:col>
      <xdr:colOff>136525</xdr:colOff>
      <xdr:row>3</xdr:row>
      <xdr:rowOff>174625</xdr:rowOff>
    </xdr:from>
    <xdr:to>
      <xdr:col>6</xdr:col>
      <xdr:colOff>755880</xdr:colOff>
      <xdr:row>10</xdr:row>
      <xdr:rowOff>168451</xdr:rowOff>
    </xdr:to>
    <xdr:pic>
      <xdr:nvPicPr>
        <xdr:cNvPr id="7" name="Picture 6" descr="C:\Users\suhery\Documents\Bluetooth Folder\images_q=tbn_ANd9GcSDJxaSFSN9Bex_1uQH9NKX18shP9u5KVUm4Pmb9BwHbfNVexMGdNOd6Uc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480175" y="774700"/>
          <a:ext cx="1228955" cy="133685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5</xdr:col>
      <xdr:colOff>33331</xdr:colOff>
      <xdr:row>10</xdr:row>
      <xdr:rowOff>114299</xdr:rowOff>
    </xdr:from>
    <xdr:to>
      <xdr:col>6</xdr:col>
      <xdr:colOff>751688</xdr:colOff>
      <xdr:row>17</xdr:row>
      <xdr:rowOff>126760</xdr:rowOff>
    </xdr:to>
    <xdr:pic>
      <xdr:nvPicPr>
        <xdr:cNvPr id="8" name="Picture 7" descr="C:\Users\suhery\Documents\Bluetooth Folder\IMG_3950.jpe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376981" y="2057399"/>
          <a:ext cx="1327957" cy="134596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6</xdr:col>
      <xdr:colOff>720726</xdr:colOff>
      <xdr:row>10</xdr:row>
      <xdr:rowOff>127000</xdr:rowOff>
    </xdr:from>
    <xdr:to>
      <xdr:col>8</xdr:col>
      <xdr:colOff>234951</xdr:colOff>
      <xdr:row>17</xdr:row>
      <xdr:rowOff>41679</xdr:rowOff>
    </xdr:to>
    <xdr:pic>
      <xdr:nvPicPr>
        <xdr:cNvPr id="10" name="Picture 9" descr="Mekkah D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673976" y="2070100"/>
          <a:ext cx="1276350" cy="1248179"/>
        </a:xfrm>
        <a:prstGeom prst="rect">
          <a:avLst/>
        </a:prstGeom>
      </xdr:spPr>
    </xdr:pic>
    <xdr:clientData/>
  </xdr:twoCellAnchor>
  <xdr:twoCellAnchor>
    <xdr:from>
      <xdr:col>7</xdr:col>
      <xdr:colOff>85722</xdr:colOff>
      <xdr:row>18</xdr:row>
      <xdr:rowOff>152401</xdr:rowOff>
    </xdr:from>
    <xdr:to>
      <xdr:col>19</xdr:col>
      <xdr:colOff>66675</xdr:colOff>
      <xdr:row>44</xdr:row>
      <xdr:rowOff>19051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378376</xdr:colOff>
      <xdr:row>3</xdr:row>
      <xdr:rowOff>192600</xdr:rowOff>
    </xdr:from>
    <xdr:to>
      <xdr:col>12</xdr:col>
      <xdr:colOff>445477</xdr:colOff>
      <xdr:row>16</xdr:row>
      <xdr:rowOff>185220</xdr:rowOff>
    </xdr:to>
    <xdr:pic>
      <xdr:nvPicPr>
        <xdr:cNvPr id="13" name="Picture 12" descr="1.jp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93751" y="792675"/>
          <a:ext cx="2505501" cy="247864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6</xdr:col>
      <xdr:colOff>771525</xdr:colOff>
      <xdr:row>3</xdr:row>
      <xdr:rowOff>171450</xdr:rowOff>
    </xdr:from>
    <xdr:to>
      <xdr:col>8</xdr:col>
      <xdr:colOff>276225</xdr:colOff>
      <xdr:row>10</xdr:row>
      <xdr:rowOff>117513</xdr:rowOff>
    </xdr:to>
    <xdr:pic>
      <xdr:nvPicPr>
        <xdr:cNvPr id="14" name="Picture 13" descr="423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724775" y="771525"/>
          <a:ext cx="1266825" cy="128908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4</xdr:row>
      <xdr:rowOff>18614</xdr:rowOff>
    </xdr:from>
    <xdr:to>
      <xdr:col>2</xdr:col>
      <xdr:colOff>1076325</xdr:colOff>
      <xdr:row>17</xdr:row>
      <xdr:rowOff>43793</xdr:rowOff>
    </xdr:to>
    <xdr:sp macro="" textlink="">
      <xdr:nvSpPr>
        <xdr:cNvPr id="2" name="Rectangle 1"/>
        <xdr:cNvSpPr/>
      </xdr:nvSpPr>
      <xdr:spPr>
        <a:xfrm>
          <a:off x="198120" y="780614"/>
          <a:ext cx="2154555" cy="2501679"/>
        </a:xfrm>
        <a:prstGeom prst="rect">
          <a:avLst/>
        </a:prstGeom>
        <a:solidFill>
          <a:srgbClr val="00FF99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r>
            <a:rPr lang="en-US" sz="1100"/>
            <a:t>NILUH</a:t>
          </a:r>
          <a:r>
            <a:rPr lang="en-US" sz="1100" baseline="0"/>
            <a:t> AYU NUR FITRIAH</a:t>
          </a:r>
          <a:endParaRPr lang="id-ID" sz="1100"/>
        </a:p>
      </xdr:txBody>
    </xdr:sp>
    <xdr:clientData/>
  </xdr:twoCellAnchor>
  <xdr:twoCellAnchor>
    <xdr:from>
      <xdr:col>2</xdr:col>
      <xdr:colOff>1283098</xdr:colOff>
      <xdr:row>3</xdr:row>
      <xdr:rowOff>143669</xdr:rowOff>
    </xdr:from>
    <xdr:to>
      <xdr:col>15</xdr:col>
      <xdr:colOff>152400</xdr:colOff>
      <xdr:row>17</xdr:row>
      <xdr:rowOff>95251</xdr:rowOff>
    </xdr:to>
    <xdr:sp macro="" textlink="">
      <xdr:nvSpPr>
        <xdr:cNvPr id="3" name="Rectangle 2"/>
        <xdr:cNvSpPr/>
      </xdr:nvSpPr>
      <xdr:spPr>
        <a:xfrm>
          <a:off x="2559448" y="715169"/>
          <a:ext cx="4698602" cy="2618582"/>
        </a:xfrm>
        <a:prstGeom prst="rect">
          <a:avLst/>
        </a:prstGeom>
        <a:solidFill>
          <a:srgbClr val="00FF99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latin typeface="Times New Roman" pitchFamily="18" charset="0"/>
              <a:cs typeface="Times New Roman" pitchFamily="18" charset="0"/>
            </a:rPr>
            <a:t>CITA</a:t>
          </a:r>
          <a:r>
            <a:rPr lang="id-ID" sz="1100" baseline="0">
              <a:latin typeface="Times New Roman" pitchFamily="18" charset="0"/>
              <a:cs typeface="Times New Roman" pitchFamily="18" charset="0"/>
            </a:rPr>
            <a:t> - CITA</a:t>
          </a: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A. JANGKA PENDEK</a:t>
          </a:r>
          <a:endParaRPr lang="en-US" sz="110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1. Meningkatkan nilai UH minimal 9.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2. Lulus dengan nilai UN 10.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3. Mendapat beasiswa di SMKN 1 Bekasi atau MAN 8 Jakarta.</a:t>
          </a: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4. Menjadi siswa teladan dari SMP Model Ar-Riyadh Insan Cendekia.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B. JANGKA PANJANG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1. Menjadi mangaka, designer, penulis, fotografer</a:t>
          </a:r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, animator, dan progammer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2. Membangun sekolah, rumah sakit, dan sarana umum lainnya gratis.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3. Meratakan pendidikan di Indonesia.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4. Menaikkan haji orang tua.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 5. Menguasai bahasa Inggris, Arab, Jepang,  dan Indonesia dengan baik.</a:t>
          </a: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 6.</a:t>
          </a:r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Kuliah di khairo</a:t>
          </a:r>
        </a:p>
        <a:p>
          <a:pPr algn="l"/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 7. Menghafal min. 8 juz</a:t>
          </a:r>
          <a:endParaRPr lang="id-ID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106680</xdr:colOff>
      <xdr:row>0</xdr:row>
      <xdr:rowOff>53340</xdr:rowOff>
    </xdr:from>
    <xdr:to>
      <xdr:col>2</xdr:col>
      <xdr:colOff>198421</xdr:colOff>
      <xdr:row>2</xdr:row>
      <xdr:rowOff>180975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53340"/>
          <a:ext cx="1368091" cy="50863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28577</xdr:colOff>
      <xdr:row>4</xdr:row>
      <xdr:rowOff>85725</xdr:rowOff>
    </xdr:from>
    <xdr:to>
      <xdr:col>25</xdr:col>
      <xdr:colOff>38100</xdr:colOff>
      <xdr:row>11</xdr:row>
      <xdr:rowOff>89076</xdr:rowOff>
    </xdr:to>
    <xdr:pic>
      <xdr:nvPicPr>
        <xdr:cNvPr id="5" name="Picture 4" descr="C:\Users\suhery\Documents\Bluetooth Folder\images_q=tbn_ANd9GcSDJxaSFSN9Bex_1uQH9NKX18shP9u5KVUm4Pmb9BwHbfNVexMGdNOd6Uc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458077" y="847725"/>
          <a:ext cx="1428748" cy="133685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16</xdr:col>
      <xdr:colOff>90482</xdr:colOff>
      <xdr:row>11</xdr:row>
      <xdr:rowOff>57149</xdr:rowOff>
    </xdr:from>
    <xdr:to>
      <xdr:col>26</xdr:col>
      <xdr:colOff>141887</xdr:colOff>
      <xdr:row>18</xdr:row>
      <xdr:rowOff>69611</xdr:rowOff>
    </xdr:to>
    <xdr:pic>
      <xdr:nvPicPr>
        <xdr:cNvPr id="6" name="Picture 5" descr="C:\Users\suhery\Documents\Bluetooth Folder\IMG_3950.jpe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358057" y="2152649"/>
          <a:ext cx="1794480" cy="1345962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25</xdr:col>
      <xdr:colOff>76200</xdr:colOff>
      <xdr:row>11</xdr:row>
      <xdr:rowOff>82550</xdr:rowOff>
    </xdr:from>
    <xdr:to>
      <xdr:col>34</xdr:col>
      <xdr:colOff>108579</xdr:colOff>
      <xdr:row>18</xdr:row>
      <xdr:rowOff>4557</xdr:rowOff>
    </xdr:to>
    <xdr:pic>
      <xdr:nvPicPr>
        <xdr:cNvPr id="8" name="Picture 7" descr="Mekkah D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924925" y="2178050"/>
          <a:ext cx="1508754" cy="1255507"/>
        </a:xfrm>
        <a:prstGeom prst="rect">
          <a:avLst/>
        </a:prstGeom>
      </xdr:spPr>
    </xdr:pic>
    <xdr:clientData/>
  </xdr:twoCellAnchor>
  <xdr:twoCellAnchor editAs="oneCell">
    <xdr:from>
      <xdr:col>1</xdr:col>
      <xdr:colOff>530042</xdr:colOff>
      <xdr:row>5</xdr:row>
      <xdr:rowOff>80033</xdr:rowOff>
    </xdr:from>
    <xdr:to>
      <xdr:col>2</xdr:col>
      <xdr:colOff>512348</xdr:colOff>
      <xdr:row>14</xdr:row>
      <xdr:rowOff>157813</xdr:rowOff>
    </xdr:to>
    <xdr:pic>
      <xdr:nvPicPr>
        <xdr:cNvPr id="10" name="Picture 9" descr="C:\Users\suhery\Documents\Tugas Niluh Ayu Nur Fitriah\WORD tugas\Pribadi\Pribadi\New folder\selfie sendiri\Kerudung\061020146887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t="11719" r="29687"/>
        <a:stretch>
          <a:fillRect/>
        </a:stretch>
      </xdr:blipFill>
      <xdr:spPr bwMode="auto">
        <a:xfrm rot="344632">
          <a:off x="777692" y="1032533"/>
          <a:ext cx="1011006" cy="1792280"/>
        </a:xfrm>
        <a:prstGeom prst="rect">
          <a:avLst/>
        </a:prstGeom>
        <a:solidFill>
          <a:srgbClr val="00FF99"/>
        </a:solidFill>
        <a:ln w="190500" cap="sq">
          <a:solidFill>
            <a:srgbClr val="66FF66"/>
          </a:solidFill>
          <a:miter lim="800000"/>
        </a:ln>
        <a:effectLst>
          <a:glow rad="101600">
            <a:srgbClr val="FFFF00">
              <a:alpha val="60000"/>
            </a:srgbClr>
          </a:glow>
          <a:outerShdw blurRad="65000" dist="50800" dir="12900000" kx="195000" ky="145000" algn="tl" rotWithShape="0">
            <a:srgbClr val="000000">
              <a:alpha val="30000"/>
            </a:srgbClr>
          </a:outerShdw>
          <a:reflection blurRad="6350" stA="52000" endA="300" endPos="35000" dir="5400000" sy="-100000" algn="bl" rotWithShape="0"/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34</xdr:col>
      <xdr:colOff>130726</xdr:colOff>
      <xdr:row>4</xdr:row>
      <xdr:rowOff>135450</xdr:rowOff>
    </xdr:from>
    <xdr:to>
      <xdr:col>39</xdr:col>
      <xdr:colOff>197827</xdr:colOff>
      <xdr:row>17</xdr:row>
      <xdr:rowOff>137595</xdr:rowOff>
    </xdr:to>
    <xdr:pic>
      <xdr:nvPicPr>
        <xdr:cNvPr id="11" name="Picture 10" descr="1.jp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5826" y="897450"/>
          <a:ext cx="2505501" cy="2478645"/>
        </a:xfrm>
        <a:prstGeom prst="rect">
          <a:avLst/>
        </a:prstGeom>
      </xdr:spPr>
    </xdr:pic>
    <xdr:clientData/>
  </xdr:twoCellAnchor>
  <xdr:twoCellAnchor editAs="oneCell">
    <xdr:from>
      <xdr:col>25</xdr:col>
      <xdr:colOff>57150</xdr:colOff>
      <xdr:row>4</xdr:row>
      <xdr:rowOff>114300</xdr:rowOff>
    </xdr:from>
    <xdr:to>
      <xdr:col>34</xdr:col>
      <xdr:colOff>69807</xdr:colOff>
      <xdr:row>11</xdr:row>
      <xdr:rowOff>69888</xdr:rowOff>
    </xdr:to>
    <xdr:pic>
      <xdr:nvPicPr>
        <xdr:cNvPr id="12" name="Picture 11" descr="423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8905875" y="876300"/>
          <a:ext cx="1489032" cy="128908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4</xdr:row>
      <xdr:rowOff>18614</xdr:rowOff>
    </xdr:from>
    <xdr:to>
      <xdr:col>2</xdr:col>
      <xdr:colOff>1076325</xdr:colOff>
      <xdr:row>17</xdr:row>
      <xdr:rowOff>43793</xdr:rowOff>
    </xdr:to>
    <xdr:sp macro="" textlink="">
      <xdr:nvSpPr>
        <xdr:cNvPr id="2" name="Rectangle 1"/>
        <xdr:cNvSpPr/>
      </xdr:nvSpPr>
      <xdr:spPr>
        <a:xfrm>
          <a:off x="198120" y="780614"/>
          <a:ext cx="2154555" cy="2501679"/>
        </a:xfrm>
        <a:prstGeom prst="rect">
          <a:avLst/>
        </a:prstGeom>
        <a:solidFill>
          <a:srgbClr val="66FFFF"/>
        </a:solidFill>
        <a:ln w="76200">
          <a:solidFill>
            <a:schemeClr val="accent1">
              <a:lumMod val="40000"/>
              <a:lumOff val="60000"/>
            </a:schemeClr>
          </a:solidFill>
        </a:ln>
        <a:effectLst>
          <a:glow rad="228600">
            <a:schemeClr val="accent1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r>
            <a:rPr lang="en-US" sz="1100"/>
            <a:t>NILUH</a:t>
          </a:r>
          <a:r>
            <a:rPr lang="en-US" sz="1100" baseline="0"/>
            <a:t> AYU NUR FITRIAH</a:t>
          </a:r>
          <a:endParaRPr lang="id-ID" sz="1100"/>
        </a:p>
      </xdr:txBody>
    </xdr:sp>
    <xdr:clientData/>
  </xdr:twoCellAnchor>
  <xdr:twoCellAnchor>
    <xdr:from>
      <xdr:col>2</xdr:col>
      <xdr:colOff>1283098</xdr:colOff>
      <xdr:row>3</xdr:row>
      <xdr:rowOff>143669</xdr:rowOff>
    </xdr:from>
    <xdr:to>
      <xdr:col>15</xdr:col>
      <xdr:colOff>152400</xdr:colOff>
      <xdr:row>17</xdr:row>
      <xdr:rowOff>95251</xdr:rowOff>
    </xdr:to>
    <xdr:sp macro="" textlink="">
      <xdr:nvSpPr>
        <xdr:cNvPr id="3" name="Rectangle 2"/>
        <xdr:cNvSpPr/>
      </xdr:nvSpPr>
      <xdr:spPr>
        <a:xfrm>
          <a:off x="2559448" y="715169"/>
          <a:ext cx="4698602" cy="2618582"/>
        </a:xfrm>
        <a:prstGeom prst="rect">
          <a:avLst/>
        </a:prstGeom>
        <a:solidFill>
          <a:srgbClr val="66FFFF"/>
        </a:solidFill>
        <a:ln w="76200">
          <a:solidFill>
            <a:schemeClr val="accent1">
              <a:lumMod val="40000"/>
              <a:lumOff val="60000"/>
            </a:schemeClr>
          </a:solidFill>
        </a:ln>
        <a:effectLst>
          <a:glow rad="228600">
            <a:schemeClr val="accent1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latin typeface="Times New Roman" pitchFamily="18" charset="0"/>
              <a:cs typeface="Times New Roman" pitchFamily="18" charset="0"/>
            </a:rPr>
            <a:t>CITA</a:t>
          </a:r>
          <a:r>
            <a:rPr lang="id-ID" sz="1100" baseline="0">
              <a:latin typeface="Times New Roman" pitchFamily="18" charset="0"/>
              <a:cs typeface="Times New Roman" pitchFamily="18" charset="0"/>
            </a:rPr>
            <a:t> - CITA</a:t>
          </a: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A. JANGKA PENDEK</a:t>
          </a:r>
          <a:endParaRPr lang="en-US" sz="110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1. Meningkatkan nilai UH minimal 9.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2. Lulus dengan nilai UN 10.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3. Mendapat beasiswa di SMKN 1 Bekasi atau MAN 8 Jakarta.</a:t>
          </a: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4. Menjadi siswa teladan dari SMP Model Ar-Riyadh Insan Cendekia.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B. JANGKA PANJANG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1. Menjadi mangaka, designer, penulis, fotografer</a:t>
          </a:r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, animator, dan progammer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2. Membangun sekolah, rumah sakit, dan sarana umum lainnya gratis.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3. Meratakan pendidikan di Indonesia.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4. Menaikkan haji orang tua.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 5. Menguasai bahasa Inggris, Arab, Jepang,  dan Indonesia dengan baik.</a:t>
          </a: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 6.</a:t>
          </a:r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Kuliah di khairo</a:t>
          </a:r>
        </a:p>
        <a:p>
          <a:pPr algn="l"/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 7. Menghafal min. 8 juz</a:t>
          </a:r>
          <a:endParaRPr lang="id-ID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106680</xdr:colOff>
      <xdr:row>0</xdr:row>
      <xdr:rowOff>53340</xdr:rowOff>
    </xdr:from>
    <xdr:to>
      <xdr:col>2</xdr:col>
      <xdr:colOff>198421</xdr:colOff>
      <xdr:row>2</xdr:row>
      <xdr:rowOff>180975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53340"/>
          <a:ext cx="1368091" cy="50863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28578</xdr:colOff>
      <xdr:row>4</xdr:row>
      <xdr:rowOff>85725</xdr:rowOff>
    </xdr:from>
    <xdr:to>
      <xdr:col>25</xdr:col>
      <xdr:colOff>38100</xdr:colOff>
      <xdr:row>11</xdr:row>
      <xdr:rowOff>89076</xdr:rowOff>
    </xdr:to>
    <xdr:pic>
      <xdr:nvPicPr>
        <xdr:cNvPr id="5" name="Picture 4" descr="C:\Users\suhery\Documents\Bluetooth Folder\images_q=tbn_ANd9GcSDJxaSFSN9Bex_1uQH9NKX18shP9u5KVUm4Pmb9BwHbfNVexMGdNOd6Uc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458078" y="847725"/>
          <a:ext cx="1428747" cy="133685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16</xdr:col>
      <xdr:colOff>90483</xdr:colOff>
      <xdr:row>11</xdr:row>
      <xdr:rowOff>57149</xdr:rowOff>
    </xdr:from>
    <xdr:to>
      <xdr:col>25</xdr:col>
      <xdr:colOff>153877</xdr:colOff>
      <xdr:row>18</xdr:row>
      <xdr:rowOff>69611</xdr:rowOff>
    </xdr:to>
    <xdr:pic>
      <xdr:nvPicPr>
        <xdr:cNvPr id="6" name="Picture 5" descr="C:\Users\suhery\Documents\Bluetooth Folder\IMG_3950.jpe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358058" y="2152649"/>
          <a:ext cx="1644544" cy="1345962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25</xdr:col>
      <xdr:colOff>76201</xdr:colOff>
      <xdr:row>11</xdr:row>
      <xdr:rowOff>82550</xdr:rowOff>
    </xdr:from>
    <xdr:to>
      <xdr:col>34</xdr:col>
      <xdr:colOff>76200</xdr:colOff>
      <xdr:row>18</xdr:row>
      <xdr:rowOff>4557</xdr:rowOff>
    </xdr:to>
    <xdr:pic>
      <xdr:nvPicPr>
        <xdr:cNvPr id="7" name="Picture 6" descr="Mekkah D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924926" y="2178050"/>
          <a:ext cx="1476374" cy="1255507"/>
        </a:xfrm>
        <a:prstGeom prst="rect">
          <a:avLst/>
        </a:prstGeom>
      </xdr:spPr>
    </xdr:pic>
    <xdr:clientData/>
  </xdr:twoCellAnchor>
  <xdr:twoCellAnchor editAs="oneCell">
    <xdr:from>
      <xdr:col>1</xdr:col>
      <xdr:colOff>510427</xdr:colOff>
      <xdr:row>5</xdr:row>
      <xdr:rowOff>91276</xdr:rowOff>
    </xdr:from>
    <xdr:to>
      <xdr:col>2</xdr:col>
      <xdr:colOff>298324</xdr:colOff>
      <xdr:row>14</xdr:row>
      <xdr:rowOff>169056</xdr:rowOff>
    </xdr:to>
    <xdr:pic>
      <xdr:nvPicPr>
        <xdr:cNvPr id="8" name="Picture 7" descr="C:\Users\suhery\Documents\Tugas Niluh Ayu Nur Fitriah\WORD tugas\Pribadi\Pribadi\New folder\selfie sendiri\Kerudung\061020146887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t="11719" r="29687"/>
        <a:stretch>
          <a:fillRect/>
        </a:stretch>
      </xdr:blipFill>
      <xdr:spPr bwMode="auto">
        <a:xfrm rot="344632">
          <a:off x="758077" y="1043776"/>
          <a:ext cx="816597" cy="1792280"/>
        </a:xfrm>
        <a:prstGeom prst="rect">
          <a:avLst/>
        </a:prstGeom>
        <a:solidFill>
          <a:srgbClr val="66FFFF"/>
        </a:solidFill>
        <a:ln w="190500" cap="sq">
          <a:solidFill>
            <a:schemeClr val="accent1">
              <a:lumMod val="40000"/>
              <a:lumOff val="60000"/>
            </a:schemeClr>
          </a:solidFill>
          <a:miter lim="800000"/>
        </a:ln>
        <a:effectLst>
          <a:glow rad="228600">
            <a:schemeClr val="accent1">
              <a:satMod val="175000"/>
              <a:alpha val="40000"/>
            </a:schemeClr>
          </a:glow>
          <a:outerShdw blurRad="65000" dist="50800" dir="12900000" kx="195000" ky="145000" algn="tl" rotWithShape="0">
            <a:srgbClr val="000000">
              <a:alpha val="30000"/>
            </a:srgbClr>
          </a:outerShdw>
          <a:reflection blurRad="6350" stA="52000" endA="300" endPos="35000" dir="5400000" sy="-100000" algn="bl" rotWithShape="0"/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34</xdr:col>
      <xdr:colOff>0</xdr:colOff>
      <xdr:row>4</xdr:row>
      <xdr:rowOff>135450</xdr:rowOff>
    </xdr:from>
    <xdr:to>
      <xdr:col>37</xdr:col>
      <xdr:colOff>126449</xdr:colOff>
      <xdr:row>17</xdr:row>
      <xdr:rowOff>137595</xdr:rowOff>
    </xdr:to>
    <xdr:pic>
      <xdr:nvPicPr>
        <xdr:cNvPr id="9" name="Picture 8" descr="1.jp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27251" y="897450"/>
          <a:ext cx="1793324" cy="2478645"/>
        </a:xfrm>
        <a:prstGeom prst="rect">
          <a:avLst/>
        </a:prstGeom>
      </xdr:spPr>
    </xdr:pic>
    <xdr:clientData/>
  </xdr:twoCellAnchor>
  <xdr:twoCellAnchor editAs="oneCell">
    <xdr:from>
      <xdr:col>25</xdr:col>
      <xdr:colOff>57150</xdr:colOff>
      <xdr:row>4</xdr:row>
      <xdr:rowOff>114300</xdr:rowOff>
    </xdr:from>
    <xdr:to>
      <xdr:col>34</xdr:col>
      <xdr:colOff>51874</xdr:colOff>
      <xdr:row>11</xdr:row>
      <xdr:rowOff>69888</xdr:rowOff>
    </xdr:to>
    <xdr:pic>
      <xdr:nvPicPr>
        <xdr:cNvPr id="10" name="Picture 9" descr="423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8905875" y="876300"/>
          <a:ext cx="1471099" cy="128908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4</xdr:row>
      <xdr:rowOff>18614</xdr:rowOff>
    </xdr:from>
    <xdr:to>
      <xdr:col>2</xdr:col>
      <xdr:colOff>942975</xdr:colOff>
      <xdr:row>17</xdr:row>
      <xdr:rowOff>43793</xdr:rowOff>
    </xdr:to>
    <xdr:sp macro="" textlink="">
      <xdr:nvSpPr>
        <xdr:cNvPr id="2" name="Rectangle 1"/>
        <xdr:cNvSpPr/>
      </xdr:nvSpPr>
      <xdr:spPr>
        <a:xfrm>
          <a:off x="198120" y="780614"/>
          <a:ext cx="2021205" cy="2501679"/>
        </a:xfrm>
        <a:prstGeom prst="rect">
          <a:avLst/>
        </a:prstGeom>
        <a:solidFill>
          <a:srgbClr val="66FFFF"/>
        </a:solidFill>
        <a:ln w="76200">
          <a:solidFill>
            <a:schemeClr val="accent1">
              <a:lumMod val="40000"/>
              <a:lumOff val="60000"/>
            </a:schemeClr>
          </a:solidFill>
        </a:ln>
        <a:effectLst>
          <a:glow rad="228600">
            <a:schemeClr val="accent1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r>
            <a:rPr lang="en-US" sz="1100"/>
            <a:t>NILUH</a:t>
          </a:r>
          <a:r>
            <a:rPr lang="en-US" sz="1100" baseline="0"/>
            <a:t> AYU NUR FITRIAH</a:t>
          </a:r>
          <a:endParaRPr lang="id-ID" sz="1100"/>
        </a:p>
      </xdr:txBody>
    </xdr:sp>
    <xdr:clientData/>
  </xdr:twoCellAnchor>
  <xdr:twoCellAnchor>
    <xdr:from>
      <xdr:col>2</xdr:col>
      <xdr:colOff>1264048</xdr:colOff>
      <xdr:row>3</xdr:row>
      <xdr:rowOff>143669</xdr:rowOff>
    </xdr:from>
    <xdr:to>
      <xdr:col>15</xdr:col>
      <xdr:colOff>133350</xdr:colOff>
      <xdr:row>17</xdr:row>
      <xdr:rowOff>95251</xdr:rowOff>
    </xdr:to>
    <xdr:sp macro="" textlink="">
      <xdr:nvSpPr>
        <xdr:cNvPr id="3" name="Rectangle 2"/>
        <xdr:cNvSpPr/>
      </xdr:nvSpPr>
      <xdr:spPr>
        <a:xfrm>
          <a:off x="2540398" y="715169"/>
          <a:ext cx="4698602" cy="2618582"/>
        </a:xfrm>
        <a:prstGeom prst="rect">
          <a:avLst/>
        </a:prstGeom>
        <a:solidFill>
          <a:srgbClr val="66FFFF"/>
        </a:solidFill>
        <a:ln w="76200">
          <a:solidFill>
            <a:schemeClr val="accent1">
              <a:lumMod val="40000"/>
              <a:lumOff val="60000"/>
            </a:schemeClr>
          </a:solidFill>
        </a:ln>
        <a:effectLst>
          <a:glow rad="228600">
            <a:schemeClr val="accent1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latin typeface="Times New Roman" pitchFamily="18" charset="0"/>
              <a:cs typeface="Times New Roman" pitchFamily="18" charset="0"/>
            </a:rPr>
            <a:t>CITA</a:t>
          </a:r>
          <a:r>
            <a:rPr lang="id-ID" sz="1100" baseline="0">
              <a:latin typeface="Times New Roman" pitchFamily="18" charset="0"/>
              <a:cs typeface="Times New Roman" pitchFamily="18" charset="0"/>
            </a:rPr>
            <a:t> - CITA</a:t>
          </a: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A. JANGKA PENDEK</a:t>
          </a:r>
          <a:endParaRPr lang="en-US" sz="110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1. Meningkatkan nilai UH minimal 9.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2. Lulus dengan nilai UN 10.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3. Mendapat beasiswa di SMKN 1 Bekasi atau MAN 8 Jakarta.</a:t>
          </a: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4. Menjadi siswa teladan dari SMP Model Ar-Riyadh Insan Cendekia.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B. JANGKA PANJANG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1. Menjadi mangaka, designer, penulis, fotografer</a:t>
          </a:r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, animator, dan progammer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2. Membangun sekolah, rumah sakit, dan sarana umum lainnya gratis.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3. Meratakan pendidikan di Indonesia.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4. Menaikkan haji orang tua.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 5. Menguasai bahasa Inggris, Arab, Jepang,  dan Indonesia dengan baik.</a:t>
          </a: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 6.</a:t>
          </a:r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Kuliah di khairo</a:t>
          </a:r>
        </a:p>
        <a:p>
          <a:pPr algn="l"/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 7. Menghafal min. 8 juz</a:t>
          </a:r>
          <a:endParaRPr lang="id-ID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106680</xdr:colOff>
      <xdr:row>0</xdr:row>
      <xdr:rowOff>53340</xdr:rowOff>
    </xdr:from>
    <xdr:to>
      <xdr:col>2</xdr:col>
      <xdr:colOff>198421</xdr:colOff>
      <xdr:row>2</xdr:row>
      <xdr:rowOff>180975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53340"/>
          <a:ext cx="1368091" cy="50863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150320</xdr:colOff>
      <xdr:row>3</xdr:row>
      <xdr:rowOff>142875</xdr:rowOff>
    </xdr:from>
    <xdr:to>
      <xdr:col>24</xdr:col>
      <xdr:colOff>109312</xdr:colOff>
      <xdr:row>10</xdr:row>
      <xdr:rowOff>146226</xdr:rowOff>
    </xdr:to>
    <xdr:pic>
      <xdr:nvPicPr>
        <xdr:cNvPr id="5" name="Picture 4" descr="C:\Users\suhery\Documents\Bluetooth Folder\images_q=tbn_ANd9GcSDJxaSFSN9Bex_1uQH9NKX18shP9u5KVUm4Pmb9BwHbfNVexMGdNOd6Uc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417895" y="714375"/>
          <a:ext cx="1368692" cy="133685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16</xdr:col>
      <xdr:colOff>7061</xdr:colOff>
      <xdr:row>11</xdr:row>
      <xdr:rowOff>47624</xdr:rowOff>
    </xdr:from>
    <xdr:to>
      <xdr:col>24</xdr:col>
      <xdr:colOff>151897</xdr:colOff>
      <xdr:row>18</xdr:row>
      <xdr:rowOff>60086</xdr:rowOff>
    </xdr:to>
    <xdr:pic>
      <xdr:nvPicPr>
        <xdr:cNvPr id="6" name="Picture 5" descr="C:\Users\suhery\Documents\Bluetooth Folder\IMG_3950.jpe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274636" y="2143124"/>
          <a:ext cx="1554536" cy="1345962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24</xdr:col>
      <xdr:colOff>133352</xdr:colOff>
      <xdr:row>11</xdr:row>
      <xdr:rowOff>82550</xdr:rowOff>
    </xdr:from>
    <xdr:to>
      <xdr:col>34</xdr:col>
      <xdr:colOff>22307</xdr:colOff>
      <xdr:row>18</xdr:row>
      <xdr:rowOff>4557</xdr:rowOff>
    </xdr:to>
    <xdr:pic>
      <xdr:nvPicPr>
        <xdr:cNvPr id="7" name="Picture 6" descr="Mekkah D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10627" y="2178050"/>
          <a:ext cx="1536780" cy="1255507"/>
        </a:xfrm>
        <a:prstGeom prst="rect">
          <a:avLst/>
        </a:prstGeom>
      </xdr:spPr>
    </xdr:pic>
    <xdr:clientData/>
  </xdr:twoCellAnchor>
  <xdr:twoCellAnchor editAs="oneCell">
    <xdr:from>
      <xdr:col>1</xdr:col>
      <xdr:colOff>509335</xdr:colOff>
      <xdr:row>5</xdr:row>
      <xdr:rowOff>113048</xdr:rowOff>
    </xdr:from>
    <xdr:to>
      <xdr:col>2</xdr:col>
      <xdr:colOff>313229</xdr:colOff>
      <xdr:row>15</xdr:row>
      <xdr:rowOff>328</xdr:rowOff>
    </xdr:to>
    <xdr:pic>
      <xdr:nvPicPr>
        <xdr:cNvPr id="8" name="Picture 7" descr="C:\Users\suhery\Documents\Tugas Niluh Ayu Nur Fitriah\WORD tugas\Pribadi\Pribadi\New folder\selfie sendiri\Kerudung\061020146887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t="11719" r="29687"/>
        <a:stretch>
          <a:fillRect/>
        </a:stretch>
      </xdr:blipFill>
      <xdr:spPr bwMode="auto">
        <a:xfrm rot="344632">
          <a:off x="756985" y="1065548"/>
          <a:ext cx="832594" cy="1792280"/>
        </a:xfrm>
        <a:prstGeom prst="rect">
          <a:avLst/>
        </a:prstGeom>
        <a:solidFill>
          <a:srgbClr val="66FFFF"/>
        </a:solidFill>
        <a:ln w="190500" cap="sq">
          <a:solidFill>
            <a:schemeClr val="accent1">
              <a:lumMod val="40000"/>
              <a:lumOff val="60000"/>
            </a:schemeClr>
          </a:solidFill>
          <a:miter lim="800000"/>
        </a:ln>
        <a:effectLst>
          <a:glow rad="228600">
            <a:schemeClr val="accent1">
              <a:satMod val="175000"/>
              <a:alpha val="40000"/>
            </a:schemeClr>
          </a:glow>
          <a:outerShdw blurRad="65000" dist="50800" dir="12900000" kx="195000" ky="145000" algn="tl" rotWithShape="0">
            <a:srgbClr val="000000">
              <a:alpha val="30000"/>
            </a:srgbClr>
          </a:outerShdw>
          <a:reflection blurRad="6350" stA="52000" endA="300" endPos="35000" dir="5400000" sy="-100000" algn="bl" rotWithShape="0"/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35</xdr:col>
      <xdr:colOff>0</xdr:colOff>
      <xdr:row>4</xdr:row>
      <xdr:rowOff>135450</xdr:rowOff>
    </xdr:from>
    <xdr:to>
      <xdr:col>38</xdr:col>
      <xdr:colOff>288374</xdr:colOff>
      <xdr:row>17</xdr:row>
      <xdr:rowOff>137595</xdr:rowOff>
    </xdr:to>
    <xdr:pic>
      <xdr:nvPicPr>
        <xdr:cNvPr id="9" name="Picture 8" descr="1.jp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25100" y="897450"/>
          <a:ext cx="1793324" cy="2478645"/>
        </a:xfrm>
        <a:prstGeom prst="rect">
          <a:avLst/>
        </a:prstGeom>
      </xdr:spPr>
    </xdr:pic>
    <xdr:clientData/>
  </xdr:twoCellAnchor>
  <xdr:twoCellAnchor editAs="oneCell">
    <xdr:from>
      <xdr:col>24</xdr:col>
      <xdr:colOff>112525</xdr:colOff>
      <xdr:row>4</xdr:row>
      <xdr:rowOff>114300</xdr:rowOff>
    </xdr:from>
    <xdr:to>
      <xdr:col>34</xdr:col>
      <xdr:colOff>0</xdr:colOff>
      <xdr:row>11</xdr:row>
      <xdr:rowOff>69888</xdr:rowOff>
    </xdr:to>
    <xdr:pic>
      <xdr:nvPicPr>
        <xdr:cNvPr id="10" name="Picture 9" descr="423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8789800" y="876300"/>
          <a:ext cx="1535300" cy="1289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95250</xdr:rowOff>
    </xdr:from>
    <xdr:to>
      <xdr:col>2</xdr:col>
      <xdr:colOff>1318260</xdr:colOff>
      <xdr:row>14</xdr:row>
      <xdr:rowOff>171449</xdr:rowOff>
    </xdr:to>
    <xdr:sp macro="" textlink="">
      <xdr:nvSpPr>
        <xdr:cNvPr id="2" name="Rectangle 1"/>
        <xdr:cNvSpPr/>
      </xdr:nvSpPr>
      <xdr:spPr>
        <a:xfrm>
          <a:off x="255270" y="666750"/>
          <a:ext cx="2339340" cy="2171699"/>
        </a:xfrm>
        <a:prstGeom prst="rect">
          <a:avLst/>
        </a:prstGeom>
        <a:solidFill>
          <a:srgbClr val="00FF00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r>
            <a:rPr lang="en-US" sz="1100"/>
            <a:t>NILUH</a:t>
          </a:r>
          <a:r>
            <a:rPr lang="en-US" sz="1100" baseline="0"/>
            <a:t> AYU NUR FITRIAH</a:t>
          </a:r>
          <a:endParaRPr lang="id-ID" sz="1100"/>
        </a:p>
      </xdr:txBody>
    </xdr:sp>
    <xdr:clientData/>
  </xdr:twoCellAnchor>
  <xdr:twoCellAnchor>
    <xdr:from>
      <xdr:col>2</xdr:col>
      <xdr:colOff>1524000</xdr:colOff>
      <xdr:row>3</xdr:row>
      <xdr:rowOff>99059</xdr:rowOff>
    </xdr:from>
    <xdr:to>
      <xdr:col>17</xdr:col>
      <xdr:colOff>28575</xdr:colOff>
      <xdr:row>15</xdr:row>
      <xdr:rowOff>28574</xdr:rowOff>
    </xdr:to>
    <xdr:sp macro="" textlink="">
      <xdr:nvSpPr>
        <xdr:cNvPr id="3" name="Rectangle 2"/>
        <xdr:cNvSpPr/>
      </xdr:nvSpPr>
      <xdr:spPr>
        <a:xfrm>
          <a:off x="2800350" y="670559"/>
          <a:ext cx="4391025" cy="2215515"/>
        </a:xfrm>
        <a:prstGeom prst="rect">
          <a:avLst/>
        </a:prstGeom>
        <a:solidFill>
          <a:srgbClr val="00FF00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latin typeface="Times New Roman" pitchFamily="18" charset="0"/>
              <a:cs typeface="Times New Roman" pitchFamily="18" charset="0"/>
            </a:rPr>
            <a:t>CITA</a:t>
          </a:r>
          <a:r>
            <a:rPr lang="id-ID" sz="1100" baseline="0">
              <a:latin typeface="Times New Roman" pitchFamily="18" charset="0"/>
              <a:cs typeface="Times New Roman" pitchFamily="18" charset="0"/>
            </a:rPr>
            <a:t> - CITA</a:t>
          </a: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A. JANGKA PENDEK</a:t>
          </a:r>
          <a:endParaRPr lang="en-US" sz="110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1. Meningkatkan nilai UH minimal 9.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2. Lulus dengan nilai UN 10.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3. Mendapat beasiswa di SMKN 1 Jakarta.</a:t>
          </a: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4. Menjadi siswa teladan dari SMP Model Ar-Riyadh Insan Cendekia.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endParaRPr lang="en-US" sz="110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B. JANGKA PANJANG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1. Menjadi guru.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2. Membangun sekolah dan rumah sakit gratis.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3. Meratakan pendidikan di Indonesia.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4. Menaikkan haji orang tua.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5. Menguasai bahasa Inggris, Arab, Jepang, dan Indonesia dengan baik.</a:t>
          </a:r>
          <a:endParaRPr lang="en-US" sz="1100" b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106680</xdr:colOff>
      <xdr:row>0</xdr:row>
      <xdr:rowOff>53340</xdr:rowOff>
    </xdr:from>
    <xdr:to>
      <xdr:col>2</xdr:col>
      <xdr:colOff>198421</xdr:colOff>
      <xdr:row>3</xdr:row>
      <xdr:rowOff>5715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53340"/>
          <a:ext cx="1368091" cy="523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661396</xdr:colOff>
      <xdr:row>4</xdr:row>
      <xdr:rowOff>101595</xdr:rowOff>
    </xdr:from>
    <xdr:to>
      <xdr:col>2</xdr:col>
      <xdr:colOff>554466</xdr:colOff>
      <xdr:row>12</xdr:row>
      <xdr:rowOff>116900</xdr:rowOff>
    </xdr:to>
    <xdr:pic>
      <xdr:nvPicPr>
        <xdr:cNvPr id="5" name="Picture 4" descr="C:\Users\suhery\Documents\Tugas Niluh Ayu Nur Fitriah\WORD tugas\Pribadi\Pribadi\New folder\selfie sendiri\Kerudung\061020146887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t="11719" r="29687"/>
        <a:stretch>
          <a:fillRect/>
        </a:stretch>
      </xdr:blipFill>
      <xdr:spPr bwMode="auto">
        <a:xfrm rot="344632">
          <a:off x="909046" y="863595"/>
          <a:ext cx="921770" cy="153930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66FF66"/>
          </a:solidFill>
          <a:miter lim="800000"/>
        </a:ln>
        <a:effectLst>
          <a:glow rad="101600">
            <a:srgbClr val="FFFF00">
              <a:alpha val="60000"/>
            </a:srgbClr>
          </a:glow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17</xdr:col>
      <xdr:colOff>104777</xdr:colOff>
      <xdr:row>3</xdr:row>
      <xdr:rowOff>0</xdr:rowOff>
    </xdr:from>
    <xdr:to>
      <xdr:col>27</xdr:col>
      <xdr:colOff>104776</xdr:colOff>
      <xdr:row>10</xdr:row>
      <xdr:rowOff>155751</xdr:rowOff>
    </xdr:to>
    <xdr:pic>
      <xdr:nvPicPr>
        <xdr:cNvPr id="6" name="Picture 5" descr="C:\Users\suhery\Documents\Bluetooth Folder\images_q=tbn_ANd9GcSDJxaSFSN9Bex_1uQH9NKX18shP9u5KVUm4Pmb9BwHbfNVexMGdNOd6Uc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267577" y="571500"/>
          <a:ext cx="1762124" cy="148925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24</xdr:col>
      <xdr:colOff>113463</xdr:colOff>
      <xdr:row>9</xdr:row>
      <xdr:rowOff>123824</xdr:rowOff>
    </xdr:from>
    <xdr:to>
      <xdr:col>34</xdr:col>
      <xdr:colOff>295276</xdr:colOff>
      <xdr:row>16</xdr:row>
      <xdr:rowOff>98185</xdr:rowOff>
    </xdr:to>
    <xdr:pic>
      <xdr:nvPicPr>
        <xdr:cNvPr id="7" name="Picture 6" descr="C:\Users\suhery\Documents\Bluetooth Folder\IMG_3950.jpe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504988" y="1838324"/>
          <a:ext cx="1886788" cy="130786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17</xdr:col>
      <xdr:colOff>142875</xdr:colOff>
      <xdr:row>9</xdr:row>
      <xdr:rowOff>180975</xdr:rowOff>
    </xdr:from>
    <xdr:to>
      <xdr:col>25</xdr:col>
      <xdr:colOff>95250</xdr:colOff>
      <xdr:row>15</xdr:row>
      <xdr:rowOff>166686</xdr:rowOff>
    </xdr:to>
    <xdr:pic>
      <xdr:nvPicPr>
        <xdr:cNvPr id="8" name="Picture 7" descr="C:\Users\suhery\Pictures\nokia\foto lengkap\lengkap\140720136214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305675" y="1895475"/>
          <a:ext cx="1362075" cy="112871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27</xdr:col>
      <xdr:colOff>0</xdr:colOff>
      <xdr:row>4</xdr:row>
      <xdr:rowOff>114064</xdr:rowOff>
    </xdr:from>
    <xdr:to>
      <xdr:col>34</xdr:col>
      <xdr:colOff>28575</xdr:colOff>
      <xdr:row>10</xdr:row>
      <xdr:rowOff>0</xdr:rowOff>
    </xdr:to>
    <xdr:pic>
      <xdr:nvPicPr>
        <xdr:cNvPr id="9" name="Picture 8" descr="C:\Users\suhery\Pictures\nokia\foto lengkap\lengkap\140720136213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924925" y="876064"/>
          <a:ext cx="1200150" cy="1028936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95250</xdr:rowOff>
    </xdr:from>
    <xdr:to>
      <xdr:col>2</xdr:col>
      <xdr:colOff>1318260</xdr:colOff>
      <xdr:row>14</xdr:row>
      <xdr:rowOff>171449</xdr:rowOff>
    </xdr:to>
    <xdr:sp macro="" textlink="">
      <xdr:nvSpPr>
        <xdr:cNvPr id="2" name="Rectangle 1"/>
        <xdr:cNvSpPr/>
      </xdr:nvSpPr>
      <xdr:spPr>
        <a:xfrm>
          <a:off x="255270" y="666750"/>
          <a:ext cx="2339340" cy="2171699"/>
        </a:xfrm>
        <a:prstGeom prst="rect">
          <a:avLst/>
        </a:prstGeom>
        <a:solidFill>
          <a:srgbClr val="00FF00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r>
            <a:rPr lang="en-US" sz="1100"/>
            <a:t>NILUH</a:t>
          </a:r>
          <a:r>
            <a:rPr lang="en-US" sz="1100" baseline="0"/>
            <a:t> AYU NUR FITRIAH</a:t>
          </a:r>
          <a:endParaRPr lang="id-ID" sz="1100"/>
        </a:p>
      </xdr:txBody>
    </xdr:sp>
    <xdr:clientData/>
  </xdr:twoCellAnchor>
  <xdr:twoCellAnchor>
    <xdr:from>
      <xdr:col>2</xdr:col>
      <xdr:colOff>1552576</xdr:colOff>
      <xdr:row>3</xdr:row>
      <xdr:rowOff>89535</xdr:rowOff>
    </xdr:from>
    <xdr:to>
      <xdr:col>17</xdr:col>
      <xdr:colOff>28576</xdr:colOff>
      <xdr:row>15</xdr:row>
      <xdr:rowOff>28575</xdr:rowOff>
    </xdr:to>
    <xdr:sp macro="" textlink="">
      <xdr:nvSpPr>
        <xdr:cNvPr id="3" name="Rectangle 2"/>
        <xdr:cNvSpPr/>
      </xdr:nvSpPr>
      <xdr:spPr>
        <a:xfrm>
          <a:off x="2828926" y="661035"/>
          <a:ext cx="4362450" cy="2225040"/>
        </a:xfrm>
        <a:prstGeom prst="rect">
          <a:avLst/>
        </a:prstGeom>
        <a:solidFill>
          <a:srgbClr val="00FF00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latin typeface="Times New Roman" pitchFamily="18" charset="0"/>
              <a:cs typeface="Times New Roman" pitchFamily="18" charset="0"/>
            </a:rPr>
            <a:t>CITA</a:t>
          </a:r>
          <a:r>
            <a:rPr lang="id-ID" sz="1100" baseline="0">
              <a:latin typeface="Times New Roman" pitchFamily="18" charset="0"/>
              <a:cs typeface="Times New Roman" pitchFamily="18" charset="0"/>
            </a:rPr>
            <a:t> - CITA</a:t>
          </a: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A. JANGKA PENDEK</a:t>
          </a:r>
          <a:endParaRPr lang="en-US" sz="110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1. Meningkatkan nilai UH minimal 9.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2. Lulus dengan nilai UN 10.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3. Mendapat beasiswa di SMKN 1 Jakarta.</a:t>
          </a: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4. Menjadi siswa teladan dari SMP Model Ar-Riyadh Insan Cendekia.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endParaRPr lang="en-US" sz="110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B. JANGKA PANJANG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1. Menjadi guru.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2. Membangun sekolah dan rumah sakit gratis.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3. Meratakan pendidikan di Indonesia.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4. Menaikkan haji orang tua.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5. Menguasai bahasa Inggris, Arab, Jepang, dan Indonesia dengan baik.</a:t>
          </a:r>
          <a:endParaRPr lang="en-US" sz="1100" b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106680</xdr:colOff>
      <xdr:row>0</xdr:row>
      <xdr:rowOff>53340</xdr:rowOff>
    </xdr:from>
    <xdr:to>
      <xdr:col>2</xdr:col>
      <xdr:colOff>198421</xdr:colOff>
      <xdr:row>3</xdr:row>
      <xdr:rowOff>5715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53340"/>
          <a:ext cx="1368091" cy="523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660390</xdr:colOff>
      <xdr:row>4</xdr:row>
      <xdr:rowOff>121611</xdr:rowOff>
    </xdr:from>
    <xdr:to>
      <xdr:col>2</xdr:col>
      <xdr:colOff>553409</xdr:colOff>
      <xdr:row>12</xdr:row>
      <xdr:rowOff>136916</xdr:rowOff>
    </xdr:to>
    <xdr:pic>
      <xdr:nvPicPr>
        <xdr:cNvPr id="5" name="Picture 4" descr="C:\Users\suhery\Documents\Tugas Niluh Ayu Nur Fitriah\WORD tugas\Pribadi\Pribadi\New folder\selfie sendiri\Kerudung\061020146887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t="11719" r="29687"/>
        <a:stretch>
          <a:fillRect/>
        </a:stretch>
      </xdr:blipFill>
      <xdr:spPr bwMode="auto">
        <a:xfrm rot="344632">
          <a:off x="908040" y="883611"/>
          <a:ext cx="921719" cy="153930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66FF66"/>
          </a:solidFill>
          <a:miter lim="800000"/>
        </a:ln>
        <a:effectLst>
          <a:glow rad="101600">
            <a:srgbClr val="FFFF00">
              <a:alpha val="60000"/>
            </a:srgbClr>
          </a:glow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17</xdr:col>
      <xdr:colOff>95250</xdr:colOff>
      <xdr:row>3</xdr:row>
      <xdr:rowOff>9525</xdr:rowOff>
    </xdr:from>
    <xdr:to>
      <xdr:col>27</xdr:col>
      <xdr:colOff>9524</xdr:colOff>
      <xdr:row>10</xdr:row>
      <xdr:rowOff>165276</xdr:rowOff>
    </xdr:to>
    <xdr:pic>
      <xdr:nvPicPr>
        <xdr:cNvPr id="6" name="Picture 5" descr="C:\Users\suhery\Documents\Bluetooth Folder\images_q=tbn_ANd9GcSDJxaSFSN9Bex_1uQH9NKX18shP9u5KVUm4Pmb9BwHbfNVexMGdNOd6Uc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258050" y="581025"/>
          <a:ext cx="1676399" cy="148925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24</xdr:col>
      <xdr:colOff>180138</xdr:colOff>
      <xdr:row>9</xdr:row>
      <xdr:rowOff>85724</xdr:rowOff>
    </xdr:from>
    <xdr:to>
      <xdr:col>34</xdr:col>
      <xdr:colOff>38100</xdr:colOff>
      <xdr:row>16</xdr:row>
      <xdr:rowOff>60085</xdr:rowOff>
    </xdr:to>
    <xdr:pic>
      <xdr:nvPicPr>
        <xdr:cNvPr id="7" name="Picture 6" descr="C:\Users\suhery\Documents\Bluetooth Folder\IMG_3950.jpe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571663" y="1800224"/>
          <a:ext cx="1562937" cy="130786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18</xdr:col>
      <xdr:colOff>1</xdr:colOff>
      <xdr:row>9</xdr:row>
      <xdr:rowOff>180975</xdr:rowOff>
    </xdr:from>
    <xdr:to>
      <xdr:col>25</xdr:col>
      <xdr:colOff>123826</xdr:colOff>
      <xdr:row>15</xdr:row>
      <xdr:rowOff>166686</xdr:rowOff>
    </xdr:to>
    <xdr:pic>
      <xdr:nvPicPr>
        <xdr:cNvPr id="8" name="Picture 7" descr="C:\Users\suhery\Pictures\nokia\foto lengkap\lengkap\140720136214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343776" y="1895475"/>
          <a:ext cx="1352550" cy="112871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26</xdr:col>
      <xdr:colOff>66675</xdr:colOff>
      <xdr:row>3</xdr:row>
      <xdr:rowOff>37864</xdr:rowOff>
    </xdr:from>
    <xdr:to>
      <xdr:col>33</xdr:col>
      <xdr:colOff>152399</xdr:colOff>
      <xdr:row>10</xdr:row>
      <xdr:rowOff>56850</xdr:rowOff>
    </xdr:to>
    <xdr:pic>
      <xdr:nvPicPr>
        <xdr:cNvPr id="9" name="Picture 8" descr="C:\Users\suhery\Pictures\nokia\foto lengkap\lengkap\140720136213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810625" y="609364"/>
          <a:ext cx="1276349" cy="1352486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95250</xdr:rowOff>
    </xdr:from>
    <xdr:to>
      <xdr:col>2</xdr:col>
      <xdr:colOff>1318260</xdr:colOff>
      <xdr:row>14</xdr:row>
      <xdr:rowOff>171449</xdr:rowOff>
    </xdr:to>
    <xdr:sp macro="" textlink="">
      <xdr:nvSpPr>
        <xdr:cNvPr id="2" name="Rectangle 1"/>
        <xdr:cNvSpPr/>
      </xdr:nvSpPr>
      <xdr:spPr>
        <a:xfrm>
          <a:off x="255270" y="666750"/>
          <a:ext cx="2339340" cy="2171699"/>
        </a:xfrm>
        <a:prstGeom prst="rect">
          <a:avLst/>
        </a:prstGeom>
        <a:solidFill>
          <a:srgbClr val="00FF00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r>
            <a:rPr lang="en-US" sz="1100"/>
            <a:t>NILUH</a:t>
          </a:r>
          <a:r>
            <a:rPr lang="en-US" sz="1100" baseline="0"/>
            <a:t> AYU NUR FITRIAH</a:t>
          </a:r>
          <a:endParaRPr lang="id-ID" sz="1100"/>
        </a:p>
      </xdr:txBody>
    </xdr:sp>
    <xdr:clientData/>
  </xdr:twoCellAnchor>
  <xdr:twoCellAnchor>
    <xdr:from>
      <xdr:col>2</xdr:col>
      <xdr:colOff>1552575</xdr:colOff>
      <xdr:row>3</xdr:row>
      <xdr:rowOff>89534</xdr:rowOff>
    </xdr:from>
    <xdr:to>
      <xdr:col>17</xdr:col>
      <xdr:colOff>28576</xdr:colOff>
      <xdr:row>15</xdr:row>
      <xdr:rowOff>57149</xdr:rowOff>
    </xdr:to>
    <xdr:sp macro="" textlink="">
      <xdr:nvSpPr>
        <xdr:cNvPr id="3" name="Rectangle 2"/>
        <xdr:cNvSpPr/>
      </xdr:nvSpPr>
      <xdr:spPr>
        <a:xfrm>
          <a:off x="2828925" y="661034"/>
          <a:ext cx="4362451" cy="2253615"/>
        </a:xfrm>
        <a:prstGeom prst="rect">
          <a:avLst/>
        </a:prstGeom>
        <a:solidFill>
          <a:srgbClr val="00FF00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latin typeface="Times New Roman" pitchFamily="18" charset="0"/>
              <a:cs typeface="Times New Roman" pitchFamily="18" charset="0"/>
            </a:rPr>
            <a:t>CITA</a:t>
          </a:r>
          <a:r>
            <a:rPr lang="id-ID" sz="1100" baseline="0">
              <a:latin typeface="Times New Roman" pitchFamily="18" charset="0"/>
              <a:cs typeface="Times New Roman" pitchFamily="18" charset="0"/>
            </a:rPr>
            <a:t> - CITA</a:t>
          </a: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A. JANGKA PENDEK</a:t>
          </a:r>
          <a:endParaRPr lang="en-US" sz="110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1. Meningkatkan nilai UH minimal 9.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2. Lulus dengan nilai UN 10.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3. Mendapat beasiswa di SMKN 1 Jakarta.</a:t>
          </a: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4. Menjadi siswa teladan dari SMP Model Ar-Riyadh Insan Cendekia.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B. JANGKA PANJANG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1. Menjadi guru.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2. Membangun sekolah dan rumah sakit gratis.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3. Meratakan pendidikan di Indonesia.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4. Menaikkan haji orang tua.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5. Menguasai bahasa Inggris, Arab, Jepang,  dan Indonesia dengan baik.</a:t>
          </a:r>
          <a:endParaRPr lang="id-ID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106680</xdr:colOff>
      <xdr:row>0</xdr:row>
      <xdr:rowOff>53340</xdr:rowOff>
    </xdr:from>
    <xdr:to>
      <xdr:col>2</xdr:col>
      <xdr:colOff>198421</xdr:colOff>
      <xdr:row>3</xdr:row>
      <xdr:rowOff>5715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53340"/>
          <a:ext cx="1368091" cy="523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104777</xdr:colOff>
      <xdr:row>3</xdr:row>
      <xdr:rowOff>0</xdr:rowOff>
    </xdr:from>
    <xdr:to>
      <xdr:col>26</xdr:col>
      <xdr:colOff>152401</xdr:colOff>
      <xdr:row>10</xdr:row>
      <xdr:rowOff>155751</xdr:rowOff>
    </xdr:to>
    <xdr:pic>
      <xdr:nvPicPr>
        <xdr:cNvPr id="6" name="Picture 5" descr="C:\Users\suhery\Documents\Bluetooth Folder\images_q=tbn_ANd9GcSDJxaSFSN9Bex_1uQH9NKX18shP9u5KVUm4Pmb9BwHbfNVexMGdNOd6Uc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267577" y="571500"/>
          <a:ext cx="1628774" cy="148925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22</xdr:col>
      <xdr:colOff>176207</xdr:colOff>
      <xdr:row>9</xdr:row>
      <xdr:rowOff>95249</xdr:rowOff>
    </xdr:from>
    <xdr:to>
      <xdr:col>32</xdr:col>
      <xdr:colOff>142875</xdr:colOff>
      <xdr:row>16</xdr:row>
      <xdr:rowOff>107710</xdr:rowOff>
    </xdr:to>
    <xdr:pic>
      <xdr:nvPicPr>
        <xdr:cNvPr id="7" name="Picture 6" descr="C:\Users\suhery\Documents\Bluetooth Folder\IMG_3950.jpe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205782" y="1809749"/>
          <a:ext cx="1709743" cy="134596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17</xdr:col>
      <xdr:colOff>95251</xdr:colOff>
      <xdr:row>10</xdr:row>
      <xdr:rowOff>39201</xdr:rowOff>
    </xdr:from>
    <xdr:to>
      <xdr:col>23</xdr:col>
      <xdr:colOff>95250</xdr:colOff>
      <xdr:row>15</xdr:row>
      <xdr:rowOff>185736</xdr:rowOff>
    </xdr:to>
    <xdr:pic>
      <xdr:nvPicPr>
        <xdr:cNvPr id="8" name="Picture 7" descr="C:\Users\suhery\Pictures\nokia\foto lengkap\lengkap\140720136214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258051" y="1944201"/>
          <a:ext cx="1047749" cy="109903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25</xdr:col>
      <xdr:colOff>161925</xdr:colOff>
      <xdr:row>2</xdr:row>
      <xdr:rowOff>171450</xdr:rowOff>
    </xdr:from>
    <xdr:to>
      <xdr:col>32</xdr:col>
      <xdr:colOff>47624</xdr:colOff>
      <xdr:row>9</xdr:row>
      <xdr:rowOff>161925</xdr:rowOff>
    </xdr:to>
    <xdr:pic>
      <xdr:nvPicPr>
        <xdr:cNvPr id="9" name="Picture 8" descr="C:\Users\suhery\Pictures\nokia\foto lengkap\lengkap\140720136213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734425" y="552450"/>
          <a:ext cx="1085849" cy="1323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</xdr:col>
      <xdr:colOff>539278</xdr:colOff>
      <xdr:row>4</xdr:row>
      <xdr:rowOff>87180</xdr:rowOff>
    </xdr:from>
    <xdr:to>
      <xdr:col>2</xdr:col>
      <xdr:colOff>856778</xdr:colOff>
      <xdr:row>12</xdr:row>
      <xdr:rowOff>182706</xdr:rowOff>
    </xdr:to>
    <xdr:pic>
      <xdr:nvPicPr>
        <xdr:cNvPr id="12" name="Picture 11" descr="Snapshot_20151114_45.JPG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 l="33342" t="8123" r="26359" b="5772"/>
        <a:stretch>
          <a:fillRect/>
        </a:stretch>
      </xdr:blipFill>
      <xdr:spPr>
        <a:xfrm>
          <a:off x="782263" y="864731"/>
          <a:ext cx="1347755" cy="16506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</xdr:row>
      <xdr:rowOff>95250</xdr:rowOff>
    </xdr:from>
    <xdr:to>
      <xdr:col>2</xdr:col>
      <xdr:colOff>1261110</xdr:colOff>
      <xdr:row>14</xdr:row>
      <xdr:rowOff>171449</xdr:rowOff>
    </xdr:to>
    <xdr:sp macro="" textlink="">
      <xdr:nvSpPr>
        <xdr:cNvPr id="2" name="Rectangle 1"/>
        <xdr:cNvSpPr/>
      </xdr:nvSpPr>
      <xdr:spPr>
        <a:xfrm>
          <a:off x="198120" y="666750"/>
          <a:ext cx="2339340" cy="2171699"/>
        </a:xfrm>
        <a:prstGeom prst="rect">
          <a:avLst/>
        </a:prstGeom>
        <a:solidFill>
          <a:srgbClr val="00FF00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r>
            <a:rPr lang="en-US" sz="1100"/>
            <a:t>NILUH</a:t>
          </a:r>
          <a:r>
            <a:rPr lang="en-US" sz="1100" baseline="0"/>
            <a:t> AYU NUR FITRIAH</a:t>
          </a:r>
          <a:endParaRPr lang="id-ID" sz="1100"/>
        </a:p>
      </xdr:txBody>
    </xdr:sp>
    <xdr:clientData/>
  </xdr:twoCellAnchor>
  <xdr:twoCellAnchor>
    <xdr:from>
      <xdr:col>2</xdr:col>
      <xdr:colOff>1438275</xdr:colOff>
      <xdr:row>3</xdr:row>
      <xdr:rowOff>19050</xdr:rowOff>
    </xdr:from>
    <xdr:to>
      <xdr:col>16</xdr:col>
      <xdr:colOff>85725</xdr:colOff>
      <xdr:row>15</xdr:row>
      <xdr:rowOff>123825</xdr:rowOff>
    </xdr:to>
    <xdr:sp macro="" textlink="">
      <xdr:nvSpPr>
        <xdr:cNvPr id="3" name="Rectangle 2"/>
        <xdr:cNvSpPr/>
      </xdr:nvSpPr>
      <xdr:spPr>
        <a:xfrm>
          <a:off x="2714625" y="590550"/>
          <a:ext cx="4362450" cy="2390775"/>
        </a:xfrm>
        <a:prstGeom prst="rect">
          <a:avLst/>
        </a:prstGeom>
        <a:solidFill>
          <a:srgbClr val="00FF00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latin typeface="Times New Roman" pitchFamily="18" charset="0"/>
              <a:cs typeface="Times New Roman" pitchFamily="18" charset="0"/>
            </a:rPr>
            <a:t>CITA</a:t>
          </a:r>
          <a:r>
            <a:rPr lang="id-ID" sz="1100" baseline="0">
              <a:latin typeface="Times New Roman" pitchFamily="18" charset="0"/>
              <a:cs typeface="Times New Roman" pitchFamily="18" charset="0"/>
            </a:rPr>
            <a:t> - CITA</a:t>
          </a: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A. JANGKA PENDEK</a:t>
          </a:r>
          <a:endParaRPr lang="en-US" sz="110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1. Meningkatkan nilai UH minimal 9.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2. Lulus dengan nilai UN 10.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3. Mendapat beasiswa di SMKN 1 Jakarta.</a:t>
          </a: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4. Menjadi siswa teladan dari SMP Model Ar-Riyadh Insan Cendekia.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B. JANGKA PANJANG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1. Menjadi guru, desainer, penulis, fotografer</a:t>
          </a:r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, dan psikolog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2. Membangun sekolah, rumah sakit, dan sarana umum lainnya gratis.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3. Meratakan pendidikan di Indonesia.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4. Menaikkan haji orang tua.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5. Menguasai bahasa Inggris, Arab, Jepang,  dan Indonesia dengan baik.</a:t>
          </a:r>
          <a:endParaRPr lang="id-ID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106680</xdr:colOff>
      <xdr:row>0</xdr:row>
      <xdr:rowOff>53340</xdr:rowOff>
    </xdr:from>
    <xdr:to>
      <xdr:col>2</xdr:col>
      <xdr:colOff>198421</xdr:colOff>
      <xdr:row>3</xdr:row>
      <xdr:rowOff>5715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53340"/>
          <a:ext cx="1368091" cy="523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142878</xdr:colOff>
      <xdr:row>3</xdr:row>
      <xdr:rowOff>114300</xdr:rowOff>
    </xdr:from>
    <xdr:to>
      <xdr:col>25</xdr:col>
      <xdr:colOff>114300</xdr:colOff>
      <xdr:row>10</xdr:row>
      <xdr:rowOff>117651</xdr:rowOff>
    </xdr:to>
    <xdr:pic>
      <xdr:nvPicPr>
        <xdr:cNvPr id="6" name="Picture 5" descr="C:\Users\suhery\Documents\Bluetooth Folder\images_q=tbn_ANd9GcSDJxaSFSN9Bex_1uQH9NKX18shP9u5KVUm4Pmb9BwHbfNVexMGdNOd6Uc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391403" y="685800"/>
          <a:ext cx="1552572" cy="133685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22</xdr:col>
      <xdr:colOff>119057</xdr:colOff>
      <xdr:row>9</xdr:row>
      <xdr:rowOff>85724</xdr:rowOff>
    </xdr:from>
    <xdr:to>
      <xdr:col>32</xdr:col>
      <xdr:colOff>28575</xdr:colOff>
      <xdr:row>16</xdr:row>
      <xdr:rowOff>98185</xdr:rowOff>
    </xdr:to>
    <xdr:pic>
      <xdr:nvPicPr>
        <xdr:cNvPr id="7" name="Picture 6" descr="C:\Users\suhery\Documents\Bluetooth Folder\IMG_3950.jpe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415332" y="1800224"/>
          <a:ext cx="1614493" cy="134596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17</xdr:col>
      <xdr:colOff>19052</xdr:colOff>
      <xdr:row>10</xdr:row>
      <xdr:rowOff>39201</xdr:rowOff>
    </xdr:from>
    <xdr:to>
      <xdr:col>23</xdr:col>
      <xdr:colOff>28576</xdr:colOff>
      <xdr:row>15</xdr:row>
      <xdr:rowOff>185736</xdr:rowOff>
    </xdr:to>
    <xdr:pic>
      <xdr:nvPicPr>
        <xdr:cNvPr id="8" name="Picture 7" descr="C:\Users\suhery\Pictures\nokia\foto lengkap\lengkap\140720136214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191377" y="1944201"/>
          <a:ext cx="1057274" cy="109903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25</xdr:col>
      <xdr:colOff>85726</xdr:colOff>
      <xdr:row>3</xdr:row>
      <xdr:rowOff>47625</xdr:rowOff>
    </xdr:from>
    <xdr:to>
      <xdr:col>32</xdr:col>
      <xdr:colOff>76200</xdr:colOff>
      <xdr:row>10</xdr:row>
      <xdr:rowOff>38100</xdr:rowOff>
    </xdr:to>
    <xdr:pic>
      <xdr:nvPicPr>
        <xdr:cNvPr id="9" name="Picture 8" descr="C:\Users\suhery\Pictures\nokia\foto lengkap\lengkap\140720136213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915401" y="619125"/>
          <a:ext cx="1162049" cy="1323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</xdr:col>
      <xdr:colOff>581026</xdr:colOff>
      <xdr:row>4</xdr:row>
      <xdr:rowOff>95250</xdr:rowOff>
    </xdr:from>
    <xdr:to>
      <xdr:col>2</xdr:col>
      <xdr:colOff>474045</xdr:colOff>
      <xdr:row>12</xdr:row>
      <xdr:rowOff>110555</xdr:rowOff>
    </xdr:to>
    <xdr:pic>
      <xdr:nvPicPr>
        <xdr:cNvPr id="11" name="Picture 10" descr="C:\Users\suhery\Documents\Tugas Niluh Ayu Nur Fitriah\WORD tugas\Pribadi\Pribadi\New folder\selfie sendiri\Kerudung\061020146887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t="11719" r="29687"/>
        <a:stretch>
          <a:fillRect/>
        </a:stretch>
      </xdr:blipFill>
      <xdr:spPr bwMode="auto">
        <a:xfrm rot="344632">
          <a:off x="828676" y="857250"/>
          <a:ext cx="921719" cy="153930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66FF66"/>
          </a:solidFill>
          <a:miter lim="800000"/>
        </a:ln>
        <a:effectLst>
          <a:glow rad="101600">
            <a:srgbClr val="FFFF00">
              <a:alpha val="60000"/>
            </a:srgbClr>
          </a:glow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</xdr:row>
      <xdr:rowOff>95251</xdr:rowOff>
    </xdr:from>
    <xdr:to>
      <xdr:col>2</xdr:col>
      <xdr:colOff>1076325</xdr:colOff>
      <xdr:row>15</xdr:row>
      <xdr:rowOff>59009</xdr:rowOff>
    </xdr:to>
    <xdr:sp macro="" textlink="">
      <xdr:nvSpPr>
        <xdr:cNvPr id="10" name="Rectangle 9"/>
        <xdr:cNvSpPr/>
      </xdr:nvSpPr>
      <xdr:spPr>
        <a:xfrm>
          <a:off x="198120" y="666751"/>
          <a:ext cx="2154555" cy="2249758"/>
        </a:xfrm>
        <a:prstGeom prst="rect">
          <a:avLst/>
        </a:prstGeom>
        <a:solidFill>
          <a:srgbClr val="00FF00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r>
            <a:rPr lang="en-US" sz="1100"/>
            <a:t>NILUH</a:t>
          </a:r>
          <a:r>
            <a:rPr lang="en-US" sz="1100" baseline="0"/>
            <a:t> AYU NUR FITRIAH</a:t>
          </a:r>
          <a:endParaRPr lang="id-ID" sz="1100"/>
        </a:p>
      </xdr:txBody>
    </xdr:sp>
    <xdr:clientData/>
  </xdr:twoCellAnchor>
  <xdr:twoCellAnchor>
    <xdr:from>
      <xdr:col>2</xdr:col>
      <xdr:colOff>1447801</xdr:colOff>
      <xdr:row>3</xdr:row>
      <xdr:rowOff>76200</xdr:rowOff>
    </xdr:from>
    <xdr:to>
      <xdr:col>15</xdr:col>
      <xdr:colOff>133351</xdr:colOff>
      <xdr:row>16</xdr:row>
      <xdr:rowOff>161926</xdr:rowOff>
    </xdr:to>
    <xdr:sp macro="" textlink="">
      <xdr:nvSpPr>
        <xdr:cNvPr id="11" name="Rectangle 10"/>
        <xdr:cNvSpPr/>
      </xdr:nvSpPr>
      <xdr:spPr>
        <a:xfrm>
          <a:off x="2724151" y="647700"/>
          <a:ext cx="4514850" cy="2562226"/>
        </a:xfrm>
        <a:prstGeom prst="rect">
          <a:avLst/>
        </a:prstGeom>
        <a:solidFill>
          <a:srgbClr val="00FF00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latin typeface="Times New Roman" pitchFamily="18" charset="0"/>
              <a:cs typeface="Times New Roman" pitchFamily="18" charset="0"/>
            </a:rPr>
            <a:t>CITA</a:t>
          </a:r>
          <a:r>
            <a:rPr lang="id-ID" sz="1100" baseline="0">
              <a:latin typeface="Times New Roman" pitchFamily="18" charset="0"/>
              <a:cs typeface="Times New Roman" pitchFamily="18" charset="0"/>
            </a:rPr>
            <a:t> - CITA</a:t>
          </a: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A. JANGKA PENDEK</a:t>
          </a:r>
          <a:endParaRPr lang="en-US" sz="110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1. Meningkatkan nilai UH minimal 9.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2. Lulus dengan nilai UN 10.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3. Mendapat beasiswa di SMKN 1 Jakarta.</a:t>
          </a: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4. Menjadi siswa teladan dari SMP Model Ar-Riyadh Insan Cendekia.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B. JANGKA PANJANG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1. Menjadi guru, designer, penulis, fotografer</a:t>
          </a:r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, seniman, dan psikolog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2. Membangun sekolah, rumah sakit, dan sarana umum lainnya gratis.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3. Meratakan pendidikan di Indonesia.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4. Menaikkan haji orang tua.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5. Menguasai bahasa Inggris, Arab, Jepang,  dan Indonesia dengan baik.</a:t>
          </a: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6.</a:t>
          </a:r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Kuliah di khairo</a:t>
          </a:r>
        </a:p>
        <a:p>
          <a:pPr algn="l"/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7. Menghafal 8 juz</a:t>
          </a:r>
          <a:endParaRPr lang="id-ID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106680</xdr:colOff>
      <xdr:row>0</xdr:row>
      <xdr:rowOff>53340</xdr:rowOff>
    </xdr:from>
    <xdr:to>
      <xdr:col>2</xdr:col>
      <xdr:colOff>198421</xdr:colOff>
      <xdr:row>3</xdr:row>
      <xdr:rowOff>5715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53340"/>
          <a:ext cx="1368091" cy="523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38100</xdr:colOff>
      <xdr:row>4</xdr:row>
      <xdr:rowOff>28575</xdr:rowOff>
    </xdr:from>
    <xdr:to>
      <xdr:col>25</xdr:col>
      <xdr:colOff>120880</xdr:colOff>
      <xdr:row>11</xdr:row>
      <xdr:rowOff>31926</xdr:rowOff>
    </xdr:to>
    <xdr:pic>
      <xdr:nvPicPr>
        <xdr:cNvPr id="14" name="Picture 13" descr="C:\Users\suhery\Documents\Bluetooth Folder\images_q=tbn_ANd9GcSDJxaSFSN9Bex_1uQH9NKX18shP9u5KVUm4Pmb9BwHbfNVexMGdNOd6Uc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467600" y="790575"/>
          <a:ext cx="1502005" cy="133685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22</xdr:col>
      <xdr:colOff>33331</xdr:colOff>
      <xdr:row>10</xdr:row>
      <xdr:rowOff>57149</xdr:rowOff>
    </xdr:from>
    <xdr:to>
      <xdr:col>32</xdr:col>
      <xdr:colOff>103988</xdr:colOff>
      <xdr:row>17</xdr:row>
      <xdr:rowOff>69610</xdr:rowOff>
    </xdr:to>
    <xdr:pic>
      <xdr:nvPicPr>
        <xdr:cNvPr id="15" name="Picture 14" descr="C:\Users\suhery\Documents\Bluetooth Folder\IMG_3950.jpe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358181" y="1962149"/>
          <a:ext cx="1747057" cy="134596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16</xdr:col>
      <xdr:colOff>123827</xdr:colOff>
      <xdr:row>10</xdr:row>
      <xdr:rowOff>163026</xdr:rowOff>
    </xdr:from>
    <xdr:to>
      <xdr:col>22</xdr:col>
      <xdr:colOff>171450</xdr:colOff>
      <xdr:row>16</xdr:row>
      <xdr:rowOff>152400</xdr:rowOff>
    </xdr:to>
    <xdr:pic>
      <xdr:nvPicPr>
        <xdr:cNvPr id="16" name="Picture 15" descr="C:\Users\suhery\Pictures\nokia\foto lengkap\lengkap\140720136214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391402" y="2068026"/>
          <a:ext cx="1104898" cy="113237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25</xdr:col>
      <xdr:colOff>19051</xdr:colOff>
      <xdr:row>3</xdr:row>
      <xdr:rowOff>171450</xdr:rowOff>
    </xdr:from>
    <xdr:to>
      <xdr:col>32</xdr:col>
      <xdr:colOff>105121</xdr:colOff>
      <xdr:row>10</xdr:row>
      <xdr:rowOff>161925</xdr:rowOff>
    </xdr:to>
    <xdr:pic>
      <xdr:nvPicPr>
        <xdr:cNvPr id="17" name="Picture 16" descr="C:\Users\suhery\Pictures\nokia\foto lengkap\lengkap\140720136213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867776" y="742950"/>
          <a:ext cx="1238595" cy="1323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</xdr:col>
      <xdr:colOff>533400</xdr:colOff>
      <xdr:row>4</xdr:row>
      <xdr:rowOff>152401</xdr:rowOff>
    </xdr:from>
    <xdr:to>
      <xdr:col>2</xdr:col>
      <xdr:colOff>426419</xdr:colOff>
      <xdr:row>12</xdr:row>
      <xdr:rowOff>167706</xdr:rowOff>
    </xdr:to>
    <xdr:pic>
      <xdr:nvPicPr>
        <xdr:cNvPr id="13" name="Picture 12" descr="C:\Users\suhery\Documents\Tugas Niluh Ayu Nur Fitriah\WORD tugas\Pribadi\Pribadi\New folder\selfie sendiri\Kerudung\061020146887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t="11719" r="29687"/>
        <a:stretch>
          <a:fillRect/>
        </a:stretch>
      </xdr:blipFill>
      <xdr:spPr bwMode="auto">
        <a:xfrm rot="344632">
          <a:off x="781050" y="914401"/>
          <a:ext cx="921719" cy="153930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66FF66"/>
          </a:solidFill>
          <a:miter lim="800000"/>
        </a:ln>
        <a:effectLst>
          <a:glow rad="101600">
            <a:srgbClr val="FFFF00">
              <a:alpha val="60000"/>
            </a:srgbClr>
          </a:glow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</xdr:row>
      <xdr:rowOff>95250</xdr:rowOff>
    </xdr:from>
    <xdr:to>
      <xdr:col>2</xdr:col>
      <xdr:colOff>1076325</xdr:colOff>
      <xdr:row>16</xdr:row>
      <xdr:rowOff>59531</xdr:rowOff>
    </xdr:to>
    <xdr:sp macro="" textlink="">
      <xdr:nvSpPr>
        <xdr:cNvPr id="2" name="Rectangle 1"/>
        <xdr:cNvSpPr/>
      </xdr:nvSpPr>
      <xdr:spPr>
        <a:xfrm>
          <a:off x="198120" y="660797"/>
          <a:ext cx="2158127" cy="2414984"/>
        </a:xfrm>
        <a:prstGeom prst="rect">
          <a:avLst/>
        </a:prstGeom>
        <a:solidFill>
          <a:srgbClr val="00FF00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l"/>
          <a:endParaRPr lang="id-ID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r>
            <a:rPr lang="en-US" sz="1100"/>
            <a:t>NILUH</a:t>
          </a:r>
          <a:r>
            <a:rPr lang="en-US" sz="1100" baseline="0"/>
            <a:t> AYU NUR FITRIAH</a:t>
          </a:r>
          <a:endParaRPr lang="id-ID" sz="1100"/>
        </a:p>
      </xdr:txBody>
    </xdr:sp>
    <xdr:clientData/>
  </xdr:twoCellAnchor>
  <xdr:twoCellAnchor>
    <xdr:from>
      <xdr:col>2</xdr:col>
      <xdr:colOff>1476376</xdr:colOff>
      <xdr:row>3</xdr:row>
      <xdr:rowOff>123825</xdr:rowOff>
    </xdr:from>
    <xdr:to>
      <xdr:col>16</xdr:col>
      <xdr:colOff>1</xdr:colOff>
      <xdr:row>17</xdr:row>
      <xdr:rowOff>76200</xdr:rowOff>
    </xdr:to>
    <xdr:sp macro="" textlink="">
      <xdr:nvSpPr>
        <xdr:cNvPr id="3" name="Rectangle 2"/>
        <xdr:cNvSpPr/>
      </xdr:nvSpPr>
      <xdr:spPr>
        <a:xfrm>
          <a:off x="2752726" y="695325"/>
          <a:ext cx="4514850" cy="2619375"/>
        </a:xfrm>
        <a:prstGeom prst="rect">
          <a:avLst/>
        </a:prstGeom>
        <a:solidFill>
          <a:srgbClr val="00FF00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latin typeface="Times New Roman" pitchFamily="18" charset="0"/>
              <a:cs typeface="Times New Roman" pitchFamily="18" charset="0"/>
            </a:rPr>
            <a:t>CITA</a:t>
          </a:r>
          <a:r>
            <a:rPr lang="id-ID" sz="1100" baseline="0">
              <a:latin typeface="Times New Roman" pitchFamily="18" charset="0"/>
              <a:cs typeface="Times New Roman" pitchFamily="18" charset="0"/>
            </a:rPr>
            <a:t> - CITA</a:t>
          </a: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A. JANGKA PENDEK</a:t>
          </a:r>
          <a:endParaRPr lang="en-US" sz="110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1. Meningkatkan nilai UH minimal 9.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2. Lulus dengan nilai UN 10.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3. Mendapat beasiswa di SMKN 1 Jakarta.</a:t>
          </a: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4. Menjadi siswa teladan dari SMP Model Ar-Riyadh Insan Cendekia.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B. JANGKA PANJANG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1. Menjadi guru, designer, penulis, fotografer</a:t>
          </a:r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, seniman, dan psikolog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2. Membangun sekolah, rumah sakit, dan sarana umum lainnya gratis.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3. Meratakan pendidikan di Indonesia.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4. Menaikkan haji orang tua.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5. Menguasai bahasa Inggris, Arab, Jepang,  dan Indonesia dengan baik.</a:t>
          </a: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6.</a:t>
          </a:r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Kuliah di khairo</a:t>
          </a:r>
        </a:p>
        <a:p>
          <a:pPr algn="l"/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7. Menghafal 8 juz</a:t>
          </a:r>
          <a:endParaRPr lang="id-ID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106680</xdr:colOff>
      <xdr:row>0</xdr:row>
      <xdr:rowOff>53340</xdr:rowOff>
    </xdr:from>
    <xdr:to>
      <xdr:col>2</xdr:col>
      <xdr:colOff>198421</xdr:colOff>
      <xdr:row>3</xdr:row>
      <xdr:rowOff>5715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53340"/>
          <a:ext cx="1368091" cy="523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9525</xdr:colOff>
      <xdr:row>3</xdr:row>
      <xdr:rowOff>104775</xdr:rowOff>
    </xdr:from>
    <xdr:to>
      <xdr:col>25</xdr:col>
      <xdr:colOff>18248</xdr:colOff>
      <xdr:row>10</xdr:row>
      <xdr:rowOff>108126</xdr:rowOff>
    </xdr:to>
    <xdr:pic>
      <xdr:nvPicPr>
        <xdr:cNvPr id="6" name="Picture 5" descr="C:\Users\suhery\Documents\Bluetooth Folder\images_q=tbn_ANd9GcSDJxaSFSN9Bex_1uQH9NKX18shP9u5KVUm4Pmb9BwHbfNVexMGdNOd6Uc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439025" y="676275"/>
          <a:ext cx="1427948" cy="133685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16</xdr:col>
      <xdr:colOff>90482</xdr:colOff>
      <xdr:row>10</xdr:row>
      <xdr:rowOff>57149</xdr:rowOff>
    </xdr:from>
    <xdr:to>
      <xdr:col>26</xdr:col>
      <xdr:colOff>122893</xdr:colOff>
      <xdr:row>17</xdr:row>
      <xdr:rowOff>69610</xdr:rowOff>
    </xdr:to>
    <xdr:pic>
      <xdr:nvPicPr>
        <xdr:cNvPr id="7" name="Picture 6" descr="C:\Users\suhery\Documents\Bluetooth Folder\IMG_3950.jpe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358057" y="1962149"/>
          <a:ext cx="1775486" cy="134596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26</xdr:col>
      <xdr:colOff>6348</xdr:colOff>
      <xdr:row>3</xdr:row>
      <xdr:rowOff>142875</xdr:rowOff>
    </xdr:from>
    <xdr:to>
      <xdr:col>32</xdr:col>
      <xdr:colOff>133349</xdr:colOff>
      <xdr:row>10</xdr:row>
      <xdr:rowOff>75573</xdr:rowOff>
    </xdr:to>
    <xdr:pic>
      <xdr:nvPicPr>
        <xdr:cNvPr id="10" name="Picture 9" descr="Animasi bu guru.gif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016998" y="714375"/>
          <a:ext cx="1117601" cy="1266198"/>
        </a:xfrm>
        <a:prstGeom prst="rect">
          <a:avLst/>
        </a:prstGeom>
      </xdr:spPr>
    </xdr:pic>
    <xdr:clientData/>
  </xdr:twoCellAnchor>
  <xdr:twoCellAnchor editAs="oneCell">
    <xdr:from>
      <xdr:col>25</xdr:col>
      <xdr:colOff>76199</xdr:colOff>
      <xdr:row>10</xdr:row>
      <xdr:rowOff>82550</xdr:rowOff>
    </xdr:from>
    <xdr:to>
      <xdr:col>33</xdr:col>
      <xdr:colOff>76574</xdr:colOff>
      <xdr:row>16</xdr:row>
      <xdr:rowOff>187729</xdr:rowOff>
    </xdr:to>
    <xdr:pic>
      <xdr:nvPicPr>
        <xdr:cNvPr id="11" name="Picture 10" descr="Mekkah D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8924924" y="1987550"/>
          <a:ext cx="1314825" cy="1248179"/>
        </a:xfrm>
        <a:prstGeom prst="rect">
          <a:avLst/>
        </a:prstGeom>
      </xdr:spPr>
    </xdr:pic>
    <xdr:clientData/>
  </xdr:twoCellAnchor>
  <xdr:twoCellAnchor editAs="oneCell">
    <xdr:from>
      <xdr:col>1</xdr:col>
      <xdr:colOff>535781</xdr:colOff>
      <xdr:row>5</xdr:row>
      <xdr:rowOff>59531</xdr:rowOff>
    </xdr:from>
    <xdr:to>
      <xdr:col>2</xdr:col>
      <xdr:colOff>425625</xdr:colOff>
      <xdr:row>13</xdr:row>
      <xdr:rowOff>90711</xdr:rowOff>
    </xdr:to>
    <xdr:pic>
      <xdr:nvPicPr>
        <xdr:cNvPr id="13" name="Picture 12" descr="C:\Users\suhery\Documents\Tugas Niluh Ayu Nur Fitriah\WORD tugas\Pribadi\Pribadi\New folder\selfie sendiri\Kerudung\061020146887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t="11719" r="29687"/>
        <a:stretch>
          <a:fillRect/>
        </a:stretch>
      </xdr:blipFill>
      <xdr:spPr bwMode="auto">
        <a:xfrm rot="344632">
          <a:off x="783828" y="1002109"/>
          <a:ext cx="921719" cy="153930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66FF66"/>
          </a:solidFill>
          <a:miter lim="800000"/>
        </a:ln>
        <a:effectLst>
          <a:glow rad="101600">
            <a:srgbClr val="FFFF00">
              <a:alpha val="60000"/>
            </a:srgbClr>
          </a:glow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2</xdr:col>
      <xdr:colOff>95250</xdr:colOff>
      <xdr:row>2</xdr:row>
      <xdr:rowOff>190500</xdr:rowOff>
    </xdr:to>
    <xdr:pic>
      <xdr:nvPicPr>
        <xdr:cNvPr id="2" name="Picture 3">
          <a:hlinkClick xmlns:r="http://schemas.openxmlformats.org/officeDocument/2006/relationships" r:id="rId1"/>
        </xdr:cNvPr>
        <xdr:cNvPicPr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"/>
          <a:ext cx="19716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4</xdr:row>
      <xdr:rowOff>19050</xdr:rowOff>
    </xdr:from>
    <xdr:to>
      <xdr:col>2</xdr:col>
      <xdr:colOff>1447800</xdr:colOff>
      <xdr:row>5</xdr:row>
      <xdr:rowOff>19050</xdr:rowOff>
    </xdr:to>
    <xdr:sp macro="" textlink="">
      <xdr:nvSpPr>
        <xdr:cNvPr id="3" name="TextBox 2"/>
        <xdr:cNvSpPr txBox="1"/>
      </xdr:nvSpPr>
      <xdr:spPr>
        <a:xfrm>
          <a:off x="609600" y="781050"/>
          <a:ext cx="271462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Bodoni MT Black" panose="02070A03080606020203" pitchFamily="18" charset="0"/>
            </a:rPr>
            <a:t>NILUH</a:t>
          </a:r>
          <a:r>
            <a:rPr lang="en-US" sz="1100" baseline="0">
              <a:latin typeface="Bodoni MT Black" panose="02070A03080606020203" pitchFamily="18" charset="0"/>
            </a:rPr>
            <a:t> AYU NUR FITRIAH</a:t>
          </a:r>
          <a:endParaRPr lang="en-GB" sz="1100">
            <a:latin typeface="Bodoni MT Black" panose="02070A03080606020203" pitchFamily="18" charset="0"/>
          </a:endParaRPr>
        </a:p>
      </xdr:txBody>
    </xdr:sp>
    <xdr:clientData/>
  </xdr:twoCellAnchor>
  <xdr:twoCellAnchor editAs="oneCell">
    <xdr:from>
      <xdr:col>2</xdr:col>
      <xdr:colOff>742950</xdr:colOff>
      <xdr:row>2</xdr:row>
      <xdr:rowOff>114300</xdr:rowOff>
    </xdr:from>
    <xdr:to>
      <xdr:col>2</xdr:col>
      <xdr:colOff>742950</xdr:colOff>
      <xdr:row>7</xdr:row>
      <xdr:rowOff>95250</xdr:rowOff>
    </xdr:to>
    <xdr:pic>
      <xdr:nvPicPr>
        <xdr:cNvPr id="4" name="Picture 8" descr="semangat-belajar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CFFFF"/>
            </a:clrFrom>
            <a:clrTo>
              <a:srgbClr val="FC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619375" y="495300"/>
          <a:ext cx="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2</xdr:row>
      <xdr:rowOff>9525</xdr:rowOff>
    </xdr:from>
    <xdr:to>
      <xdr:col>2</xdr:col>
      <xdr:colOff>295275</xdr:colOff>
      <xdr:row>4</xdr:row>
      <xdr:rowOff>180975</xdr:rowOff>
    </xdr:to>
    <xdr:grpSp>
      <xdr:nvGrpSpPr>
        <xdr:cNvPr id="3" name="Group 1"/>
        <xdr:cNvGrpSpPr>
          <a:grpSpLocks/>
        </xdr:cNvGrpSpPr>
      </xdr:nvGrpSpPr>
      <xdr:grpSpPr bwMode="auto">
        <a:xfrm>
          <a:off x="1169194" y="414338"/>
          <a:ext cx="3019425" cy="576262"/>
          <a:chOff x="6632299" y="444223"/>
          <a:chExt cx="2051012" cy="568463"/>
        </a:xfrm>
      </xdr:grpSpPr>
      <xdr:sp macro="" textlink="">
        <xdr:nvSpPr>
          <xdr:cNvPr id="4" name="Text Box 2"/>
          <xdr:cNvSpPr txBox="1">
            <a:spLocks noChangeArrowheads="1"/>
          </xdr:cNvSpPr>
        </xdr:nvSpPr>
        <xdr:spPr bwMode="auto">
          <a:xfrm>
            <a:off x="6391677" y="178940"/>
            <a:ext cx="1317689" cy="397924"/>
          </a:xfrm>
          <a:prstGeom prst="rect">
            <a:avLst/>
          </a:prstGeom>
          <a:noFill/>
          <a:ln w="6350">
            <a:noFill/>
            <a:miter lim="800000"/>
            <a:headEnd/>
            <a:tailEnd/>
          </a:ln>
          <a:extLst/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300"/>
              </a:lnSpc>
              <a:defRPr sz="1000"/>
            </a:pPr>
            <a:endParaRPr lang="en-US" sz="600" b="0" i="0" u="none" strike="noStrike" baseline="0">
              <a:solidFill>
                <a:srgbClr val="002060"/>
              </a:solidFill>
              <a:latin typeface="Tahoma"/>
              <a:ea typeface="Tahoma"/>
              <a:cs typeface="Tahoma"/>
            </a:endParaRPr>
          </a:p>
          <a:p>
            <a:pPr algn="l" rtl="0">
              <a:lnSpc>
                <a:spcPts val="300"/>
              </a:lnSpc>
              <a:defRPr sz="1000"/>
            </a:pPr>
            <a:r>
              <a:rPr lang="en-US" sz="1000" b="1" i="0" u="none" strike="noStrike" baseline="0">
                <a:solidFill>
                  <a:srgbClr val="002060"/>
                </a:solidFill>
                <a:latin typeface="Tahoma"/>
                <a:ea typeface="Tahoma"/>
                <a:cs typeface="Tahoma"/>
              </a:rPr>
              <a:t>SMP MODEL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en-US" sz="800" b="0" i="0" u="none" strike="noStrike" baseline="0">
                <a:solidFill>
                  <a:srgbClr val="002060"/>
                </a:solidFill>
                <a:latin typeface="Tahoma"/>
                <a:ea typeface="Tahoma"/>
                <a:cs typeface="Tahoma"/>
              </a:rPr>
              <a:t>Ar Riyadh Insan Cendekia</a:t>
            </a:r>
          </a:p>
          <a:p>
            <a:pPr algn="l" rtl="0">
              <a:lnSpc>
                <a:spcPts val="400"/>
              </a:lnSpc>
              <a:defRPr sz="1000"/>
            </a:pPr>
            <a:endParaRPr lang="en-US" sz="5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400"/>
              </a:lnSpc>
              <a:defRPr sz="1000"/>
            </a:pPr>
            <a:endParaRPr lang="en-US" sz="5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pic>
        <xdr:nvPicPr>
          <xdr:cNvPr id="5" name="Picture 17" descr="Description: Logo Ar Riyadh copy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5841724" y="85725"/>
            <a:ext cx="639258" cy="56846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1238249</xdr:colOff>
      <xdr:row>3</xdr:row>
      <xdr:rowOff>123825</xdr:rowOff>
    </xdr:from>
    <xdr:to>
      <xdr:col>9</xdr:col>
      <xdr:colOff>142875</xdr:colOff>
      <xdr:row>17</xdr:row>
      <xdr:rowOff>66675</xdr:rowOff>
    </xdr:to>
    <xdr:sp macro="" textlink="">
      <xdr:nvSpPr>
        <xdr:cNvPr id="10" name="Rectangle 9"/>
        <xdr:cNvSpPr/>
      </xdr:nvSpPr>
      <xdr:spPr>
        <a:xfrm>
          <a:off x="1847849" y="723900"/>
          <a:ext cx="7620001" cy="2619375"/>
        </a:xfrm>
        <a:prstGeom prst="rect">
          <a:avLst/>
        </a:prstGeom>
        <a:solidFill>
          <a:srgbClr val="00FF00"/>
        </a:solidFill>
        <a:ln w="76200">
          <a:solidFill>
            <a:srgbClr val="00B050"/>
          </a:solidFill>
        </a:ln>
        <a:effectLst>
          <a:glow rad="2286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imes New Roman" pitchFamily="18" charset="0"/>
              <a:cs typeface="Times New Roman" pitchFamily="18" charset="0"/>
            </a:rPr>
            <a:t>  	              </a:t>
          </a:r>
          <a:r>
            <a:rPr lang="id-ID" sz="1100">
              <a:latin typeface="Times New Roman" pitchFamily="18" charset="0"/>
              <a:cs typeface="Times New Roman" pitchFamily="18" charset="0"/>
            </a:rPr>
            <a:t>CITA</a:t>
          </a:r>
          <a:r>
            <a:rPr lang="id-ID" sz="1100" baseline="0">
              <a:latin typeface="Times New Roman" pitchFamily="18" charset="0"/>
              <a:cs typeface="Times New Roman" pitchFamily="18" charset="0"/>
            </a:rPr>
            <a:t> - CITA</a:t>
          </a: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A. JANGKA PENDEK</a:t>
          </a:r>
          <a:endParaRPr lang="en-US" sz="110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1. Meningkatkan nilai UH minimal 9.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2. Lulus dengan nilai UN 10.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3. Mendapat beasiswa di SMKN 1 Jakarta.</a:t>
          </a:r>
        </a:p>
        <a:p>
          <a:pPr rtl="0" fontAlgn="base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Times New Roman" pitchFamily="18" charset="0"/>
              <a:ea typeface="+mn-ea"/>
              <a:cs typeface="Times New Roman" pitchFamily="18" charset="0"/>
            </a:rPr>
            <a:t>    4. Menjadi siswa teladan dari SMP Model Ar-Riyadh Insan Cendekia.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id-ID" sz="1100">
              <a:latin typeface="Times New Roman" pitchFamily="18" charset="0"/>
              <a:cs typeface="Times New Roman" pitchFamily="18" charset="0"/>
            </a:rPr>
            <a:t>B. JANGKA PANJANG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1. Menjadi guru, designer, penulis, fotografer</a:t>
          </a:r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, seniman, dan psikolog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.</a:t>
          </a:r>
          <a:endParaRPr lang="en-US" sz="1100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2. Membangun sekolah, rumah sakit, dan sarana umum lainnya gratis.</a:t>
          </a:r>
        </a:p>
        <a:p>
          <a:pPr rtl="0" fontAlgn="base"/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3. Meratakan pendidikan di Indonesia.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rtl="0" fontAlgn="base"/>
          <a:r>
            <a:rPr lang="en-US" sz="11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</a:t>
          </a:r>
          <a:r>
            <a:rPr lang="en-US" sz="11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4. Menaikkan haji orang tua.</a:t>
          </a:r>
          <a:endParaRPr lang="en-US" b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5. Menguasai bahasa Inggris, Arab, Jepang,  dan Indonesia dengan baik.</a:t>
          </a:r>
        </a:p>
        <a:p>
          <a:pPr algn="l"/>
          <a:r>
            <a:rPr lang="en-US" sz="1100" b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6.</a:t>
          </a:r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Kuliah di khairo</a:t>
          </a:r>
        </a:p>
        <a:p>
          <a:pPr algn="l"/>
          <a:r>
            <a:rPr lang="en-US" sz="1100" b="0" baseline="0">
              <a:solidFill>
                <a:schemeClr val="dk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    7. Menghafal 8 juz</a:t>
          </a:r>
          <a:endParaRPr lang="id-ID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0</xdr:col>
      <xdr:colOff>544789</xdr:colOff>
      <xdr:row>5</xdr:row>
      <xdr:rowOff>160979</xdr:rowOff>
    </xdr:from>
    <xdr:to>
      <xdr:col>1</xdr:col>
      <xdr:colOff>831915</xdr:colOff>
      <xdr:row>14</xdr:row>
      <xdr:rowOff>12314</xdr:rowOff>
    </xdr:to>
    <xdr:pic>
      <xdr:nvPicPr>
        <xdr:cNvPr id="11" name="Picture 10" descr="C:\Users\suhery\Documents\Tugas Niluh Ayu Nur Fitriah\WORD tugas\Pribadi\Pribadi\New folder\selfie sendiri\Kerudung\061020146887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11719" r="29687"/>
        <a:stretch>
          <a:fillRect/>
        </a:stretch>
      </xdr:blipFill>
      <xdr:spPr bwMode="auto">
        <a:xfrm rot="344632">
          <a:off x="544789" y="1151579"/>
          <a:ext cx="896726" cy="156583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66FF66"/>
          </a:solidFill>
          <a:miter lim="800000"/>
        </a:ln>
        <a:effectLst>
          <a:glow rad="101600">
            <a:srgbClr val="FFFF00">
              <a:alpha val="60000"/>
            </a:srgbClr>
          </a:glow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4</xdr:col>
      <xdr:colOff>603250</xdr:colOff>
      <xdr:row>3</xdr:row>
      <xdr:rowOff>174625</xdr:rowOff>
    </xdr:from>
    <xdr:to>
      <xdr:col>6</xdr:col>
      <xdr:colOff>717780</xdr:colOff>
      <xdr:row>10</xdr:row>
      <xdr:rowOff>168451</xdr:rowOff>
    </xdr:to>
    <xdr:pic>
      <xdr:nvPicPr>
        <xdr:cNvPr id="12" name="Picture 11" descr="C:\Users\suhery\Documents\Bluetooth Folder\images_q=tbn_ANd9GcSDJxaSFSN9Bex_1uQH9NKX18shP9u5KVUm4Pmb9BwHbfNVexMGdNOd6Uc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175375" y="774700"/>
          <a:ext cx="1495655" cy="133685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4</xdr:col>
      <xdr:colOff>500056</xdr:colOff>
      <xdr:row>10</xdr:row>
      <xdr:rowOff>114299</xdr:rowOff>
    </xdr:from>
    <xdr:to>
      <xdr:col>6</xdr:col>
      <xdr:colOff>865988</xdr:colOff>
      <xdr:row>17</xdr:row>
      <xdr:rowOff>126760</xdr:rowOff>
    </xdr:to>
    <xdr:pic>
      <xdr:nvPicPr>
        <xdr:cNvPr id="13" name="Picture 12" descr="C:\Users\suhery\Documents\Bluetooth Folder\IMG_3950.jpe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072181" y="2057399"/>
          <a:ext cx="1747057" cy="134596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6</xdr:col>
      <xdr:colOff>955675</xdr:colOff>
      <xdr:row>4</xdr:row>
      <xdr:rowOff>15875</xdr:rowOff>
    </xdr:from>
    <xdr:to>
      <xdr:col>8</xdr:col>
      <xdr:colOff>431800</xdr:colOff>
      <xdr:row>10</xdr:row>
      <xdr:rowOff>139073</xdr:rowOff>
    </xdr:to>
    <xdr:pic>
      <xdr:nvPicPr>
        <xdr:cNvPr id="14" name="Picture 13" descr="Animasi bu guru.gif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908925" y="815975"/>
          <a:ext cx="1238250" cy="1266198"/>
        </a:xfrm>
        <a:prstGeom prst="rect">
          <a:avLst/>
        </a:prstGeom>
      </xdr:spPr>
    </xdr:pic>
    <xdr:clientData/>
  </xdr:twoCellAnchor>
  <xdr:twoCellAnchor editAs="oneCell">
    <xdr:from>
      <xdr:col>6</xdr:col>
      <xdr:colOff>749301</xdr:colOff>
      <xdr:row>10</xdr:row>
      <xdr:rowOff>127000</xdr:rowOff>
    </xdr:from>
    <xdr:to>
      <xdr:col>9</xdr:col>
      <xdr:colOff>53976</xdr:colOff>
      <xdr:row>17</xdr:row>
      <xdr:rowOff>41679</xdr:rowOff>
    </xdr:to>
    <xdr:pic>
      <xdr:nvPicPr>
        <xdr:cNvPr id="15" name="Picture 14" descr="Mekkah D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702551" y="2070100"/>
          <a:ext cx="1676400" cy="1248179"/>
        </a:xfrm>
        <a:prstGeom prst="rect">
          <a:avLst/>
        </a:prstGeom>
      </xdr:spPr>
    </xdr:pic>
    <xdr:clientData/>
  </xdr:twoCellAnchor>
  <xdr:twoCellAnchor>
    <xdr:from>
      <xdr:col>7</xdr:col>
      <xdr:colOff>137583</xdr:colOff>
      <xdr:row>20</xdr:row>
      <xdr:rowOff>42332</xdr:rowOff>
    </xdr:from>
    <xdr:to>
      <xdr:col>20</xdr:col>
      <xdr:colOff>603249</xdr:colOff>
      <xdr:row>45</xdr:row>
      <xdr:rowOff>74083</xdr:rowOff>
    </xdr:to>
    <xdr:graphicFrame macro="">
      <xdr:nvGraphicFramePr>
        <xdr:cNvPr id="1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jpeg"/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jpeg"/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jpeg"/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BA46"/>
  <sheetViews>
    <sheetView topLeftCell="B19" zoomScale="80" zoomScaleNormal="80" zoomScalePageLayoutView="80" workbookViewId="0">
      <selection activeCell="C35" sqref="C35"/>
    </sheetView>
  </sheetViews>
  <sheetFormatPr defaultColWidth="8.85546875" defaultRowHeight="15"/>
  <cols>
    <col min="2" max="2" width="49.28515625" customWidth="1"/>
    <col min="3" max="3" width="12.85546875" style="45" customWidth="1"/>
    <col min="4" max="4" width="12.28515625" style="45" customWidth="1"/>
    <col min="5" max="5" width="11.42578125" style="45" customWidth="1"/>
    <col min="6" max="6" width="8.85546875" style="45"/>
    <col min="7" max="7" width="17.28515625" style="46" customWidth="1"/>
  </cols>
  <sheetData>
    <row r="1" spans="1:53" ht="15.75">
      <c r="A1" s="200" t="s">
        <v>83</v>
      </c>
      <c r="B1" s="200"/>
      <c r="C1" s="200"/>
      <c r="D1" s="200"/>
      <c r="E1" s="200"/>
      <c r="F1" s="200"/>
      <c r="G1" s="200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</row>
    <row r="2" spans="1:53" ht="15.75">
      <c r="A2" s="201" t="s">
        <v>9</v>
      </c>
      <c r="B2" s="201"/>
      <c r="C2" s="201"/>
      <c r="D2" s="201"/>
      <c r="E2" s="201"/>
      <c r="F2" s="201"/>
      <c r="G2" s="201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</row>
    <row r="3" spans="1:53" ht="15.75">
      <c r="A3" s="201" t="s">
        <v>84</v>
      </c>
      <c r="B3" s="201"/>
      <c r="C3" s="201"/>
      <c r="D3" s="201"/>
      <c r="E3" s="201"/>
      <c r="F3" s="201"/>
      <c r="G3" s="201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</row>
    <row r="4" spans="1:53" ht="15.75">
      <c r="A4" s="44"/>
      <c r="B4" s="44"/>
      <c r="C4" s="44"/>
      <c r="D4" s="44"/>
      <c r="E4" s="44"/>
      <c r="F4" s="44"/>
      <c r="G4" s="44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</row>
    <row r="16" spans="1:53">
      <c r="A16" s="47"/>
      <c r="B16" s="47"/>
    </row>
    <row r="17" spans="1:8">
      <c r="A17" t="s">
        <v>94</v>
      </c>
      <c r="B17" s="48"/>
    </row>
    <row r="18" spans="1:8">
      <c r="A18" t="s">
        <v>85</v>
      </c>
    </row>
    <row r="19" spans="1:8">
      <c r="A19" s="202" t="s">
        <v>86</v>
      </c>
      <c r="B19" s="202"/>
    </row>
    <row r="20" spans="1:8">
      <c r="A20" s="49" t="s">
        <v>10</v>
      </c>
      <c r="B20" s="49" t="s">
        <v>87</v>
      </c>
      <c r="C20" s="50" t="s">
        <v>13</v>
      </c>
      <c r="D20" s="51" t="s">
        <v>79</v>
      </c>
      <c r="E20" s="50" t="s">
        <v>74</v>
      </c>
      <c r="F20" s="52" t="s">
        <v>80</v>
      </c>
      <c r="G20" s="53" t="s">
        <v>88</v>
      </c>
    </row>
    <row r="21" spans="1:8">
      <c r="A21" s="54"/>
      <c r="B21" s="55" t="s">
        <v>89</v>
      </c>
      <c r="C21" s="56"/>
      <c r="D21" s="56"/>
      <c r="E21" s="56"/>
      <c r="F21" s="56"/>
      <c r="G21" s="57"/>
    </row>
    <row r="22" spans="1:8">
      <c r="A22" s="58">
        <v>1</v>
      </c>
      <c r="B22" s="2" t="s">
        <v>19</v>
      </c>
      <c r="C22" s="3" t="s">
        <v>39</v>
      </c>
      <c r="D22" s="59">
        <f>REKAP!I9</f>
        <v>99</v>
      </c>
      <c r="E22" s="59">
        <f>REKAP!K9</f>
        <v>99</v>
      </c>
      <c r="F22" s="60">
        <f>REKAP!L9</f>
        <v>1</v>
      </c>
      <c r="G22" s="61" t="s">
        <v>99</v>
      </c>
      <c r="H22" s="62"/>
    </row>
    <row r="23" spans="1:8">
      <c r="A23" s="58">
        <v>2</v>
      </c>
      <c r="B23" s="2" t="s">
        <v>20</v>
      </c>
      <c r="C23" s="4" t="s">
        <v>48</v>
      </c>
      <c r="D23" s="59">
        <f>REKAP!I10</f>
        <v>92</v>
      </c>
      <c r="E23" s="59">
        <f>REKAP!K10</f>
        <v>59</v>
      </c>
      <c r="F23" s="60">
        <f>REKAP!L10</f>
        <v>1.5593220338983051</v>
      </c>
      <c r="G23" s="61" t="s">
        <v>99</v>
      </c>
      <c r="H23" s="62"/>
    </row>
    <row r="24" spans="1:8">
      <c r="A24" s="58">
        <v>3</v>
      </c>
      <c r="B24" s="2" t="s">
        <v>21</v>
      </c>
      <c r="C24" s="4" t="s">
        <v>48</v>
      </c>
      <c r="D24" s="59">
        <f>REKAP!I11</f>
        <v>80</v>
      </c>
      <c r="E24" s="59">
        <f>REKAP!K11</f>
        <v>59</v>
      </c>
      <c r="F24" s="60">
        <f>REKAP!L11</f>
        <v>1.3559322033898304</v>
      </c>
      <c r="G24" s="61" t="str">
        <f t="shared" ref="G24:G45" si="0">IF(C24="-","",IF(D24&gt;=E24,"Tuntas","Blm tuntas"))</f>
        <v>Tuntas</v>
      </c>
      <c r="H24" s="62"/>
    </row>
    <row r="25" spans="1:8">
      <c r="A25" s="58">
        <v>4</v>
      </c>
      <c r="B25" s="2" t="s">
        <v>22</v>
      </c>
      <c r="C25" s="4" t="s">
        <v>39</v>
      </c>
      <c r="D25" s="59">
        <f>REKAP!I12</f>
        <v>123</v>
      </c>
      <c r="E25" s="59">
        <f>REKAP!K12</f>
        <v>122</v>
      </c>
      <c r="F25" s="60">
        <f>REKAP!L12</f>
        <v>1.0081967213114753</v>
      </c>
      <c r="G25" s="61" t="str">
        <f t="shared" si="0"/>
        <v>Tuntas</v>
      </c>
      <c r="H25" s="62"/>
    </row>
    <row r="26" spans="1:8">
      <c r="A26" s="58">
        <v>5</v>
      </c>
      <c r="B26" s="2" t="s">
        <v>23</v>
      </c>
      <c r="C26" s="4" t="s">
        <v>39</v>
      </c>
      <c r="D26" s="59">
        <f>REKAP!I13</f>
        <v>123</v>
      </c>
      <c r="E26" s="59">
        <f>REKAP!K13</f>
        <v>122</v>
      </c>
      <c r="F26" s="60">
        <f>REKAP!L13</f>
        <v>1.0081967213114753</v>
      </c>
      <c r="G26" s="61" t="str">
        <f t="shared" si="0"/>
        <v>Tuntas</v>
      </c>
      <c r="H26" s="62"/>
    </row>
    <row r="27" spans="1:8">
      <c r="A27" s="58">
        <v>6</v>
      </c>
      <c r="B27" s="2" t="s">
        <v>40</v>
      </c>
      <c r="C27" s="4" t="s">
        <v>39</v>
      </c>
      <c r="D27" s="59">
        <f>REKAP!I14</f>
        <v>123</v>
      </c>
      <c r="E27" s="59">
        <f>REKAP!K14</f>
        <v>122</v>
      </c>
      <c r="F27" s="60">
        <f>REKAP!L14</f>
        <v>1.0081967213114753</v>
      </c>
      <c r="G27" s="61" t="str">
        <f t="shared" si="0"/>
        <v>Tuntas</v>
      </c>
      <c r="H27" s="62"/>
    </row>
    <row r="28" spans="1:8">
      <c r="A28" s="58">
        <v>7</v>
      </c>
      <c r="B28" s="2" t="s">
        <v>41</v>
      </c>
      <c r="C28" s="10" t="s">
        <v>39</v>
      </c>
      <c r="D28" s="59">
        <f>REKAP!I15</f>
        <v>123</v>
      </c>
      <c r="E28" s="59">
        <f>REKAP!K15</f>
        <v>122</v>
      </c>
      <c r="F28" s="60">
        <f>REKAP!L15</f>
        <v>1.0081967213114753</v>
      </c>
      <c r="G28" s="61" t="str">
        <f t="shared" si="0"/>
        <v>Tuntas</v>
      </c>
      <c r="H28" s="62"/>
    </row>
    <row r="29" spans="1:8">
      <c r="A29" s="58">
        <v>8</v>
      </c>
      <c r="B29" s="2" t="s">
        <v>62</v>
      </c>
      <c r="C29" s="25" t="s">
        <v>31</v>
      </c>
      <c r="D29" s="59">
        <f>REKAP!I16</f>
        <v>88</v>
      </c>
      <c r="E29" s="59">
        <f>REKAP!K16</f>
        <v>36</v>
      </c>
      <c r="F29" s="60">
        <f>REKAP!L16</f>
        <v>2.4444444444444446</v>
      </c>
      <c r="G29" s="61" t="str">
        <f t="shared" si="0"/>
        <v>Tuntas</v>
      </c>
      <c r="H29" s="62"/>
    </row>
    <row r="30" spans="1:8">
      <c r="A30" s="58">
        <v>9</v>
      </c>
      <c r="B30" s="2" t="s">
        <v>69</v>
      </c>
      <c r="C30" s="25" t="s">
        <v>81</v>
      </c>
      <c r="D30" s="59">
        <f>REKAP!I17</f>
        <v>2</v>
      </c>
      <c r="E30" s="59">
        <f>REKAP!K17</f>
        <v>4</v>
      </c>
      <c r="F30" s="60">
        <f>REKAP!L17</f>
        <v>0.5</v>
      </c>
      <c r="G30" s="61" t="str">
        <f t="shared" si="0"/>
        <v>Blm tuntas</v>
      </c>
      <c r="H30" s="62"/>
    </row>
    <row r="31" spans="1:8">
      <c r="A31" s="58">
        <v>10</v>
      </c>
      <c r="B31" s="2" t="s">
        <v>68</v>
      </c>
      <c r="C31" s="25" t="s">
        <v>63</v>
      </c>
      <c r="D31" s="59">
        <f>REKAP!I18</f>
        <v>2</v>
      </c>
      <c r="E31" s="59">
        <f>REKAP!K18</f>
        <v>5</v>
      </c>
      <c r="F31" s="60">
        <f>REKAP!L18</f>
        <v>0.4</v>
      </c>
      <c r="G31" s="61" t="str">
        <f t="shared" si="0"/>
        <v>Blm tuntas</v>
      </c>
      <c r="H31" s="62"/>
    </row>
    <row r="32" spans="1:8">
      <c r="A32" s="57"/>
      <c r="B32" s="63" t="s">
        <v>90</v>
      </c>
      <c r="C32" s="64"/>
      <c r="D32" s="64"/>
      <c r="E32" s="64"/>
      <c r="F32" s="64"/>
      <c r="G32" s="65"/>
      <c r="H32" s="62"/>
    </row>
    <row r="33" spans="1:8">
      <c r="A33" s="58">
        <v>1</v>
      </c>
      <c r="B33" s="2" t="s">
        <v>26</v>
      </c>
      <c r="C33" s="4" t="s">
        <v>39</v>
      </c>
      <c r="D33" s="59">
        <f>REKAP!I20</f>
        <v>114</v>
      </c>
      <c r="E33" s="59">
        <f>REKAP!K20</f>
        <v>122</v>
      </c>
      <c r="F33" s="60">
        <f>REKAP!L20</f>
        <v>0.93442622950819676</v>
      </c>
      <c r="G33" s="61" t="str">
        <f t="shared" si="0"/>
        <v>Blm tuntas</v>
      </c>
      <c r="H33" s="62"/>
    </row>
    <row r="34" spans="1:8">
      <c r="A34" s="58">
        <v>2</v>
      </c>
      <c r="B34" s="2" t="s">
        <v>42</v>
      </c>
      <c r="C34" s="4" t="s">
        <v>39</v>
      </c>
      <c r="D34" s="59">
        <f>REKAP!I21</f>
        <v>123</v>
      </c>
      <c r="E34" s="59">
        <f>REKAP!K21</f>
        <v>122</v>
      </c>
      <c r="F34" s="60">
        <f>REKAP!L21</f>
        <v>1.0081967213114753</v>
      </c>
      <c r="G34" s="61" t="str">
        <f t="shared" si="0"/>
        <v>Tuntas</v>
      </c>
      <c r="H34" s="62"/>
    </row>
    <row r="35" spans="1:8">
      <c r="A35" s="58">
        <v>3</v>
      </c>
      <c r="B35" s="2" t="s">
        <v>64</v>
      </c>
      <c r="C35" s="4" t="s">
        <v>39</v>
      </c>
      <c r="D35" s="59">
        <f>REKAP!I22</f>
        <v>92</v>
      </c>
      <c r="E35" s="59">
        <f>REKAP!K22</f>
        <v>91</v>
      </c>
      <c r="F35" s="60">
        <f>REKAP!L22</f>
        <v>1.0109890109890109</v>
      </c>
      <c r="G35" s="61" t="str">
        <f t="shared" si="0"/>
        <v>Tuntas</v>
      </c>
      <c r="H35" s="62"/>
    </row>
    <row r="36" spans="1:8">
      <c r="A36" s="58">
        <v>4</v>
      </c>
      <c r="B36" s="2" t="s">
        <v>65</v>
      </c>
      <c r="C36" s="4" t="s">
        <v>48</v>
      </c>
      <c r="D36" s="59">
        <f>REKAP!I23</f>
        <v>81</v>
      </c>
      <c r="E36" s="59">
        <f>REKAP!K23</f>
        <v>60</v>
      </c>
      <c r="F36" s="60">
        <f>REKAP!L23</f>
        <v>1.35</v>
      </c>
      <c r="G36" s="61" t="str">
        <f t="shared" si="0"/>
        <v>Tuntas</v>
      </c>
      <c r="H36" s="62"/>
    </row>
    <row r="37" spans="1:8">
      <c r="A37" s="57"/>
      <c r="B37" s="55" t="s">
        <v>91</v>
      </c>
      <c r="C37" s="66"/>
      <c r="D37" s="66"/>
      <c r="E37" s="66"/>
      <c r="F37" s="66"/>
      <c r="G37" s="57"/>
    </row>
    <row r="38" spans="1:8" ht="16.5" customHeight="1">
      <c r="A38" s="58">
        <v>1</v>
      </c>
      <c r="B38" s="5" t="s">
        <v>30</v>
      </c>
      <c r="C38" s="6" t="s">
        <v>31</v>
      </c>
      <c r="D38" s="59">
        <f>REKAP!I25</f>
        <v>81</v>
      </c>
      <c r="E38" s="59">
        <f>REKAP!K25</f>
        <v>48</v>
      </c>
      <c r="F38" s="60">
        <f>REKAP!L25</f>
        <v>1.6875</v>
      </c>
      <c r="G38" s="61" t="str">
        <f t="shared" si="0"/>
        <v>Tuntas</v>
      </c>
      <c r="H38" s="62"/>
    </row>
    <row r="39" spans="1:8">
      <c r="A39" s="58">
        <v>2</v>
      </c>
      <c r="B39" s="2" t="s">
        <v>43</v>
      </c>
      <c r="C39" s="6" t="s">
        <v>38</v>
      </c>
      <c r="D39" s="59">
        <f>REKAP!I26</f>
        <v>107</v>
      </c>
      <c r="E39" s="59">
        <f>REKAP!K26</f>
        <v>64</v>
      </c>
      <c r="F39" s="60">
        <f>REKAP!L26</f>
        <v>1.671875</v>
      </c>
      <c r="G39" s="61" t="str">
        <f t="shared" si="0"/>
        <v>Tuntas</v>
      </c>
      <c r="H39" s="62"/>
    </row>
    <row r="40" spans="1:8">
      <c r="A40" s="57"/>
      <c r="B40" s="55" t="s">
        <v>92</v>
      </c>
      <c r="C40" s="66"/>
      <c r="D40" s="66"/>
      <c r="E40" s="66"/>
      <c r="F40" s="66"/>
      <c r="G40" s="57"/>
      <c r="H40" s="62"/>
    </row>
    <row r="41" spans="1:8">
      <c r="A41" s="58">
        <v>1</v>
      </c>
      <c r="B41" s="2" t="s">
        <v>34</v>
      </c>
      <c r="C41" s="2" t="s">
        <v>44</v>
      </c>
      <c r="D41" s="59">
        <f>REKAP!I28</f>
        <v>87</v>
      </c>
      <c r="E41" s="59">
        <f>REKAP!K28</f>
        <v>48</v>
      </c>
      <c r="F41" s="60">
        <f>REKAP!L28</f>
        <v>1.8125</v>
      </c>
      <c r="G41" s="61" t="str">
        <f t="shared" si="0"/>
        <v>Tuntas</v>
      </c>
      <c r="H41" s="62"/>
    </row>
    <row r="42" spans="1:8">
      <c r="A42" s="58">
        <v>2</v>
      </c>
      <c r="B42" s="2" t="s">
        <v>61</v>
      </c>
      <c r="C42" s="6" t="s">
        <v>39</v>
      </c>
      <c r="D42" s="59">
        <f>REKAP!I29</f>
        <v>123</v>
      </c>
      <c r="E42" s="59">
        <f>REKAP!K29</f>
        <v>91</v>
      </c>
      <c r="F42" s="60">
        <f>REKAP!L29</f>
        <v>1.3516483516483517</v>
      </c>
      <c r="G42" s="61" t="str">
        <f t="shared" si="0"/>
        <v>Tuntas</v>
      </c>
      <c r="H42" s="62"/>
    </row>
    <row r="43" spans="1:8">
      <c r="A43" s="57"/>
      <c r="B43" s="67" t="s">
        <v>93</v>
      </c>
      <c r="C43" s="57"/>
      <c r="D43" s="57"/>
      <c r="E43" s="57"/>
      <c r="F43" s="57"/>
      <c r="G43" s="65"/>
      <c r="H43" s="62"/>
    </row>
    <row r="44" spans="1:8">
      <c r="A44" s="58">
        <v>1</v>
      </c>
      <c r="B44" s="5" t="s">
        <v>37</v>
      </c>
      <c r="C44" s="6" t="s">
        <v>53</v>
      </c>
      <c r="D44" s="59">
        <f>REKAP!I31</f>
        <v>132</v>
      </c>
      <c r="E44" s="59">
        <f>REKAP!K31</f>
        <v>84</v>
      </c>
      <c r="F44" s="60">
        <f>REKAP!L31</f>
        <v>1.5714285714285714</v>
      </c>
      <c r="G44" s="61" t="str">
        <f t="shared" si="0"/>
        <v>Tuntas</v>
      </c>
      <c r="H44" s="62"/>
    </row>
    <row r="45" spans="1:8">
      <c r="A45" s="58">
        <v>2</v>
      </c>
      <c r="B45" s="5" t="s">
        <v>67</v>
      </c>
      <c r="C45" s="6" t="s">
        <v>48</v>
      </c>
      <c r="D45" s="59">
        <f>REKAP!I32</f>
        <v>70</v>
      </c>
      <c r="E45" s="59">
        <f>REKAP!K32</f>
        <v>40</v>
      </c>
      <c r="F45" s="60">
        <f>REKAP!L32</f>
        <v>1.75</v>
      </c>
      <c r="G45" s="61" t="str">
        <f t="shared" si="0"/>
        <v>Tuntas</v>
      </c>
      <c r="H45" s="62"/>
    </row>
    <row r="46" spans="1:8">
      <c r="A46" s="68"/>
      <c r="B46" s="69"/>
      <c r="C46" s="70"/>
      <c r="D46" s="70"/>
      <c r="E46" s="70"/>
      <c r="F46" s="70"/>
      <c r="G46" s="71"/>
    </row>
  </sheetData>
  <mergeCells count="4">
    <mergeCell ref="A1:G1"/>
    <mergeCell ref="A2:G2"/>
    <mergeCell ref="A3:G3"/>
    <mergeCell ref="A19:B19"/>
  </mergeCells>
  <phoneticPr fontId="2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2:AL42"/>
  <sheetViews>
    <sheetView topLeftCell="A17" workbookViewId="0">
      <selection activeCell="O31" sqref="O31"/>
    </sheetView>
  </sheetViews>
  <sheetFormatPr defaultColWidth="8.85546875" defaultRowHeight="15"/>
  <cols>
    <col min="1" max="1" width="3.7109375" customWidth="1"/>
    <col min="2" max="2" width="15.42578125" customWidth="1"/>
    <col min="3" max="3" width="47.28515625" customWidth="1"/>
    <col min="4" max="4" width="12.85546875" customWidth="1"/>
    <col min="5" max="5" width="2.42578125" customWidth="1"/>
    <col min="6" max="7" width="2.28515625" customWidth="1"/>
    <col min="8" max="12" width="2.42578125" customWidth="1"/>
    <col min="13" max="15" width="2.7109375" customWidth="1"/>
    <col min="16" max="17" width="2.42578125" customWidth="1"/>
    <col min="18" max="21" width="2.7109375" customWidth="1"/>
    <col min="22" max="22" width="2.42578125" customWidth="1"/>
    <col min="23" max="23" width="2.7109375" customWidth="1"/>
    <col min="24" max="27" width="2.42578125" customWidth="1"/>
    <col min="28" max="28" width="2.7109375" customWidth="1"/>
    <col min="29" max="35" width="2.42578125" customWidth="1"/>
    <col min="36" max="36" width="9.7109375" customWidth="1"/>
    <col min="37" max="37" width="6.140625" customWidth="1"/>
  </cols>
  <sheetData>
    <row r="2" spans="1:37">
      <c r="A2" s="171" t="s">
        <v>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</row>
    <row r="3" spans="1:37">
      <c r="A3" s="171" t="s">
        <v>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</row>
    <row r="19" spans="1:38">
      <c r="A19" s="172" t="s">
        <v>10</v>
      </c>
      <c r="B19" s="172" t="s">
        <v>11</v>
      </c>
      <c r="C19" s="173" t="s">
        <v>12</v>
      </c>
      <c r="D19" s="172" t="s">
        <v>13</v>
      </c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77"/>
      <c r="AH19" s="77"/>
      <c r="AI19" s="77"/>
      <c r="AJ19" s="176" t="s">
        <v>79</v>
      </c>
      <c r="AK19" s="177" t="s">
        <v>74</v>
      </c>
      <c r="AL19" s="191" t="s">
        <v>80</v>
      </c>
    </row>
    <row r="20" spans="1:38">
      <c r="A20" s="172"/>
      <c r="B20" s="172"/>
      <c r="C20" s="187"/>
      <c r="D20" s="172"/>
      <c r="E20" s="76" t="s">
        <v>54</v>
      </c>
      <c r="F20" s="76" t="s">
        <v>56</v>
      </c>
      <c r="G20" s="76" t="s">
        <v>57</v>
      </c>
      <c r="H20" s="76" t="s">
        <v>58</v>
      </c>
      <c r="I20" s="76" t="s">
        <v>54</v>
      </c>
      <c r="J20" s="76" t="s">
        <v>55</v>
      </c>
      <c r="K20" s="76" t="s">
        <v>54</v>
      </c>
      <c r="L20" s="76" t="s">
        <v>54</v>
      </c>
      <c r="M20" s="76" t="s">
        <v>56</v>
      </c>
      <c r="N20" s="76" t="s">
        <v>57</v>
      </c>
      <c r="O20" s="76" t="s">
        <v>58</v>
      </c>
      <c r="P20" s="76" t="s">
        <v>54</v>
      </c>
      <c r="Q20" s="76" t="s">
        <v>55</v>
      </c>
      <c r="R20" s="76" t="s">
        <v>54</v>
      </c>
      <c r="S20" s="76" t="s">
        <v>54</v>
      </c>
      <c r="T20" s="76" t="s">
        <v>56</v>
      </c>
      <c r="U20" s="76" t="s">
        <v>57</v>
      </c>
      <c r="V20" s="76" t="s">
        <v>58</v>
      </c>
      <c r="W20" s="76" t="s">
        <v>54</v>
      </c>
      <c r="X20" s="76" t="s">
        <v>55</v>
      </c>
      <c r="Y20" s="76" t="s">
        <v>54</v>
      </c>
      <c r="Z20" s="76" t="s">
        <v>54</v>
      </c>
      <c r="AA20" s="76" t="s">
        <v>56</v>
      </c>
      <c r="AB20" s="76" t="s">
        <v>57</v>
      </c>
      <c r="AC20" s="76" t="s">
        <v>58</v>
      </c>
      <c r="AD20" s="76" t="s">
        <v>54</v>
      </c>
      <c r="AE20" s="76" t="s">
        <v>55</v>
      </c>
      <c r="AF20" s="76" t="s">
        <v>54</v>
      </c>
      <c r="AG20" s="78" t="s">
        <v>54</v>
      </c>
      <c r="AH20" s="78" t="s">
        <v>56</v>
      </c>
      <c r="AI20" s="79" t="s">
        <v>57</v>
      </c>
      <c r="AJ20" s="176"/>
      <c r="AK20" s="177"/>
      <c r="AL20" s="191"/>
    </row>
    <row r="21" spans="1:38">
      <c r="A21" s="172"/>
      <c r="B21" s="172"/>
      <c r="C21" s="174"/>
      <c r="D21" s="172"/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1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  <c r="Q21" s="1">
        <v>13</v>
      </c>
      <c r="R21" s="1">
        <v>14</v>
      </c>
      <c r="S21" s="1">
        <v>15</v>
      </c>
      <c r="T21" s="1">
        <v>16</v>
      </c>
      <c r="U21" s="1">
        <v>17</v>
      </c>
      <c r="V21" s="1">
        <v>18</v>
      </c>
      <c r="W21" s="1">
        <v>19</v>
      </c>
      <c r="X21" s="1">
        <v>20</v>
      </c>
      <c r="Y21" s="1">
        <v>21</v>
      </c>
      <c r="Z21" s="1">
        <v>22</v>
      </c>
      <c r="AA21" s="1">
        <v>23</v>
      </c>
      <c r="AB21" s="1">
        <v>24</v>
      </c>
      <c r="AC21" s="1">
        <v>25</v>
      </c>
      <c r="AD21" s="1">
        <v>26</v>
      </c>
      <c r="AE21" s="1">
        <v>27</v>
      </c>
      <c r="AF21" s="1">
        <v>28</v>
      </c>
      <c r="AG21" s="1">
        <v>29</v>
      </c>
      <c r="AH21" s="1">
        <v>30</v>
      </c>
      <c r="AI21" s="1">
        <v>31</v>
      </c>
      <c r="AJ21" s="32"/>
      <c r="AK21" s="33"/>
      <c r="AL21" s="34"/>
    </row>
    <row r="22" spans="1:38">
      <c r="A22" s="2" t="s">
        <v>17</v>
      </c>
      <c r="B22" s="2" t="s">
        <v>18</v>
      </c>
      <c r="C22" s="2" t="s">
        <v>19</v>
      </c>
      <c r="D22" s="3" t="s">
        <v>39</v>
      </c>
      <c r="E22" s="132" t="s">
        <v>47</v>
      </c>
      <c r="F22" s="132" t="s">
        <v>47</v>
      </c>
      <c r="G22" s="132" t="s">
        <v>47</v>
      </c>
      <c r="H22" s="132" t="s">
        <v>47</v>
      </c>
      <c r="I22" s="26" t="s">
        <v>47</v>
      </c>
      <c r="J22" s="21">
        <v>1</v>
      </c>
      <c r="K22" s="131">
        <v>1</v>
      </c>
      <c r="L22" s="131">
        <v>1</v>
      </c>
      <c r="M22" s="131">
        <v>1</v>
      </c>
      <c r="N22" s="131">
        <v>1</v>
      </c>
      <c r="O22" s="131">
        <v>1</v>
      </c>
      <c r="P22" s="21">
        <v>1</v>
      </c>
      <c r="Q22" s="21">
        <v>1</v>
      </c>
      <c r="R22" s="131">
        <v>1</v>
      </c>
      <c r="S22" s="131">
        <v>1</v>
      </c>
      <c r="T22" s="131">
        <v>1</v>
      </c>
      <c r="U22" s="131">
        <v>1</v>
      </c>
      <c r="V22" s="131">
        <v>1</v>
      </c>
      <c r="W22" s="21">
        <v>1</v>
      </c>
      <c r="X22" s="21">
        <v>1</v>
      </c>
      <c r="Y22" s="131">
        <v>1</v>
      </c>
      <c r="Z22" s="131">
        <v>1</v>
      </c>
      <c r="AA22" s="131">
        <v>1</v>
      </c>
      <c r="AB22" s="131">
        <v>1</v>
      </c>
      <c r="AC22" s="131">
        <v>1</v>
      </c>
      <c r="AD22" s="21">
        <v>1</v>
      </c>
      <c r="AE22" s="21">
        <v>1</v>
      </c>
      <c r="AF22" s="131">
        <v>1</v>
      </c>
      <c r="AG22" s="131">
        <v>1</v>
      </c>
      <c r="AH22" s="131">
        <v>1</v>
      </c>
      <c r="AI22" s="131">
        <v>1</v>
      </c>
      <c r="AJ22" s="2">
        <f>SUM(E22:AI22)</f>
        <v>26</v>
      </c>
      <c r="AK22" s="2">
        <v>26</v>
      </c>
      <c r="AL22" s="36">
        <f>AJ22/AK22</f>
        <v>1</v>
      </c>
    </row>
    <row r="23" spans="1:38">
      <c r="A23" s="2"/>
      <c r="B23" s="2"/>
      <c r="C23" s="2" t="s">
        <v>20</v>
      </c>
      <c r="D23" s="4" t="s">
        <v>48</v>
      </c>
      <c r="E23" s="132" t="s">
        <v>47</v>
      </c>
      <c r="F23" s="132" t="s">
        <v>47</v>
      </c>
      <c r="G23" s="132" t="s">
        <v>47</v>
      </c>
      <c r="H23" s="132" t="s">
        <v>47</v>
      </c>
      <c r="I23" s="26" t="s">
        <v>47</v>
      </c>
      <c r="J23" s="21">
        <v>1</v>
      </c>
      <c r="K23" s="131">
        <v>1</v>
      </c>
      <c r="L23" s="131">
        <v>1</v>
      </c>
      <c r="M23" s="131">
        <v>1</v>
      </c>
      <c r="N23" s="131">
        <v>1</v>
      </c>
      <c r="O23" s="131">
        <v>1</v>
      </c>
      <c r="P23" s="21">
        <v>0</v>
      </c>
      <c r="Q23" s="21">
        <v>1</v>
      </c>
      <c r="R23" s="131">
        <v>1</v>
      </c>
      <c r="S23" s="131">
        <v>1</v>
      </c>
      <c r="T23" s="131">
        <v>0</v>
      </c>
      <c r="U23" s="131">
        <v>1</v>
      </c>
      <c r="V23" s="131">
        <v>1</v>
      </c>
      <c r="W23" s="21">
        <v>1</v>
      </c>
      <c r="X23" s="21">
        <v>1</v>
      </c>
      <c r="Y23" s="131">
        <v>1</v>
      </c>
      <c r="Z23" s="131">
        <v>1</v>
      </c>
      <c r="AA23" s="131">
        <v>1</v>
      </c>
      <c r="AB23" s="131">
        <v>1</v>
      </c>
      <c r="AC23" s="131">
        <v>1</v>
      </c>
      <c r="AD23" s="21">
        <v>0</v>
      </c>
      <c r="AE23" s="21">
        <v>0</v>
      </c>
      <c r="AF23" s="131">
        <v>1</v>
      </c>
      <c r="AG23" s="131">
        <v>1</v>
      </c>
      <c r="AH23" s="131">
        <v>1</v>
      </c>
      <c r="AI23" s="131">
        <v>1</v>
      </c>
      <c r="AJ23" s="2">
        <f t="shared" ref="AJ23:AJ29" si="0">SUM(E23:AI23)</f>
        <v>22</v>
      </c>
      <c r="AK23" s="2">
        <v>14</v>
      </c>
      <c r="AL23" s="36">
        <f t="shared" ref="AL23:AL29" si="1">AJ23/AK23</f>
        <v>1.5714285714285714</v>
      </c>
    </row>
    <row r="24" spans="1:38">
      <c r="A24" s="2"/>
      <c r="B24" s="2"/>
      <c r="C24" s="2" t="s">
        <v>21</v>
      </c>
      <c r="D24" s="4" t="s">
        <v>48</v>
      </c>
      <c r="E24" s="132" t="s">
        <v>47</v>
      </c>
      <c r="F24" s="132" t="s">
        <v>47</v>
      </c>
      <c r="G24" s="132" t="s">
        <v>47</v>
      </c>
      <c r="H24" s="132" t="s">
        <v>47</v>
      </c>
      <c r="I24" s="26" t="s">
        <v>47</v>
      </c>
      <c r="J24" s="21">
        <v>1</v>
      </c>
      <c r="K24" s="131">
        <v>1</v>
      </c>
      <c r="L24" s="131">
        <v>0</v>
      </c>
      <c r="M24" s="131">
        <v>1</v>
      </c>
      <c r="N24" s="131">
        <v>1</v>
      </c>
      <c r="O24" s="131">
        <v>1</v>
      </c>
      <c r="P24" s="21">
        <v>1</v>
      </c>
      <c r="Q24" s="21">
        <v>1</v>
      </c>
      <c r="R24" s="131">
        <v>1</v>
      </c>
      <c r="S24" s="131">
        <v>0</v>
      </c>
      <c r="T24" s="131">
        <v>0</v>
      </c>
      <c r="U24" s="131">
        <v>1</v>
      </c>
      <c r="V24" s="131">
        <v>1</v>
      </c>
      <c r="W24" s="21">
        <v>0</v>
      </c>
      <c r="X24" s="21">
        <v>1</v>
      </c>
      <c r="Y24" s="131">
        <v>0</v>
      </c>
      <c r="Z24" s="131">
        <v>1</v>
      </c>
      <c r="AA24" s="131">
        <v>1</v>
      </c>
      <c r="AB24" s="131">
        <v>1</v>
      </c>
      <c r="AC24" s="131">
        <v>1</v>
      </c>
      <c r="AD24" s="21">
        <v>1</v>
      </c>
      <c r="AE24" s="21">
        <v>1</v>
      </c>
      <c r="AF24" s="131">
        <v>0</v>
      </c>
      <c r="AG24" s="131">
        <v>1</v>
      </c>
      <c r="AH24" s="131">
        <v>1</v>
      </c>
      <c r="AI24" s="131">
        <v>1</v>
      </c>
      <c r="AJ24" s="2">
        <f t="shared" si="0"/>
        <v>20</v>
      </c>
      <c r="AK24" s="2">
        <v>14</v>
      </c>
      <c r="AL24" s="36">
        <f t="shared" si="1"/>
        <v>1.4285714285714286</v>
      </c>
    </row>
    <row r="25" spans="1:38">
      <c r="A25" s="2"/>
      <c r="B25" s="2"/>
      <c r="C25" s="2" t="s">
        <v>22</v>
      </c>
      <c r="D25" s="4" t="s">
        <v>39</v>
      </c>
      <c r="E25" s="132">
        <v>1</v>
      </c>
      <c r="F25" s="132">
        <v>1</v>
      </c>
      <c r="G25" s="132">
        <v>1</v>
      </c>
      <c r="H25" s="132">
        <v>1</v>
      </c>
      <c r="I25" s="21">
        <v>1</v>
      </c>
      <c r="J25" s="21">
        <v>1</v>
      </c>
      <c r="K25" s="131">
        <v>1</v>
      </c>
      <c r="L25" s="131">
        <v>1</v>
      </c>
      <c r="M25" s="131">
        <v>1</v>
      </c>
      <c r="N25" s="131">
        <v>1</v>
      </c>
      <c r="O25" s="131">
        <v>1</v>
      </c>
      <c r="P25" s="21">
        <v>1</v>
      </c>
      <c r="Q25" s="21">
        <v>1</v>
      </c>
      <c r="R25" s="131">
        <v>1</v>
      </c>
      <c r="S25" s="131">
        <v>1</v>
      </c>
      <c r="T25" s="131">
        <v>1</v>
      </c>
      <c r="U25" s="131">
        <v>1</v>
      </c>
      <c r="V25" s="131">
        <v>1</v>
      </c>
      <c r="W25" s="21">
        <v>1</v>
      </c>
      <c r="X25" s="21">
        <v>1</v>
      </c>
      <c r="Y25" s="131">
        <v>1</v>
      </c>
      <c r="Z25" s="131">
        <v>1</v>
      </c>
      <c r="AA25" s="131">
        <v>1</v>
      </c>
      <c r="AB25" s="131">
        <v>1</v>
      </c>
      <c r="AC25" s="131">
        <v>1</v>
      </c>
      <c r="AD25" s="21">
        <v>1</v>
      </c>
      <c r="AE25" s="21">
        <v>1</v>
      </c>
      <c r="AF25" s="131">
        <v>1</v>
      </c>
      <c r="AG25" s="131">
        <v>1</v>
      </c>
      <c r="AH25" s="131">
        <v>1</v>
      </c>
      <c r="AI25" s="131">
        <v>1</v>
      </c>
      <c r="AJ25" s="2">
        <f t="shared" si="0"/>
        <v>31</v>
      </c>
      <c r="AK25" s="2">
        <v>31</v>
      </c>
      <c r="AL25" s="36">
        <f t="shared" si="1"/>
        <v>1</v>
      </c>
    </row>
    <row r="26" spans="1:38">
      <c r="A26" s="2"/>
      <c r="B26" s="2"/>
      <c r="C26" s="2" t="s">
        <v>23</v>
      </c>
      <c r="D26" s="4" t="s">
        <v>39</v>
      </c>
      <c r="E26" s="132">
        <v>1</v>
      </c>
      <c r="F26" s="132">
        <v>1</v>
      </c>
      <c r="G26" s="132">
        <v>1</v>
      </c>
      <c r="H26" s="132">
        <v>1</v>
      </c>
      <c r="I26" s="21">
        <v>1</v>
      </c>
      <c r="J26" s="21">
        <v>1</v>
      </c>
      <c r="K26" s="131">
        <v>1</v>
      </c>
      <c r="L26" s="131">
        <v>1</v>
      </c>
      <c r="M26" s="131">
        <v>1</v>
      </c>
      <c r="N26" s="131">
        <v>1</v>
      </c>
      <c r="O26" s="131">
        <v>1</v>
      </c>
      <c r="P26" s="21">
        <v>1</v>
      </c>
      <c r="Q26" s="21">
        <v>1</v>
      </c>
      <c r="R26" s="131">
        <v>1</v>
      </c>
      <c r="S26" s="131">
        <v>1</v>
      </c>
      <c r="T26" s="131">
        <v>1</v>
      </c>
      <c r="U26" s="131">
        <v>1</v>
      </c>
      <c r="V26" s="131">
        <v>1</v>
      </c>
      <c r="W26" s="21">
        <v>1</v>
      </c>
      <c r="X26" s="21">
        <v>1</v>
      </c>
      <c r="Y26" s="131">
        <v>1</v>
      </c>
      <c r="Z26" s="131">
        <v>1</v>
      </c>
      <c r="AA26" s="131">
        <v>1</v>
      </c>
      <c r="AB26" s="131">
        <v>1</v>
      </c>
      <c r="AC26" s="131">
        <v>1</v>
      </c>
      <c r="AD26" s="21">
        <v>1</v>
      </c>
      <c r="AE26" s="21">
        <v>1</v>
      </c>
      <c r="AF26" s="131">
        <v>1</v>
      </c>
      <c r="AG26" s="131">
        <v>1</v>
      </c>
      <c r="AH26" s="131">
        <v>1</v>
      </c>
      <c r="AI26" s="131">
        <v>1</v>
      </c>
      <c r="AJ26" s="2">
        <f t="shared" si="0"/>
        <v>31</v>
      </c>
      <c r="AK26" s="2">
        <v>31</v>
      </c>
      <c r="AL26" s="36">
        <f t="shared" si="1"/>
        <v>1</v>
      </c>
    </row>
    <row r="27" spans="1:38">
      <c r="A27" s="2"/>
      <c r="B27" s="2"/>
      <c r="C27" s="2" t="s">
        <v>40</v>
      </c>
      <c r="D27" s="4" t="s">
        <v>39</v>
      </c>
      <c r="E27" s="132">
        <v>1</v>
      </c>
      <c r="F27" s="132">
        <v>1</v>
      </c>
      <c r="G27" s="132">
        <v>1</v>
      </c>
      <c r="H27" s="132">
        <v>1</v>
      </c>
      <c r="I27" s="21">
        <v>1</v>
      </c>
      <c r="J27" s="21">
        <v>1</v>
      </c>
      <c r="K27" s="131">
        <v>1</v>
      </c>
      <c r="L27" s="131">
        <v>1</v>
      </c>
      <c r="M27" s="131">
        <v>1</v>
      </c>
      <c r="N27" s="131">
        <v>1</v>
      </c>
      <c r="O27" s="131">
        <v>1</v>
      </c>
      <c r="P27" s="21">
        <v>1</v>
      </c>
      <c r="Q27" s="21">
        <v>1</v>
      </c>
      <c r="R27" s="131">
        <v>1</v>
      </c>
      <c r="S27" s="131">
        <v>1</v>
      </c>
      <c r="T27" s="131">
        <v>1</v>
      </c>
      <c r="U27" s="131">
        <v>1</v>
      </c>
      <c r="V27" s="131">
        <v>1</v>
      </c>
      <c r="W27" s="21">
        <v>1</v>
      </c>
      <c r="X27" s="21">
        <v>1</v>
      </c>
      <c r="Y27" s="131">
        <v>1</v>
      </c>
      <c r="Z27" s="131">
        <v>1</v>
      </c>
      <c r="AA27" s="131">
        <v>1</v>
      </c>
      <c r="AB27" s="131">
        <v>1</v>
      </c>
      <c r="AC27" s="131">
        <v>1</v>
      </c>
      <c r="AD27" s="21">
        <v>1</v>
      </c>
      <c r="AE27" s="21">
        <v>1</v>
      </c>
      <c r="AF27" s="131">
        <v>1</v>
      </c>
      <c r="AG27" s="131">
        <v>1</v>
      </c>
      <c r="AH27" s="131">
        <v>1</v>
      </c>
      <c r="AI27" s="131">
        <v>1</v>
      </c>
      <c r="AJ27" s="2">
        <f t="shared" si="0"/>
        <v>31</v>
      </c>
      <c r="AK27" s="2">
        <v>31</v>
      </c>
      <c r="AL27" s="36">
        <f t="shared" si="1"/>
        <v>1</v>
      </c>
    </row>
    <row r="28" spans="1:38">
      <c r="A28" s="2"/>
      <c r="B28" s="2"/>
      <c r="C28" s="2" t="s">
        <v>41</v>
      </c>
      <c r="D28" s="10" t="s">
        <v>39</v>
      </c>
      <c r="E28" s="132">
        <v>1</v>
      </c>
      <c r="F28" s="132">
        <v>1</v>
      </c>
      <c r="G28" s="132">
        <v>1</v>
      </c>
      <c r="H28" s="132">
        <v>1</v>
      </c>
      <c r="I28" s="21">
        <v>1</v>
      </c>
      <c r="J28" s="21">
        <v>1</v>
      </c>
      <c r="K28" s="131">
        <v>1</v>
      </c>
      <c r="L28" s="131">
        <v>1</v>
      </c>
      <c r="M28" s="131">
        <v>1</v>
      </c>
      <c r="N28" s="131">
        <v>1</v>
      </c>
      <c r="O28" s="131">
        <v>1</v>
      </c>
      <c r="P28" s="21">
        <v>1</v>
      </c>
      <c r="Q28" s="21">
        <v>1</v>
      </c>
      <c r="R28" s="131">
        <v>1</v>
      </c>
      <c r="S28" s="131">
        <v>1</v>
      </c>
      <c r="T28" s="131">
        <v>1</v>
      </c>
      <c r="U28" s="131">
        <v>1</v>
      </c>
      <c r="V28" s="131">
        <v>1</v>
      </c>
      <c r="W28" s="21">
        <v>1</v>
      </c>
      <c r="X28" s="21">
        <v>1</v>
      </c>
      <c r="Y28" s="131">
        <v>1</v>
      </c>
      <c r="Z28" s="131">
        <v>1</v>
      </c>
      <c r="AA28" s="131">
        <v>1</v>
      </c>
      <c r="AB28" s="131">
        <v>1</v>
      </c>
      <c r="AC28" s="131">
        <v>1</v>
      </c>
      <c r="AD28" s="21">
        <v>1</v>
      </c>
      <c r="AE28" s="21">
        <v>1</v>
      </c>
      <c r="AF28" s="131">
        <v>1</v>
      </c>
      <c r="AG28" s="131">
        <v>1</v>
      </c>
      <c r="AH28" s="131">
        <v>1</v>
      </c>
      <c r="AI28" s="131">
        <v>1</v>
      </c>
      <c r="AJ28" s="2">
        <f t="shared" si="0"/>
        <v>31</v>
      </c>
      <c r="AK28" s="2">
        <v>31</v>
      </c>
      <c r="AL28" s="36">
        <f t="shared" si="1"/>
        <v>1</v>
      </c>
    </row>
    <row r="29" spans="1:38">
      <c r="A29" s="2"/>
      <c r="B29" s="2"/>
      <c r="C29" s="2" t="s">
        <v>96</v>
      </c>
      <c r="D29" s="25" t="s">
        <v>31</v>
      </c>
      <c r="E29" s="132">
        <v>1</v>
      </c>
      <c r="F29" s="132">
        <v>1</v>
      </c>
      <c r="G29" s="132">
        <v>1</v>
      </c>
      <c r="H29" s="132">
        <v>1</v>
      </c>
      <c r="I29" s="21">
        <v>1</v>
      </c>
      <c r="J29" s="21">
        <v>0</v>
      </c>
      <c r="K29" s="131">
        <v>1</v>
      </c>
      <c r="L29" s="131">
        <v>1</v>
      </c>
      <c r="M29" s="131">
        <v>1</v>
      </c>
      <c r="N29" s="131">
        <v>1</v>
      </c>
      <c r="O29" s="131">
        <v>0</v>
      </c>
      <c r="P29" s="21">
        <v>1</v>
      </c>
      <c r="Q29" s="21">
        <v>1</v>
      </c>
      <c r="R29" s="131">
        <v>1</v>
      </c>
      <c r="S29" s="131">
        <v>1</v>
      </c>
      <c r="T29" s="131">
        <v>1</v>
      </c>
      <c r="U29" s="131">
        <v>1</v>
      </c>
      <c r="V29" s="131">
        <v>1</v>
      </c>
      <c r="W29" s="21">
        <v>1</v>
      </c>
      <c r="X29" s="21">
        <v>1</v>
      </c>
      <c r="Y29" s="131">
        <v>0</v>
      </c>
      <c r="Z29" s="131">
        <v>1</v>
      </c>
      <c r="AA29" s="131">
        <v>1</v>
      </c>
      <c r="AB29" s="131">
        <v>1</v>
      </c>
      <c r="AC29" s="131">
        <v>1</v>
      </c>
      <c r="AD29" s="21">
        <v>1</v>
      </c>
      <c r="AE29" s="21">
        <v>0</v>
      </c>
      <c r="AF29" s="131">
        <v>1</v>
      </c>
      <c r="AG29" s="131">
        <v>1</v>
      </c>
      <c r="AH29" s="131">
        <v>1</v>
      </c>
      <c r="AI29" s="131">
        <v>1</v>
      </c>
      <c r="AJ29" s="2">
        <f t="shared" si="0"/>
        <v>27</v>
      </c>
      <c r="AK29" s="2">
        <v>12</v>
      </c>
      <c r="AL29" s="36">
        <f t="shared" si="1"/>
        <v>2.25</v>
      </c>
    </row>
    <row r="30" spans="1:38" ht="6" customHeight="1">
      <c r="A30" s="168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70"/>
      <c r="AL30" s="37"/>
    </row>
    <row r="31" spans="1:38">
      <c r="A31" s="2" t="s">
        <v>24</v>
      </c>
      <c r="B31" s="2" t="s">
        <v>25</v>
      </c>
      <c r="C31" s="2" t="s">
        <v>26</v>
      </c>
      <c r="D31" s="4" t="s">
        <v>39</v>
      </c>
      <c r="E31" s="131">
        <v>1</v>
      </c>
      <c r="F31" s="131">
        <v>1</v>
      </c>
      <c r="G31" s="131">
        <v>1</v>
      </c>
      <c r="H31" s="131">
        <v>1</v>
      </c>
      <c r="I31" s="21">
        <v>1</v>
      </c>
      <c r="J31" s="21">
        <v>1</v>
      </c>
      <c r="K31" s="131">
        <v>1</v>
      </c>
      <c r="L31" s="131">
        <v>1</v>
      </c>
      <c r="M31" s="131">
        <v>1</v>
      </c>
      <c r="N31" s="131">
        <v>1</v>
      </c>
      <c r="O31" s="131">
        <v>1</v>
      </c>
      <c r="P31" s="21">
        <v>1</v>
      </c>
      <c r="Q31" s="21">
        <v>1</v>
      </c>
      <c r="R31" s="131">
        <v>1</v>
      </c>
      <c r="S31" s="131">
        <v>1</v>
      </c>
      <c r="T31" s="131">
        <v>1</v>
      </c>
      <c r="U31" s="131">
        <v>1</v>
      </c>
      <c r="V31" s="131">
        <v>1</v>
      </c>
      <c r="W31" s="21">
        <v>1</v>
      </c>
      <c r="X31" s="21">
        <v>1</v>
      </c>
      <c r="Y31" s="131">
        <v>1</v>
      </c>
      <c r="Z31" s="131">
        <v>1</v>
      </c>
      <c r="AA31" s="131">
        <v>1</v>
      </c>
      <c r="AB31" s="131">
        <v>1</v>
      </c>
      <c r="AC31" s="131">
        <v>1</v>
      </c>
      <c r="AD31" s="21">
        <v>1</v>
      </c>
      <c r="AE31" s="21">
        <v>1</v>
      </c>
      <c r="AF31" s="131">
        <v>1</v>
      </c>
      <c r="AG31" s="131">
        <v>1</v>
      </c>
      <c r="AH31" s="131">
        <v>1</v>
      </c>
      <c r="AI31" s="131">
        <v>1</v>
      </c>
      <c r="AJ31" s="2">
        <f>SUM(E31:AI31)</f>
        <v>31</v>
      </c>
      <c r="AK31" s="2">
        <v>31</v>
      </c>
      <c r="AL31" s="36">
        <f>AJ31/AK31</f>
        <v>1</v>
      </c>
    </row>
    <row r="32" spans="1:38">
      <c r="A32" s="2"/>
      <c r="B32" s="2" t="s">
        <v>27</v>
      </c>
      <c r="C32" s="2" t="s">
        <v>42</v>
      </c>
      <c r="D32" s="4" t="s">
        <v>39</v>
      </c>
      <c r="E32" s="131">
        <v>1</v>
      </c>
      <c r="F32" s="131">
        <v>1</v>
      </c>
      <c r="G32" s="131">
        <v>1</v>
      </c>
      <c r="H32" s="131">
        <v>1</v>
      </c>
      <c r="I32" s="21">
        <v>1</v>
      </c>
      <c r="J32" s="21">
        <v>1</v>
      </c>
      <c r="K32" s="131">
        <v>1</v>
      </c>
      <c r="L32" s="131">
        <v>1</v>
      </c>
      <c r="M32" s="131">
        <v>1</v>
      </c>
      <c r="N32" s="131">
        <v>1</v>
      </c>
      <c r="O32" s="131">
        <v>1</v>
      </c>
      <c r="P32" s="21">
        <v>1</v>
      </c>
      <c r="Q32" s="21">
        <v>1</v>
      </c>
      <c r="R32" s="131">
        <v>1</v>
      </c>
      <c r="S32" s="131">
        <v>1</v>
      </c>
      <c r="T32" s="131">
        <v>1</v>
      </c>
      <c r="U32" s="131">
        <v>1</v>
      </c>
      <c r="V32" s="131">
        <v>1</v>
      </c>
      <c r="W32" s="21">
        <v>1</v>
      </c>
      <c r="X32" s="21">
        <v>1</v>
      </c>
      <c r="Y32" s="131">
        <v>1</v>
      </c>
      <c r="Z32" s="131">
        <v>1</v>
      </c>
      <c r="AA32" s="131">
        <v>1</v>
      </c>
      <c r="AB32" s="131">
        <v>1</v>
      </c>
      <c r="AC32" s="131">
        <v>1</v>
      </c>
      <c r="AD32" s="21">
        <v>1</v>
      </c>
      <c r="AE32" s="21">
        <v>1</v>
      </c>
      <c r="AF32" s="131">
        <v>1</v>
      </c>
      <c r="AG32" s="131">
        <v>1</v>
      </c>
      <c r="AH32" s="131">
        <v>1</v>
      </c>
      <c r="AI32" s="131">
        <v>1</v>
      </c>
      <c r="AJ32" s="2">
        <f t="shared" ref="AJ32:AJ41" si="2">SUM(E32:AI32)</f>
        <v>31</v>
      </c>
      <c r="AK32" s="2">
        <v>31</v>
      </c>
      <c r="AL32" s="36">
        <f t="shared" ref="AL32:AL33" si="3">AJ32/AK32</f>
        <v>1</v>
      </c>
    </row>
    <row r="33" spans="1:38">
      <c r="A33" s="2"/>
      <c r="B33" s="2"/>
      <c r="C33" s="2" t="s">
        <v>64</v>
      </c>
      <c r="D33" s="4" t="s">
        <v>39</v>
      </c>
      <c r="E33" s="131">
        <v>1</v>
      </c>
      <c r="F33" s="131">
        <v>1</v>
      </c>
      <c r="G33" s="131">
        <v>1</v>
      </c>
      <c r="H33" s="131">
        <v>1</v>
      </c>
      <c r="I33" s="21">
        <v>1</v>
      </c>
      <c r="J33" s="21">
        <v>1</v>
      </c>
      <c r="K33" s="131">
        <v>1</v>
      </c>
      <c r="L33" s="131">
        <v>1</v>
      </c>
      <c r="M33" s="131">
        <v>1</v>
      </c>
      <c r="N33" s="131">
        <v>1</v>
      </c>
      <c r="O33" s="131">
        <v>1</v>
      </c>
      <c r="P33" s="21">
        <v>1</v>
      </c>
      <c r="Q33" s="21">
        <v>1</v>
      </c>
      <c r="R33" s="131">
        <v>1</v>
      </c>
      <c r="S33" s="131">
        <v>1</v>
      </c>
      <c r="T33" s="131">
        <v>1</v>
      </c>
      <c r="U33" s="131">
        <v>1</v>
      </c>
      <c r="V33" s="131">
        <v>1</v>
      </c>
      <c r="W33" s="21">
        <v>1</v>
      </c>
      <c r="X33" s="21">
        <v>1</v>
      </c>
      <c r="Y33" s="131">
        <v>1</v>
      </c>
      <c r="Z33" s="131">
        <v>1</v>
      </c>
      <c r="AA33" s="131">
        <v>1</v>
      </c>
      <c r="AB33" s="131">
        <v>1</v>
      </c>
      <c r="AC33" s="131">
        <v>1</v>
      </c>
      <c r="AD33" s="21">
        <v>1</v>
      </c>
      <c r="AE33" s="21">
        <v>1</v>
      </c>
      <c r="AF33" s="131">
        <v>1</v>
      </c>
      <c r="AG33" s="131">
        <v>1</v>
      </c>
      <c r="AH33" s="131">
        <v>1</v>
      </c>
      <c r="AI33" s="131">
        <v>1</v>
      </c>
      <c r="AJ33" s="2">
        <f t="shared" si="2"/>
        <v>31</v>
      </c>
      <c r="AK33" s="2">
        <v>31</v>
      </c>
      <c r="AL33" s="36">
        <f t="shared" si="3"/>
        <v>1</v>
      </c>
    </row>
    <row r="34" spans="1:38" ht="6" customHeight="1">
      <c r="A34" s="74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38"/>
      <c r="AK34" s="38"/>
      <c r="AL34" s="37"/>
    </row>
    <row r="35" spans="1:38">
      <c r="A35" s="2" t="s">
        <v>28</v>
      </c>
      <c r="B35" s="2" t="s">
        <v>29</v>
      </c>
      <c r="C35" s="5" t="s">
        <v>30</v>
      </c>
      <c r="D35" s="6" t="s">
        <v>31</v>
      </c>
      <c r="E35" s="131">
        <v>1</v>
      </c>
      <c r="F35" s="131">
        <v>1</v>
      </c>
      <c r="G35" s="131">
        <v>1</v>
      </c>
      <c r="H35" s="131">
        <v>1</v>
      </c>
      <c r="I35" s="21"/>
      <c r="J35" s="21"/>
      <c r="K35" s="203" t="s">
        <v>97</v>
      </c>
      <c r="L35" s="204"/>
      <c r="M35" s="204"/>
      <c r="N35" s="205"/>
      <c r="O35" s="131">
        <v>1</v>
      </c>
      <c r="P35" s="21"/>
      <c r="Q35" s="21"/>
      <c r="R35" s="131">
        <v>1</v>
      </c>
      <c r="S35" s="131">
        <v>1</v>
      </c>
      <c r="T35" s="25" t="s">
        <v>101</v>
      </c>
      <c r="U35" s="206" t="s">
        <v>100</v>
      </c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  <c r="AG35" s="207"/>
      <c r="AH35" s="207"/>
      <c r="AI35" s="208"/>
      <c r="AJ35" s="2">
        <f t="shared" si="2"/>
        <v>7</v>
      </c>
      <c r="AK35" s="131">
        <v>7</v>
      </c>
      <c r="AL35" s="135">
        <f>AJ35/AK35</f>
        <v>1</v>
      </c>
    </row>
    <row r="36" spans="1:38">
      <c r="A36" s="2"/>
      <c r="B36" s="2" t="s">
        <v>66</v>
      </c>
      <c r="C36" s="2" t="s">
        <v>43</v>
      </c>
      <c r="D36" s="6" t="s">
        <v>38</v>
      </c>
      <c r="E36" s="131">
        <v>1</v>
      </c>
      <c r="F36" s="131">
        <v>1</v>
      </c>
      <c r="G36" s="131">
        <v>1</v>
      </c>
      <c r="H36" s="131">
        <v>1</v>
      </c>
      <c r="I36" s="21">
        <v>1</v>
      </c>
      <c r="J36" s="21">
        <v>1</v>
      </c>
      <c r="K36" s="131">
        <v>1</v>
      </c>
      <c r="L36" s="131">
        <v>1</v>
      </c>
      <c r="M36" s="131">
        <v>1</v>
      </c>
      <c r="N36" s="131">
        <v>1</v>
      </c>
      <c r="O36" s="131">
        <v>1</v>
      </c>
      <c r="P36" s="21">
        <v>1</v>
      </c>
      <c r="Q36" s="21">
        <v>1</v>
      </c>
      <c r="R36" s="131">
        <v>1</v>
      </c>
      <c r="S36" s="131">
        <v>1</v>
      </c>
      <c r="T36" s="131">
        <v>1</v>
      </c>
      <c r="U36" s="131">
        <v>1</v>
      </c>
      <c r="V36" s="131">
        <v>0</v>
      </c>
      <c r="W36" s="21">
        <v>1</v>
      </c>
      <c r="X36" s="21">
        <v>1</v>
      </c>
      <c r="Y36" s="131">
        <v>1</v>
      </c>
      <c r="Z36" s="131">
        <v>1</v>
      </c>
      <c r="AA36" s="131">
        <v>1</v>
      </c>
      <c r="AB36" s="131">
        <v>1</v>
      </c>
      <c r="AC36" s="131">
        <v>1</v>
      </c>
      <c r="AD36" s="21">
        <v>1</v>
      </c>
      <c r="AE36" s="21">
        <v>0</v>
      </c>
      <c r="AF36" s="131">
        <v>1</v>
      </c>
      <c r="AG36" s="131">
        <v>1</v>
      </c>
      <c r="AH36" s="131">
        <v>1</v>
      </c>
      <c r="AI36" s="131">
        <v>1</v>
      </c>
      <c r="AJ36" s="2">
        <f t="shared" si="2"/>
        <v>29</v>
      </c>
      <c r="AK36" s="131">
        <v>16</v>
      </c>
      <c r="AL36" s="135">
        <f>AJ36/AK36</f>
        <v>1.8125</v>
      </c>
    </row>
    <row r="37" spans="1:38" ht="6" customHeight="1">
      <c r="A37" s="168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70"/>
      <c r="AL37" s="37"/>
    </row>
    <row r="38" spans="1:38">
      <c r="A38" s="2" t="s">
        <v>32</v>
      </c>
      <c r="B38" s="2" t="s">
        <v>33</v>
      </c>
      <c r="C38" s="2" t="s">
        <v>95</v>
      </c>
      <c r="D38" s="4" t="s">
        <v>44</v>
      </c>
      <c r="E38" s="131">
        <v>1</v>
      </c>
      <c r="F38" s="131">
        <v>1</v>
      </c>
      <c r="G38" s="131">
        <v>1</v>
      </c>
      <c r="H38" s="131">
        <v>1</v>
      </c>
      <c r="I38" s="21">
        <v>1</v>
      </c>
      <c r="J38" s="21">
        <v>1</v>
      </c>
      <c r="K38" s="131">
        <v>1</v>
      </c>
      <c r="L38" s="131">
        <v>1</v>
      </c>
      <c r="M38" s="131">
        <v>1</v>
      </c>
      <c r="N38" s="131">
        <v>1</v>
      </c>
      <c r="O38" s="131">
        <v>1</v>
      </c>
      <c r="P38" s="21">
        <v>1</v>
      </c>
      <c r="Q38" s="21">
        <v>1</v>
      </c>
      <c r="R38" s="131">
        <v>1</v>
      </c>
      <c r="S38" s="131">
        <v>1</v>
      </c>
      <c r="T38" s="131">
        <v>1</v>
      </c>
      <c r="U38" s="131">
        <v>1</v>
      </c>
      <c r="V38" s="131">
        <v>1</v>
      </c>
      <c r="W38" s="21">
        <v>1</v>
      </c>
      <c r="X38" s="21">
        <v>1</v>
      </c>
      <c r="Y38" s="131">
        <v>1</v>
      </c>
      <c r="Z38" s="131">
        <v>1</v>
      </c>
      <c r="AA38" s="131">
        <v>1</v>
      </c>
      <c r="AB38" s="131">
        <v>1</v>
      </c>
      <c r="AC38" s="131">
        <v>0</v>
      </c>
      <c r="AD38" s="21">
        <v>1</v>
      </c>
      <c r="AE38" s="21">
        <v>1</v>
      </c>
      <c r="AF38" s="131">
        <v>1</v>
      </c>
      <c r="AG38" s="131">
        <v>1</v>
      </c>
      <c r="AH38" s="131">
        <v>1</v>
      </c>
      <c r="AI38" s="131">
        <v>1</v>
      </c>
      <c r="AJ38" s="2">
        <f t="shared" si="2"/>
        <v>30</v>
      </c>
      <c r="AK38" s="2">
        <v>12</v>
      </c>
      <c r="AL38" s="36">
        <f>AJ38/AK38</f>
        <v>2.5</v>
      </c>
    </row>
    <row r="39" spans="1:38">
      <c r="A39" s="2"/>
      <c r="B39" s="2" t="s">
        <v>59</v>
      </c>
      <c r="C39" s="2" t="s">
        <v>61</v>
      </c>
      <c r="D39" s="6" t="s">
        <v>39</v>
      </c>
      <c r="E39" s="131">
        <v>1</v>
      </c>
      <c r="F39" s="131">
        <v>1</v>
      </c>
      <c r="G39" s="131">
        <v>1</v>
      </c>
      <c r="H39" s="131">
        <v>1</v>
      </c>
      <c r="I39" s="21">
        <v>1</v>
      </c>
      <c r="J39" s="21">
        <v>1</v>
      </c>
      <c r="K39" s="131">
        <v>1</v>
      </c>
      <c r="L39" s="131">
        <v>1</v>
      </c>
      <c r="M39" s="131">
        <v>1</v>
      </c>
      <c r="N39" s="131">
        <v>1</v>
      </c>
      <c r="O39" s="131">
        <v>1</v>
      </c>
      <c r="P39" s="21">
        <v>1</v>
      </c>
      <c r="Q39" s="21">
        <v>1</v>
      </c>
      <c r="R39" s="131">
        <v>1</v>
      </c>
      <c r="S39" s="131">
        <v>1</v>
      </c>
      <c r="T39" s="131">
        <v>1</v>
      </c>
      <c r="U39" s="131">
        <v>1</v>
      </c>
      <c r="V39" s="131">
        <v>1</v>
      </c>
      <c r="W39" s="21">
        <v>1</v>
      </c>
      <c r="X39" s="21">
        <v>1</v>
      </c>
      <c r="Y39" s="131">
        <v>1</v>
      </c>
      <c r="Z39" s="131">
        <v>1</v>
      </c>
      <c r="AA39" s="131">
        <v>1</v>
      </c>
      <c r="AB39" s="131">
        <v>1</v>
      </c>
      <c r="AC39" s="131">
        <v>1</v>
      </c>
      <c r="AD39" s="21">
        <v>1</v>
      </c>
      <c r="AE39" s="21">
        <v>1</v>
      </c>
      <c r="AF39" s="131">
        <v>1</v>
      </c>
      <c r="AG39" s="131">
        <v>1</v>
      </c>
      <c r="AH39" s="131">
        <v>1</v>
      </c>
      <c r="AI39" s="131">
        <v>1</v>
      </c>
      <c r="AJ39" s="2">
        <f t="shared" si="2"/>
        <v>31</v>
      </c>
      <c r="AK39" s="2">
        <v>31</v>
      </c>
      <c r="AL39" s="36">
        <f>AJ39/AK39</f>
        <v>1</v>
      </c>
    </row>
    <row r="40" spans="1:38" ht="6" customHeight="1">
      <c r="A40" s="168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70"/>
      <c r="AL40" s="37"/>
    </row>
    <row r="41" spans="1:38">
      <c r="A41" s="2" t="s">
        <v>35</v>
      </c>
      <c r="B41" s="2" t="s">
        <v>36</v>
      </c>
      <c r="C41" s="5" t="s">
        <v>37</v>
      </c>
      <c r="D41" s="6" t="s">
        <v>53</v>
      </c>
      <c r="E41" s="131">
        <v>1</v>
      </c>
      <c r="F41" s="131">
        <v>1</v>
      </c>
      <c r="G41" s="131">
        <v>1</v>
      </c>
      <c r="H41" s="131">
        <v>1</v>
      </c>
      <c r="I41" s="21"/>
      <c r="J41" s="21"/>
      <c r="K41" s="131">
        <v>1</v>
      </c>
      <c r="L41" s="131">
        <v>1</v>
      </c>
      <c r="M41" s="131">
        <v>1</v>
      </c>
      <c r="N41" s="131">
        <v>1</v>
      </c>
      <c r="O41" s="131">
        <v>1</v>
      </c>
      <c r="P41" s="21"/>
      <c r="Q41" s="21"/>
      <c r="R41" s="131">
        <v>1</v>
      </c>
      <c r="S41" s="131">
        <v>1</v>
      </c>
      <c r="T41" s="131">
        <v>1</v>
      </c>
      <c r="U41" s="206" t="s">
        <v>100</v>
      </c>
      <c r="V41" s="207"/>
      <c r="W41" s="207"/>
      <c r="X41" s="207"/>
      <c r="Y41" s="207"/>
      <c r="Z41" s="207"/>
      <c r="AA41" s="207"/>
      <c r="AB41" s="207"/>
      <c r="AC41" s="207"/>
      <c r="AD41" s="207"/>
      <c r="AE41" s="207"/>
      <c r="AF41" s="207"/>
      <c r="AG41" s="207"/>
      <c r="AH41" s="207"/>
      <c r="AI41" s="208"/>
      <c r="AJ41" s="2">
        <f t="shared" si="2"/>
        <v>12</v>
      </c>
      <c r="AK41" s="2">
        <v>12</v>
      </c>
      <c r="AL41" s="36">
        <f>AJ41/AK41</f>
        <v>1</v>
      </c>
    </row>
    <row r="42" spans="1:38" ht="6" customHeight="1">
      <c r="A42" s="168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70"/>
      <c r="AL42" s="37"/>
    </row>
  </sheetData>
  <mergeCells count="17">
    <mergeCell ref="A2:AK2"/>
    <mergeCell ref="A3:AK3"/>
    <mergeCell ref="A19:A21"/>
    <mergeCell ref="B19:B21"/>
    <mergeCell ref="C19:C21"/>
    <mergeCell ref="D19:D21"/>
    <mergeCell ref="E19:AF19"/>
    <mergeCell ref="AJ19:AJ20"/>
    <mergeCell ref="AK19:AK20"/>
    <mergeCell ref="AL19:AL20"/>
    <mergeCell ref="A30:AK30"/>
    <mergeCell ref="A37:AK37"/>
    <mergeCell ref="A40:AK40"/>
    <mergeCell ref="A42:AK42"/>
    <mergeCell ref="K35:N35"/>
    <mergeCell ref="U35:AI35"/>
    <mergeCell ref="U41:AI41"/>
  </mergeCells>
  <phoneticPr fontId="21" type="noConversion"/>
  <pageMargins left="0.7" right="0.7" top="0.75" bottom="0.75" header="0.3" footer="0.3"/>
  <drawing r:id="rId1"/>
  <picture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Z34"/>
  <sheetViews>
    <sheetView workbookViewId="0">
      <selection activeCell="H6" sqref="H6"/>
    </sheetView>
  </sheetViews>
  <sheetFormatPr defaultColWidth="8.85546875" defaultRowHeight="15"/>
  <sheetData>
    <row r="1" spans="1:26" ht="15" customHeight="1">
      <c r="A1" s="130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</row>
    <row r="2" spans="1:26" ht="15" customHeight="1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6" ht="15" customHeight="1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6" ht="15" customHeight="1">
      <c r="A4" s="130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6" ht="15" customHeight="1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</row>
    <row r="6" spans="1:26" ht="15" customHeight="1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</row>
    <row r="7" spans="1:26" ht="15" customHeight="1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:26" ht="15" customHeight="1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:26" ht="15" customHeight="1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:26" ht="15" customHeight="1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:26" ht="15" customHeight="1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:26" ht="15" customHeight="1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:26" ht="15" customHeight="1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:26" ht="15" customHeight="1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:26" ht="15" customHeight="1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:26" ht="15" customHeight="1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:26" ht="15" customHeight="1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:26" ht="15" customHeight="1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:26" ht="15" customHeight="1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:26" ht="15" customHeight="1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:26" ht="15" customHeight="1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:26" ht="15" customHeight="1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:26" ht="15" customHeight="1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:26" ht="15" customHeight="1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:26" ht="15" customHeight="1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:26" ht="15" customHeight="1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:26" ht="15" customHeight="1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:26" ht="15" customHeight="1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:26" ht="15" customHeight="1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:26" ht="15" customHeight="1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:26" ht="15" customHeight="1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:26" ht="15" customHeight="1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:26" ht="15" customHeight="1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:26" ht="15" customHeight="1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2:AL43"/>
  <sheetViews>
    <sheetView tabSelected="1" topLeftCell="A19" zoomScale="91" zoomScaleNormal="91" zoomScalePageLayoutView="91" workbookViewId="0">
      <selection activeCell="C24" sqref="C24"/>
    </sheetView>
  </sheetViews>
  <sheetFormatPr defaultColWidth="8.85546875" defaultRowHeight="15"/>
  <cols>
    <col min="1" max="1" width="3.7109375" customWidth="1"/>
    <col min="2" max="2" width="15.42578125" customWidth="1"/>
    <col min="3" max="3" width="47.28515625" customWidth="1"/>
    <col min="4" max="4" width="12.85546875" customWidth="1"/>
    <col min="5" max="5" width="2.42578125" customWidth="1"/>
    <col min="6" max="7" width="2.28515625" customWidth="1"/>
    <col min="8" max="12" width="2.42578125" customWidth="1"/>
    <col min="13" max="15" width="2.7109375" customWidth="1"/>
    <col min="16" max="17" width="2.42578125" customWidth="1"/>
    <col min="18" max="21" width="2.7109375" customWidth="1"/>
    <col min="22" max="22" width="2.42578125" customWidth="1"/>
    <col min="23" max="23" width="2.7109375" customWidth="1"/>
    <col min="24" max="27" width="2.42578125" customWidth="1"/>
    <col min="28" max="28" width="2.7109375" customWidth="1"/>
    <col min="29" max="35" width="2.42578125" customWidth="1"/>
    <col min="36" max="36" width="9.7109375" customWidth="1"/>
    <col min="37" max="37" width="6.140625" customWidth="1"/>
  </cols>
  <sheetData>
    <row r="2" spans="1:37">
      <c r="A2" s="171" t="s">
        <v>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</row>
    <row r="3" spans="1:37">
      <c r="A3" s="171" t="s">
        <v>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</row>
    <row r="4" spans="1:37">
      <c r="A4" s="114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</row>
    <row r="20" spans="1:38">
      <c r="A20" s="172" t="s">
        <v>10</v>
      </c>
      <c r="B20" s="172" t="s">
        <v>11</v>
      </c>
      <c r="C20" s="173" t="s">
        <v>12</v>
      </c>
      <c r="D20" s="172" t="s">
        <v>13</v>
      </c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13"/>
      <c r="AH20" s="113"/>
      <c r="AI20" s="113"/>
      <c r="AJ20" s="176" t="s">
        <v>79</v>
      </c>
      <c r="AK20" s="177" t="s">
        <v>74</v>
      </c>
      <c r="AL20" s="191" t="s">
        <v>80</v>
      </c>
    </row>
    <row r="21" spans="1:38">
      <c r="A21" s="172"/>
      <c r="B21" s="172"/>
      <c r="C21" s="187"/>
      <c r="D21" s="172"/>
      <c r="E21" s="112" t="s">
        <v>58</v>
      </c>
      <c r="F21" s="112" t="s">
        <v>54</v>
      </c>
      <c r="G21" s="112" t="s">
        <v>55</v>
      </c>
      <c r="H21" s="112" t="s">
        <v>54</v>
      </c>
      <c r="I21" s="112" t="s">
        <v>54</v>
      </c>
      <c r="J21" s="112" t="s">
        <v>56</v>
      </c>
      <c r="K21" s="112" t="s">
        <v>57</v>
      </c>
      <c r="L21" s="112" t="s">
        <v>58</v>
      </c>
      <c r="M21" s="112" t="s">
        <v>54</v>
      </c>
      <c r="N21" s="112" t="s">
        <v>55</v>
      </c>
      <c r="O21" s="112" t="s">
        <v>54</v>
      </c>
      <c r="P21" s="112" t="s">
        <v>54</v>
      </c>
      <c r="Q21" s="112" t="s">
        <v>56</v>
      </c>
      <c r="R21" s="112" t="s">
        <v>57</v>
      </c>
      <c r="S21" s="112" t="s">
        <v>58</v>
      </c>
      <c r="T21" s="112" t="s">
        <v>54</v>
      </c>
      <c r="U21" s="112" t="s">
        <v>55</v>
      </c>
      <c r="V21" s="112" t="s">
        <v>54</v>
      </c>
      <c r="W21" s="112" t="s">
        <v>54</v>
      </c>
      <c r="X21" s="112" t="s">
        <v>56</v>
      </c>
      <c r="Y21" s="112" t="s">
        <v>57</v>
      </c>
      <c r="Z21" s="112" t="s">
        <v>58</v>
      </c>
      <c r="AA21" s="112" t="s">
        <v>54</v>
      </c>
      <c r="AB21" s="112" t="s">
        <v>55</v>
      </c>
      <c r="AC21" s="112" t="s">
        <v>54</v>
      </c>
      <c r="AD21" s="112" t="s">
        <v>54</v>
      </c>
      <c r="AE21" s="112" t="s">
        <v>56</v>
      </c>
      <c r="AF21" s="112" t="s">
        <v>57</v>
      </c>
      <c r="AG21" s="78" t="s">
        <v>58</v>
      </c>
      <c r="AH21" s="78" t="s">
        <v>54</v>
      </c>
      <c r="AI21" s="79" t="s">
        <v>55</v>
      </c>
      <c r="AJ21" s="176"/>
      <c r="AK21" s="177"/>
      <c r="AL21" s="191"/>
    </row>
    <row r="22" spans="1:38">
      <c r="A22" s="172"/>
      <c r="B22" s="172"/>
      <c r="C22" s="174"/>
      <c r="D22" s="172"/>
      <c r="E22" s="1">
        <v>1</v>
      </c>
      <c r="F22" s="1">
        <v>2</v>
      </c>
      <c r="G22" s="1">
        <v>3</v>
      </c>
      <c r="H22" s="1">
        <v>4</v>
      </c>
      <c r="I22" s="1">
        <v>5</v>
      </c>
      <c r="J22" s="1">
        <v>6</v>
      </c>
      <c r="K22" s="1">
        <v>7</v>
      </c>
      <c r="L22" s="1">
        <v>8</v>
      </c>
      <c r="M22" s="1">
        <v>9</v>
      </c>
      <c r="N22" s="1">
        <v>10</v>
      </c>
      <c r="O22" s="1">
        <v>11</v>
      </c>
      <c r="P22" s="1">
        <v>12</v>
      </c>
      <c r="Q22" s="1">
        <v>13</v>
      </c>
      <c r="R22" s="1">
        <v>14</v>
      </c>
      <c r="S22" s="1">
        <v>15</v>
      </c>
      <c r="T22" s="1">
        <v>16</v>
      </c>
      <c r="U22" s="1">
        <v>17</v>
      </c>
      <c r="V22" s="1">
        <v>18</v>
      </c>
      <c r="W22" s="1">
        <v>19</v>
      </c>
      <c r="X22" s="1">
        <v>20</v>
      </c>
      <c r="Y22" s="1">
        <v>21</v>
      </c>
      <c r="Z22" s="1">
        <v>22</v>
      </c>
      <c r="AA22" s="1">
        <v>23</v>
      </c>
      <c r="AB22" s="1">
        <v>24</v>
      </c>
      <c r="AC22" s="1">
        <v>25</v>
      </c>
      <c r="AD22" s="1">
        <v>26</v>
      </c>
      <c r="AE22" s="1">
        <v>27</v>
      </c>
      <c r="AF22" s="1">
        <v>28</v>
      </c>
      <c r="AG22" s="1">
        <v>29</v>
      </c>
      <c r="AH22" s="1">
        <v>30</v>
      </c>
      <c r="AI22" s="1">
        <v>31</v>
      </c>
      <c r="AJ22" s="32"/>
      <c r="AK22" s="33"/>
      <c r="AL22" s="34"/>
    </row>
    <row r="23" spans="1:38">
      <c r="A23" s="2" t="s">
        <v>17</v>
      </c>
      <c r="B23" s="2" t="s">
        <v>18</v>
      </c>
      <c r="C23" s="2" t="s">
        <v>19</v>
      </c>
      <c r="D23" s="3" t="s">
        <v>39</v>
      </c>
      <c r="E23" s="80">
        <v>1</v>
      </c>
      <c r="F23" s="108" t="s">
        <v>47</v>
      </c>
      <c r="G23" s="26" t="s">
        <v>47</v>
      </c>
      <c r="H23" s="80" t="s">
        <v>47</v>
      </c>
      <c r="I23" s="80" t="s">
        <v>47</v>
      </c>
      <c r="J23" s="80" t="s">
        <v>47</v>
      </c>
      <c r="K23" s="80" t="s">
        <v>47</v>
      </c>
      <c r="L23" s="80" t="s">
        <v>47</v>
      </c>
      <c r="M23" s="26">
        <v>1</v>
      </c>
      <c r="N23" s="26">
        <v>1</v>
      </c>
      <c r="O23" s="80">
        <v>1</v>
      </c>
      <c r="P23" s="80">
        <v>1</v>
      </c>
      <c r="Q23" s="80">
        <v>1</v>
      </c>
      <c r="R23" s="80">
        <v>1</v>
      </c>
      <c r="S23" s="80">
        <v>1</v>
      </c>
      <c r="T23" s="26">
        <v>1</v>
      </c>
      <c r="U23" s="26">
        <v>1</v>
      </c>
      <c r="V23" s="80">
        <v>1</v>
      </c>
      <c r="W23" s="80">
        <v>1</v>
      </c>
      <c r="X23" s="80">
        <v>1</v>
      </c>
      <c r="Y23" s="80">
        <v>1</v>
      </c>
      <c r="Z23" s="80">
        <v>1</v>
      </c>
      <c r="AA23" s="26">
        <v>1</v>
      </c>
      <c r="AB23" s="26">
        <v>1</v>
      </c>
      <c r="AC23" s="80">
        <v>1</v>
      </c>
      <c r="AD23" s="80">
        <v>1</v>
      </c>
      <c r="AE23" s="80">
        <v>1</v>
      </c>
      <c r="AF23" s="80">
        <v>1</v>
      </c>
      <c r="AG23" s="80">
        <v>1</v>
      </c>
      <c r="AH23" s="26">
        <v>1</v>
      </c>
      <c r="AI23" s="26">
        <v>1</v>
      </c>
      <c r="AJ23" s="2">
        <f>SUM(E23:AI23)</f>
        <v>24</v>
      </c>
      <c r="AK23" s="2">
        <v>24</v>
      </c>
      <c r="AL23" s="36">
        <f>AJ23/AK23</f>
        <v>1</v>
      </c>
    </row>
    <row r="24" spans="1:38">
      <c r="A24" s="2"/>
      <c r="B24" s="2"/>
      <c r="C24" s="2" t="s">
        <v>20</v>
      </c>
      <c r="D24" s="4" t="s">
        <v>48</v>
      </c>
      <c r="E24" s="80">
        <v>1</v>
      </c>
      <c r="F24" s="26" t="s">
        <v>47</v>
      </c>
      <c r="G24" s="26" t="s">
        <v>47</v>
      </c>
      <c r="H24" s="80" t="s">
        <v>47</v>
      </c>
      <c r="I24" s="80" t="s">
        <v>47</v>
      </c>
      <c r="J24" s="80" t="s">
        <v>47</v>
      </c>
      <c r="K24" s="80" t="s">
        <v>47</v>
      </c>
      <c r="L24" s="80" t="s">
        <v>47</v>
      </c>
      <c r="M24" s="26">
        <v>0</v>
      </c>
      <c r="N24" s="26">
        <v>1</v>
      </c>
      <c r="O24" s="80">
        <v>1</v>
      </c>
      <c r="P24" s="80">
        <v>1</v>
      </c>
      <c r="Q24" s="80">
        <v>1</v>
      </c>
      <c r="R24" s="80">
        <v>1</v>
      </c>
      <c r="S24" s="80">
        <v>1</v>
      </c>
      <c r="T24" s="26">
        <v>1</v>
      </c>
      <c r="U24" s="26">
        <v>1</v>
      </c>
      <c r="V24" s="80">
        <v>1</v>
      </c>
      <c r="W24" s="80">
        <v>1</v>
      </c>
      <c r="X24" s="80">
        <v>1</v>
      </c>
      <c r="Y24" s="80">
        <v>1</v>
      </c>
      <c r="Z24" s="80">
        <v>1</v>
      </c>
      <c r="AA24" s="26">
        <v>1</v>
      </c>
      <c r="AB24" s="26">
        <v>1</v>
      </c>
      <c r="AC24" s="80">
        <v>1</v>
      </c>
      <c r="AD24" s="80">
        <v>1</v>
      </c>
      <c r="AE24" s="80">
        <v>1</v>
      </c>
      <c r="AF24" s="80">
        <v>1</v>
      </c>
      <c r="AG24" s="80">
        <v>1</v>
      </c>
      <c r="AH24" s="26">
        <v>1</v>
      </c>
      <c r="AI24" s="26">
        <v>1</v>
      </c>
      <c r="AJ24" s="2">
        <f t="shared" ref="AJ24:AJ30" si="0">SUM(E24:AI24)</f>
        <v>23</v>
      </c>
      <c r="AK24" s="2">
        <v>13</v>
      </c>
      <c r="AL24" s="36">
        <f t="shared" ref="AL24:AL30" si="1">AJ24/AK24</f>
        <v>1.7692307692307692</v>
      </c>
    </row>
    <row r="25" spans="1:38">
      <c r="A25" s="2"/>
      <c r="B25" s="2"/>
      <c r="C25" s="2" t="s">
        <v>21</v>
      </c>
      <c r="D25" s="4" t="s">
        <v>48</v>
      </c>
      <c r="E25" s="80">
        <v>1</v>
      </c>
      <c r="F25" s="26" t="s">
        <v>47</v>
      </c>
      <c r="G25" s="26" t="s">
        <v>47</v>
      </c>
      <c r="H25" s="80" t="s">
        <v>47</v>
      </c>
      <c r="I25" s="80" t="s">
        <v>47</v>
      </c>
      <c r="J25" s="80" t="s">
        <v>47</v>
      </c>
      <c r="K25" s="80" t="s">
        <v>47</v>
      </c>
      <c r="L25" s="80" t="s">
        <v>47</v>
      </c>
      <c r="M25" s="26">
        <v>0</v>
      </c>
      <c r="N25" s="26">
        <v>0</v>
      </c>
      <c r="O25" s="80">
        <v>0</v>
      </c>
      <c r="P25" s="80">
        <v>1</v>
      </c>
      <c r="Q25" s="80">
        <v>1</v>
      </c>
      <c r="R25" s="80">
        <v>0</v>
      </c>
      <c r="S25" s="80">
        <v>1</v>
      </c>
      <c r="T25" s="26">
        <v>0</v>
      </c>
      <c r="U25" s="26">
        <v>1</v>
      </c>
      <c r="V25" s="80">
        <v>1</v>
      </c>
      <c r="W25" s="80">
        <v>1</v>
      </c>
      <c r="X25" s="80">
        <v>1</v>
      </c>
      <c r="Y25" s="80">
        <v>1</v>
      </c>
      <c r="Z25" s="80">
        <v>1</v>
      </c>
      <c r="AA25" s="26">
        <v>1</v>
      </c>
      <c r="AB25" s="26">
        <v>0</v>
      </c>
      <c r="AC25" s="80">
        <v>1</v>
      </c>
      <c r="AD25" s="80">
        <v>1</v>
      </c>
      <c r="AE25" s="80">
        <v>1</v>
      </c>
      <c r="AF25" s="80">
        <v>1</v>
      </c>
      <c r="AG25" s="80">
        <v>1</v>
      </c>
      <c r="AH25" s="26">
        <v>0</v>
      </c>
      <c r="AI25" s="26">
        <v>1</v>
      </c>
      <c r="AJ25" s="2">
        <f t="shared" si="0"/>
        <v>17</v>
      </c>
      <c r="AK25" s="2">
        <v>13</v>
      </c>
      <c r="AL25" s="36">
        <f t="shared" si="1"/>
        <v>1.3076923076923077</v>
      </c>
    </row>
    <row r="26" spans="1:38">
      <c r="A26" s="2"/>
      <c r="B26" s="2"/>
      <c r="C26" s="2" t="s">
        <v>22</v>
      </c>
      <c r="D26" s="4" t="s">
        <v>39</v>
      </c>
      <c r="E26" s="80">
        <v>1</v>
      </c>
      <c r="F26" s="26">
        <v>1</v>
      </c>
      <c r="G26" s="26">
        <v>1</v>
      </c>
      <c r="H26" s="80">
        <v>1</v>
      </c>
      <c r="I26" s="80">
        <v>1</v>
      </c>
      <c r="J26" s="80">
        <v>1</v>
      </c>
      <c r="K26" s="80">
        <v>1</v>
      </c>
      <c r="L26" s="80">
        <v>1</v>
      </c>
      <c r="M26" s="26">
        <v>1</v>
      </c>
      <c r="N26" s="26">
        <v>1</v>
      </c>
      <c r="O26" s="80">
        <v>1</v>
      </c>
      <c r="P26" s="80">
        <v>1</v>
      </c>
      <c r="Q26" s="80">
        <v>1</v>
      </c>
      <c r="R26" s="80">
        <v>1</v>
      </c>
      <c r="S26" s="80">
        <v>1</v>
      </c>
      <c r="T26" s="26">
        <v>1</v>
      </c>
      <c r="U26" s="26">
        <v>1</v>
      </c>
      <c r="V26" s="80">
        <v>1</v>
      </c>
      <c r="W26" s="80">
        <v>1</v>
      </c>
      <c r="X26" s="80">
        <v>1</v>
      </c>
      <c r="Y26" s="80">
        <v>1</v>
      </c>
      <c r="Z26" s="80">
        <v>1</v>
      </c>
      <c r="AA26" s="26">
        <v>1</v>
      </c>
      <c r="AB26" s="26">
        <v>1</v>
      </c>
      <c r="AC26" s="80">
        <v>1</v>
      </c>
      <c r="AD26" s="80">
        <v>1</v>
      </c>
      <c r="AE26" s="80">
        <v>1</v>
      </c>
      <c r="AF26" s="80">
        <v>1</v>
      </c>
      <c r="AG26" s="80">
        <v>1</v>
      </c>
      <c r="AH26" s="26">
        <v>1</v>
      </c>
      <c r="AI26" s="26">
        <v>1</v>
      </c>
      <c r="AJ26" s="2">
        <f t="shared" si="0"/>
        <v>31</v>
      </c>
      <c r="AK26" s="2">
        <v>31</v>
      </c>
      <c r="AL26" s="36">
        <f t="shared" si="1"/>
        <v>1</v>
      </c>
    </row>
    <row r="27" spans="1:38">
      <c r="A27" s="2"/>
      <c r="B27" s="2"/>
      <c r="C27" s="2" t="s">
        <v>23</v>
      </c>
      <c r="D27" s="4" t="s">
        <v>39</v>
      </c>
      <c r="E27" s="80">
        <v>1</v>
      </c>
      <c r="F27" s="26">
        <v>1</v>
      </c>
      <c r="G27" s="26">
        <v>1</v>
      </c>
      <c r="H27" s="80">
        <v>1</v>
      </c>
      <c r="I27" s="80">
        <v>1</v>
      </c>
      <c r="J27" s="80">
        <v>1</v>
      </c>
      <c r="K27" s="80">
        <v>1</v>
      </c>
      <c r="L27" s="80">
        <v>1</v>
      </c>
      <c r="M27" s="26">
        <v>1</v>
      </c>
      <c r="N27" s="26">
        <v>1</v>
      </c>
      <c r="O27" s="80">
        <v>1</v>
      </c>
      <c r="P27" s="80">
        <v>1</v>
      </c>
      <c r="Q27" s="80">
        <v>1</v>
      </c>
      <c r="R27" s="80">
        <v>1</v>
      </c>
      <c r="S27" s="80">
        <v>1</v>
      </c>
      <c r="T27" s="26">
        <v>1</v>
      </c>
      <c r="U27" s="26">
        <v>1</v>
      </c>
      <c r="V27" s="80">
        <v>1</v>
      </c>
      <c r="W27" s="80">
        <v>1</v>
      </c>
      <c r="X27" s="80">
        <v>1</v>
      </c>
      <c r="Y27" s="80">
        <v>1</v>
      </c>
      <c r="Z27" s="80">
        <v>1</v>
      </c>
      <c r="AA27" s="26">
        <v>1</v>
      </c>
      <c r="AB27" s="26">
        <v>1</v>
      </c>
      <c r="AC27" s="80">
        <v>1</v>
      </c>
      <c r="AD27" s="80">
        <v>1</v>
      </c>
      <c r="AE27" s="80">
        <v>1</v>
      </c>
      <c r="AF27" s="80">
        <v>1</v>
      </c>
      <c r="AG27" s="80">
        <v>1</v>
      </c>
      <c r="AH27" s="26">
        <v>1</v>
      </c>
      <c r="AI27" s="26">
        <v>1</v>
      </c>
      <c r="AJ27" s="2">
        <f t="shared" si="0"/>
        <v>31</v>
      </c>
      <c r="AK27" s="2">
        <v>31</v>
      </c>
      <c r="AL27" s="36">
        <f t="shared" si="1"/>
        <v>1</v>
      </c>
    </row>
    <row r="28" spans="1:38">
      <c r="A28" s="2"/>
      <c r="B28" s="2"/>
      <c r="C28" s="2" t="s">
        <v>40</v>
      </c>
      <c r="D28" s="4" t="s">
        <v>39</v>
      </c>
      <c r="E28" s="80">
        <v>1</v>
      </c>
      <c r="F28" s="26">
        <v>1</v>
      </c>
      <c r="G28" s="26">
        <v>1</v>
      </c>
      <c r="H28" s="80">
        <v>1</v>
      </c>
      <c r="I28" s="80">
        <v>1</v>
      </c>
      <c r="J28" s="80">
        <v>1</v>
      </c>
      <c r="K28" s="80">
        <v>1</v>
      </c>
      <c r="L28" s="80">
        <v>1</v>
      </c>
      <c r="M28" s="26">
        <v>1</v>
      </c>
      <c r="N28" s="26">
        <v>1</v>
      </c>
      <c r="O28" s="80">
        <v>1</v>
      </c>
      <c r="P28" s="80">
        <v>1</v>
      </c>
      <c r="Q28" s="80">
        <v>1</v>
      </c>
      <c r="R28" s="80">
        <v>1</v>
      </c>
      <c r="S28" s="80">
        <v>1</v>
      </c>
      <c r="T28" s="26">
        <v>1</v>
      </c>
      <c r="U28" s="26">
        <v>1</v>
      </c>
      <c r="V28" s="80">
        <v>1</v>
      </c>
      <c r="W28" s="80">
        <v>1</v>
      </c>
      <c r="X28" s="80">
        <v>1</v>
      </c>
      <c r="Y28" s="80">
        <v>1</v>
      </c>
      <c r="Z28" s="80">
        <v>1</v>
      </c>
      <c r="AA28" s="26">
        <v>1</v>
      </c>
      <c r="AB28" s="26">
        <v>1</v>
      </c>
      <c r="AC28" s="80">
        <v>1</v>
      </c>
      <c r="AD28" s="80">
        <v>1</v>
      </c>
      <c r="AE28" s="80">
        <v>1</v>
      </c>
      <c r="AF28" s="80">
        <v>1</v>
      </c>
      <c r="AG28" s="80">
        <v>1</v>
      </c>
      <c r="AH28" s="26">
        <v>1</v>
      </c>
      <c r="AI28" s="26">
        <v>1</v>
      </c>
      <c r="AJ28" s="2">
        <f t="shared" si="0"/>
        <v>31</v>
      </c>
      <c r="AK28" s="2">
        <v>31</v>
      </c>
      <c r="AL28" s="36">
        <f t="shared" si="1"/>
        <v>1</v>
      </c>
    </row>
    <row r="29" spans="1:38">
      <c r="A29" s="2"/>
      <c r="B29" s="2"/>
      <c r="C29" s="2" t="s">
        <v>41</v>
      </c>
      <c r="D29" s="10" t="s">
        <v>39</v>
      </c>
      <c r="E29" s="80">
        <v>1</v>
      </c>
      <c r="F29" s="26">
        <v>1</v>
      </c>
      <c r="G29" s="26">
        <v>1</v>
      </c>
      <c r="H29" s="80">
        <v>1</v>
      </c>
      <c r="I29" s="80">
        <v>1</v>
      </c>
      <c r="J29" s="80">
        <v>1</v>
      </c>
      <c r="K29" s="80">
        <v>1</v>
      </c>
      <c r="L29" s="80">
        <v>1</v>
      </c>
      <c r="M29" s="26">
        <v>1</v>
      </c>
      <c r="N29" s="26">
        <v>1</v>
      </c>
      <c r="O29" s="80">
        <v>1</v>
      </c>
      <c r="P29" s="80">
        <v>1</v>
      </c>
      <c r="Q29" s="80">
        <v>1</v>
      </c>
      <c r="R29" s="80">
        <v>1</v>
      </c>
      <c r="S29" s="80">
        <v>1</v>
      </c>
      <c r="T29" s="26">
        <v>1</v>
      </c>
      <c r="U29" s="26">
        <v>1</v>
      </c>
      <c r="V29" s="80">
        <v>1</v>
      </c>
      <c r="W29" s="80">
        <v>1</v>
      </c>
      <c r="X29" s="80">
        <v>1</v>
      </c>
      <c r="Y29" s="80">
        <v>1</v>
      </c>
      <c r="Z29" s="80">
        <v>1</v>
      </c>
      <c r="AA29" s="26">
        <v>1</v>
      </c>
      <c r="AB29" s="26">
        <v>1</v>
      </c>
      <c r="AC29" s="80">
        <v>1</v>
      </c>
      <c r="AD29" s="80">
        <v>1</v>
      </c>
      <c r="AE29" s="80">
        <v>1</v>
      </c>
      <c r="AF29" s="80">
        <v>1</v>
      </c>
      <c r="AG29" s="80">
        <v>1</v>
      </c>
      <c r="AH29" s="26">
        <v>1</v>
      </c>
      <c r="AI29" s="26">
        <v>1</v>
      </c>
      <c r="AJ29" s="2">
        <f t="shared" si="0"/>
        <v>31</v>
      </c>
      <c r="AK29" s="2">
        <v>31</v>
      </c>
      <c r="AL29" s="36">
        <f t="shared" si="1"/>
        <v>1</v>
      </c>
    </row>
    <row r="30" spans="1:38">
      <c r="A30" s="2"/>
      <c r="B30" s="2"/>
      <c r="C30" s="2" t="s">
        <v>96</v>
      </c>
      <c r="D30" s="25" t="s">
        <v>31</v>
      </c>
      <c r="E30" s="80">
        <v>1</v>
      </c>
      <c r="F30" s="26">
        <v>1</v>
      </c>
      <c r="G30" s="26">
        <v>1</v>
      </c>
      <c r="H30" s="80">
        <v>1</v>
      </c>
      <c r="I30" s="80">
        <v>1</v>
      </c>
      <c r="J30" s="80">
        <v>1</v>
      </c>
      <c r="K30" s="80">
        <v>0</v>
      </c>
      <c r="L30" s="80">
        <v>1</v>
      </c>
      <c r="M30" s="26">
        <v>0</v>
      </c>
      <c r="N30" s="26">
        <v>0</v>
      </c>
      <c r="O30" s="80">
        <v>1</v>
      </c>
      <c r="P30" s="80">
        <v>1</v>
      </c>
      <c r="Q30" s="80">
        <v>1</v>
      </c>
      <c r="R30" s="80">
        <v>1</v>
      </c>
      <c r="S30" s="80">
        <v>1</v>
      </c>
      <c r="T30" s="26">
        <v>1</v>
      </c>
      <c r="U30" s="26">
        <v>0</v>
      </c>
      <c r="V30" s="80">
        <v>1</v>
      </c>
      <c r="W30" s="80">
        <v>1</v>
      </c>
      <c r="X30" s="80">
        <v>1</v>
      </c>
      <c r="Y30" s="80">
        <v>1</v>
      </c>
      <c r="Z30" s="80">
        <v>1</v>
      </c>
      <c r="AA30" s="26">
        <v>0</v>
      </c>
      <c r="AB30" s="26">
        <v>1</v>
      </c>
      <c r="AC30" s="80">
        <v>1</v>
      </c>
      <c r="AD30" s="80">
        <v>1</v>
      </c>
      <c r="AE30" s="80">
        <v>1</v>
      </c>
      <c r="AF30" s="80">
        <v>1</v>
      </c>
      <c r="AG30" s="80">
        <v>1</v>
      </c>
      <c r="AH30" s="26">
        <v>1</v>
      </c>
      <c r="AI30" s="26">
        <v>0</v>
      </c>
      <c r="AJ30" s="2">
        <f t="shared" si="0"/>
        <v>25</v>
      </c>
      <c r="AK30" s="2">
        <v>12</v>
      </c>
      <c r="AL30" s="36">
        <f t="shared" si="1"/>
        <v>2.0833333333333335</v>
      </c>
    </row>
    <row r="31" spans="1:38" ht="6" customHeight="1">
      <c r="A31" s="168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70"/>
      <c r="AL31" s="37"/>
    </row>
    <row r="32" spans="1:38">
      <c r="A32" s="2" t="s">
        <v>24</v>
      </c>
      <c r="B32" s="2" t="s">
        <v>25</v>
      </c>
      <c r="C32" s="2" t="s">
        <v>26</v>
      </c>
      <c r="D32" s="4" t="s">
        <v>39</v>
      </c>
      <c r="E32" s="24">
        <v>1</v>
      </c>
      <c r="F32" s="21">
        <v>1</v>
      </c>
      <c r="G32" s="21">
        <v>1</v>
      </c>
      <c r="H32" s="24">
        <v>1</v>
      </c>
      <c r="I32" s="24">
        <v>1</v>
      </c>
      <c r="J32" s="24">
        <v>1</v>
      </c>
      <c r="K32" s="24">
        <v>1</v>
      </c>
      <c r="L32" s="24">
        <v>1</v>
      </c>
      <c r="M32" s="21">
        <v>1</v>
      </c>
      <c r="N32" s="21">
        <v>1</v>
      </c>
      <c r="O32" s="24">
        <v>1</v>
      </c>
      <c r="P32" s="24">
        <v>1</v>
      </c>
      <c r="Q32" s="24">
        <v>1</v>
      </c>
      <c r="R32" s="24">
        <v>1</v>
      </c>
      <c r="S32" s="24">
        <v>1</v>
      </c>
      <c r="T32" s="21">
        <v>1</v>
      </c>
      <c r="U32" s="21">
        <v>1</v>
      </c>
      <c r="V32" s="24">
        <v>1</v>
      </c>
      <c r="W32" s="24">
        <v>1</v>
      </c>
      <c r="X32" s="24">
        <v>1</v>
      </c>
      <c r="Y32" s="24">
        <v>1</v>
      </c>
      <c r="Z32" s="24">
        <v>1</v>
      </c>
      <c r="AA32" s="21">
        <v>1</v>
      </c>
      <c r="AB32" s="21">
        <v>1</v>
      </c>
      <c r="AC32" s="24">
        <v>1</v>
      </c>
      <c r="AD32" s="24">
        <v>1</v>
      </c>
      <c r="AE32" s="24">
        <v>1</v>
      </c>
      <c r="AF32" s="24">
        <v>1</v>
      </c>
      <c r="AG32" s="24">
        <v>1</v>
      </c>
      <c r="AH32" s="21">
        <v>1</v>
      </c>
      <c r="AI32" s="21">
        <v>1</v>
      </c>
      <c r="AJ32" s="2">
        <f>SUM(E32:AI32)</f>
        <v>31</v>
      </c>
      <c r="AK32" s="2">
        <v>31</v>
      </c>
      <c r="AL32" s="36">
        <f>AJ32/AK32</f>
        <v>1</v>
      </c>
    </row>
    <row r="33" spans="1:38">
      <c r="A33" s="2"/>
      <c r="B33" s="2" t="s">
        <v>27</v>
      </c>
      <c r="C33" s="2" t="s">
        <v>42</v>
      </c>
      <c r="D33" s="4" t="s">
        <v>39</v>
      </c>
      <c r="E33" s="24">
        <v>1</v>
      </c>
      <c r="F33" s="21">
        <v>1</v>
      </c>
      <c r="G33" s="21">
        <v>1</v>
      </c>
      <c r="H33" s="24">
        <v>1</v>
      </c>
      <c r="I33" s="24">
        <v>1</v>
      </c>
      <c r="J33" s="24">
        <v>1</v>
      </c>
      <c r="K33" s="24">
        <v>1</v>
      </c>
      <c r="L33" s="24">
        <v>1</v>
      </c>
      <c r="M33" s="21">
        <v>1</v>
      </c>
      <c r="N33" s="21">
        <v>1</v>
      </c>
      <c r="O33" s="24">
        <v>1</v>
      </c>
      <c r="P33" s="24">
        <v>1</v>
      </c>
      <c r="Q33" s="24">
        <v>1</v>
      </c>
      <c r="R33" s="24">
        <v>1</v>
      </c>
      <c r="S33" s="24">
        <v>1</v>
      </c>
      <c r="T33" s="21">
        <v>1</v>
      </c>
      <c r="U33" s="21">
        <v>1</v>
      </c>
      <c r="V33" s="24">
        <v>1</v>
      </c>
      <c r="W33" s="24">
        <v>1</v>
      </c>
      <c r="X33" s="24">
        <v>1</v>
      </c>
      <c r="Y33" s="24">
        <v>1</v>
      </c>
      <c r="Z33" s="24">
        <v>1</v>
      </c>
      <c r="AA33" s="21">
        <v>1</v>
      </c>
      <c r="AB33" s="21">
        <v>1</v>
      </c>
      <c r="AC33" s="24">
        <v>1</v>
      </c>
      <c r="AD33" s="24">
        <v>1</v>
      </c>
      <c r="AE33" s="24">
        <v>1</v>
      </c>
      <c r="AF33" s="24">
        <v>1</v>
      </c>
      <c r="AG33" s="24">
        <v>1</v>
      </c>
      <c r="AH33" s="21">
        <v>1</v>
      </c>
      <c r="AI33" s="21">
        <v>1</v>
      </c>
      <c r="AJ33" s="2">
        <f t="shared" ref="AJ33:AJ34" si="2">SUM(E33:AI33)</f>
        <v>31</v>
      </c>
      <c r="AK33" s="2">
        <v>31</v>
      </c>
      <c r="AL33" s="36">
        <f t="shared" ref="AL33:AL34" si="3">AJ33/AK33</f>
        <v>1</v>
      </c>
    </row>
    <row r="34" spans="1:38">
      <c r="A34" s="2"/>
      <c r="B34" s="2"/>
      <c r="C34" s="2" t="s">
        <v>64</v>
      </c>
      <c r="D34" s="4" t="s">
        <v>39</v>
      </c>
      <c r="E34" s="24">
        <v>1</v>
      </c>
      <c r="F34" s="21">
        <v>1</v>
      </c>
      <c r="G34" s="21">
        <v>1</v>
      </c>
      <c r="H34" s="24">
        <v>1</v>
      </c>
      <c r="I34" s="24">
        <v>1</v>
      </c>
      <c r="J34" s="24">
        <v>1</v>
      </c>
      <c r="K34" s="24">
        <v>1</v>
      </c>
      <c r="L34" s="24">
        <v>1</v>
      </c>
      <c r="M34" s="21">
        <v>1</v>
      </c>
      <c r="N34" s="21">
        <v>1</v>
      </c>
      <c r="O34" s="24">
        <v>1</v>
      </c>
      <c r="P34" s="24">
        <v>1</v>
      </c>
      <c r="Q34" s="24">
        <v>1</v>
      </c>
      <c r="R34" s="24">
        <v>1</v>
      </c>
      <c r="S34" s="24">
        <v>1</v>
      </c>
      <c r="T34" s="21">
        <v>1</v>
      </c>
      <c r="U34" s="21">
        <v>1</v>
      </c>
      <c r="V34" s="24">
        <v>1</v>
      </c>
      <c r="W34" s="24">
        <v>1</v>
      </c>
      <c r="X34" s="24">
        <v>1</v>
      </c>
      <c r="Y34" s="24">
        <v>1</v>
      </c>
      <c r="Z34" s="24">
        <v>1</v>
      </c>
      <c r="AA34" s="21">
        <v>1</v>
      </c>
      <c r="AB34" s="21">
        <v>1</v>
      </c>
      <c r="AC34" s="24">
        <v>1</v>
      </c>
      <c r="AD34" s="24">
        <v>1</v>
      </c>
      <c r="AE34" s="24">
        <v>1</v>
      </c>
      <c r="AF34" s="24">
        <v>1</v>
      </c>
      <c r="AG34" s="24">
        <v>1</v>
      </c>
      <c r="AH34" s="21">
        <v>1</v>
      </c>
      <c r="AI34" s="21">
        <v>1</v>
      </c>
      <c r="AJ34" s="2">
        <f t="shared" si="2"/>
        <v>31</v>
      </c>
      <c r="AK34" s="2">
        <v>31</v>
      </c>
      <c r="AL34" s="36">
        <f t="shared" si="3"/>
        <v>1</v>
      </c>
    </row>
    <row r="35" spans="1:38" ht="6" customHeight="1">
      <c r="A35" s="110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38"/>
      <c r="AK35" s="38"/>
      <c r="AL35" s="37"/>
    </row>
    <row r="36" spans="1:38">
      <c r="A36" s="2" t="s">
        <v>28</v>
      </c>
      <c r="B36" s="2" t="s">
        <v>29</v>
      </c>
      <c r="C36" s="5" t="s">
        <v>30</v>
      </c>
      <c r="D36" s="6" t="s">
        <v>31</v>
      </c>
      <c r="E36" s="209" t="s">
        <v>102</v>
      </c>
      <c r="F36" s="210"/>
      <c r="G36" s="211"/>
      <c r="H36" s="24">
        <v>1</v>
      </c>
      <c r="I36" s="24">
        <v>1</v>
      </c>
      <c r="J36" s="24">
        <v>1</v>
      </c>
      <c r="K36" s="24">
        <v>1</v>
      </c>
      <c r="L36" s="24">
        <v>1</v>
      </c>
      <c r="M36" s="21"/>
      <c r="N36" s="21"/>
      <c r="O36" s="24">
        <v>1</v>
      </c>
      <c r="P36" s="24">
        <v>1</v>
      </c>
      <c r="Q36" s="24">
        <v>1</v>
      </c>
      <c r="R36" s="24">
        <v>1</v>
      </c>
      <c r="S36" s="24">
        <v>1</v>
      </c>
      <c r="T36" s="21"/>
      <c r="U36" s="21"/>
      <c r="V36" s="24">
        <v>1</v>
      </c>
      <c r="W36" s="24">
        <v>1</v>
      </c>
      <c r="X36" s="24">
        <v>1</v>
      </c>
      <c r="Y36" s="24">
        <v>1</v>
      </c>
      <c r="Z36" s="24">
        <v>1</v>
      </c>
      <c r="AA36" s="21"/>
      <c r="AB36" s="21"/>
      <c r="AC36" s="24">
        <v>1</v>
      </c>
      <c r="AD36" s="24">
        <v>1</v>
      </c>
      <c r="AE36" s="24">
        <v>1</v>
      </c>
      <c r="AF36" s="24">
        <v>1</v>
      </c>
      <c r="AG36" s="24">
        <v>1</v>
      </c>
      <c r="AH36" s="21"/>
      <c r="AI36" s="21"/>
      <c r="AJ36" s="2">
        <v>20</v>
      </c>
      <c r="AK36" s="24">
        <v>11</v>
      </c>
      <c r="AL36" s="40">
        <f>AJ36/AK36</f>
        <v>1.8181818181818181</v>
      </c>
    </row>
    <row r="37" spans="1:38">
      <c r="A37" s="2"/>
      <c r="B37" s="2" t="s">
        <v>66</v>
      </c>
      <c r="C37" s="2" t="s">
        <v>43</v>
      </c>
      <c r="D37" s="6" t="s">
        <v>38</v>
      </c>
      <c r="E37" s="24">
        <v>1</v>
      </c>
      <c r="F37" s="21">
        <v>1</v>
      </c>
      <c r="G37" s="21">
        <v>1</v>
      </c>
      <c r="H37" s="24">
        <v>1</v>
      </c>
      <c r="I37" s="24">
        <v>1</v>
      </c>
      <c r="J37" s="24">
        <v>1</v>
      </c>
      <c r="K37" s="24">
        <v>1</v>
      </c>
      <c r="L37" s="24">
        <v>1</v>
      </c>
      <c r="M37" s="21">
        <v>1</v>
      </c>
      <c r="N37" s="21">
        <v>1</v>
      </c>
      <c r="O37" s="24">
        <v>1</v>
      </c>
      <c r="P37" s="24">
        <v>1</v>
      </c>
      <c r="Q37" s="24">
        <v>1</v>
      </c>
      <c r="R37" s="24">
        <v>1</v>
      </c>
      <c r="S37" s="24">
        <v>1</v>
      </c>
      <c r="T37" s="21">
        <v>1</v>
      </c>
      <c r="U37" s="21">
        <v>1</v>
      </c>
      <c r="V37" s="24">
        <v>1</v>
      </c>
      <c r="W37" s="24">
        <v>1</v>
      </c>
      <c r="X37" s="24">
        <v>1</v>
      </c>
      <c r="Y37" s="24">
        <v>1</v>
      </c>
      <c r="Z37" s="24">
        <v>1</v>
      </c>
      <c r="AA37" s="21">
        <v>1</v>
      </c>
      <c r="AB37" s="21">
        <v>1</v>
      </c>
      <c r="AC37" s="24">
        <v>1</v>
      </c>
      <c r="AD37" s="24">
        <v>1</v>
      </c>
      <c r="AE37" s="24">
        <v>1</v>
      </c>
      <c r="AF37" s="24">
        <v>1</v>
      </c>
      <c r="AG37" s="24">
        <v>1</v>
      </c>
      <c r="AH37" s="21">
        <v>1</v>
      </c>
      <c r="AI37" s="21">
        <v>1</v>
      </c>
      <c r="AJ37" s="2">
        <f>SUM(E37:U37)</f>
        <v>17</v>
      </c>
      <c r="AK37" s="24">
        <v>16</v>
      </c>
      <c r="AL37" s="40">
        <f>AJ37/AK37</f>
        <v>1.0625</v>
      </c>
    </row>
    <row r="38" spans="1:38" ht="6" customHeight="1">
      <c r="A38" s="168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70"/>
      <c r="AL38" s="37"/>
    </row>
    <row r="39" spans="1:38">
      <c r="A39" s="2" t="s">
        <v>32</v>
      </c>
      <c r="B39" s="2" t="s">
        <v>33</v>
      </c>
      <c r="C39" s="2" t="s">
        <v>95</v>
      </c>
      <c r="D39" s="4" t="s">
        <v>44</v>
      </c>
      <c r="E39" s="24">
        <v>1</v>
      </c>
      <c r="F39" s="21">
        <v>1</v>
      </c>
      <c r="G39" s="21">
        <v>1</v>
      </c>
      <c r="H39" s="24">
        <v>1</v>
      </c>
      <c r="I39" s="24">
        <v>1</v>
      </c>
      <c r="J39" s="24">
        <v>1</v>
      </c>
      <c r="K39" s="24">
        <v>1</v>
      </c>
      <c r="L39" s="24">
        <v>1</v>
      </c>
      <c r="M39" s="21">
        <v>1</v>
      </c>
      <c r="N39" s="21">
        <v>1</v>
      </c>
      <c r="O39" s="24">
        <v>1</v>
      </c>
      <c r="P39" s="24">
        <v>1</v>
      </c>
      <c r="Q39" s="24">
        <v>1</v>
      </c>
      <c r="R39" s="24">
        <v>1</v>
      </c>
      <c r="S39" s="24">
        <v>1</v>
      </c>
      <c r="T39" s="21">
        <v>1</v>
      </c>
      <c r="U39" s="21">
        <v>1</v>
      </c>
      <c r="V39" s="24">
        <v>1</v>
      </c>
      <c r="W39" s="24">
        <v>1</v>
      </c>
      <c r="X39" s="24">
        <v>1</v>
      </c>
      <c r="Y39" s="24">
        <v>1</v>
      </c>
      <c r="Z39" s="24">
        <v>1</v>
      </c>
      <c r="AA39" s="21">
        <v>1</v>
      </c>
      <c r="AB39" s="21">
        <v>1</v>
      </c>
      <c r="AC39" s="24">
        <v>1</v>
      </c>
      <c r="AD39" s="24">
        <v>1</v>
      </c>
      <c r="AE39" s="24">
        <v>1</v>
      </c>
      <c r="AF39" s="24">
        <v>1</v>
      </c>
      <c r="AG39" s="24">
        <v>1</v>
      </c>
      <c r="AH39" s="21">
        <v>1</v>
      </c>
      <c r="AI39" s="21">
        <v>1</v>
      </c>
      <c r="AJ39" s="2">
        <f>SUM(E39:V39)</f>
        <v>18</v>
      </c>
      <c r="AK39" s="2">
        <v>12</v>
      </c>
      <c r="AL39" s="36">
        <f>AJ39/AK39</f>
        <v>1.5</v>
      </c>
    </row>
    <row r="40" spans="1:38">
      <c r="A40" s="2"/>
      <c r="B40" s="2" t="s">
        <v>59</v>
      </c>
      <c r="C40" s="2" t="s">
        <v>61</v>
      </c>
      <c r="D40" s="6" t="s">
        <v>39</v>
      </c>
      <c r="E40" s="24">
        <v>1</v>
      </c>
      <c r="F40" s="21">
        <v>1</v>
      </c>
      <c r="G40" s="21">
        <v>1</v>
      </c>
      <c r="H40" s="24">
        <v>1</v>
      </c>
      <c r="I40" s="24">
        <v>1</v>
      </c>
      <c r="J40" s="24">
        <v>1</v>
      </c>
      <c r="K40" s="24">
        <v>1</v>
      </c>
      <c r="L40" s="24">
        <v>1</v>
      </c>
      <c r="M40" s="21">
        <v>1</v>
      </c>
      <c r="N40" s="21">
        <v>1</v>
      </c>
      <c r="O40" s="24">
        <v>1</v>
      </c>
      <c r="P40" s="24">
        <v>1</v>
      </c>
      <c r="Q40" s="24">
        <v>1</v>
      </c>
      <c r="R40" s="24">
        <v>1</v>
      </c>
      <c r="S40" s="24">
        <v>1</v>
      </c>
      <c r="T40" s="21">
        <v>1</v>
      </c>
      <c r="U40" s="21">
        <v>1</v>
      </c>
      <c r="V40" s="24">
        <v>1</v>
      </c>
      <c r="W40" s="24">
        <v>1</v>
      </c>
      <c r="X40" s="24">
        <v>1</v>
      </c>
      <c r="Y40" s="24">
        <v>1</v>
      </c>
      <c r="Z40" s="24">
        <v>1</v>
      </c>
      <c r="AA40" s="21">
        <v>1</v>
      </c>
      <c r="AB40" s="21">
        <v>1</v>
      </c>
      <c r="AC40" s="24">
        <v>1</v>
      </c>
      <c r="AD40" s="24">
        <v>1</v>
      </c>
      <c r="AE40" s="24">
        <v>1</v>
      </c>
      <c r="AF40" s="24">
        <v>1</v>
      </c>
      <c r="AG40" s="24">
        <v>1</v>
      </c>
      <c r="AH40" s="21">
        <v>1</v>
      </c>
      <c r="AI40" s="21">
        <v>1</v>
      </c>
      <c r="AJ40" s="2">
        <v>31</v>
      </c>
      <c r="AK40" s="2">
        <v>31</v>
      </c>
      <c r="AL40" s="36">
        <f>AJ40/AK40</f>
        <v>1</v>
      </c>
    </row>
    <row r="41" spans="1:38" ht="6" customHeight="1">
      <c r="A41" s="168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70"/>
      <c r="AL41" s="37"/>
    </row>
    <row r="42" spans="1:38">
      <c r="A42" s="2" t="s">
        <v>35</v>
      </c>
      <c r="B42" s="2" t="s">
        <v>36</v>
      </c>
      <c r="C42" s="5" t="s">
        <v>37</v>
      </c>
      <c r="D42" s="6" t="s">
        <v>53</v>
      </c>
      <c r="E42" s="209" t="s">
        <v>102</v>
      </c>
      <c r="F42" s="210"/>
      <c r="G42" s="211"/>
      <c r="H42" s="24">
        <v>1</v>
      </c>
      <c r="I42" s="24">
        <v>1</v>
      </c>
      <c r="J42" s="24">
        <v>1</v>
      </c>
      <c r="K42" s="24">
        <v>1</v>
      </c>
      <c r="L42" s="24">
        <v>1</v>
      </c>
      <c r="M42" s="21"/>
      <c r="N42" s="21"/>
      <c r="O42" s="24">
        <v>1</v>
      </c>
      <c r="P42" s="24">
        <v>1</v>
      </c>
      <c r="Q42" s="24">
        <v>1</v>
      </c>
      <c r="R42" s="24">
        <v>1</v>
      </c>
      <c r="S42" s="24">
        <v>1</v>
      </c>
      <c r="T42" s="21"/>
      <c r="U42" s="21"/>
      <c r="V42" s="24">
        <v>1</v>
      </c>
      <c r="W42" s="24">
        <v>1</v>
      </c>
      <c r="X42" s="24">
        <v>1</v>
      </c>
      <c r="Y42" s="24">
        <v>1</v>
      </c>
      <c r="Z42" s="24">
        <v>1</v>
      </c>
      <c r="AA42" s="21"/>
      <c r="AB42" s="21"/>
      <c r="AC42" s="24">
        <v>1</v>
      </c>
      <c r="AD42" s="24">
        <v>1</v>
      </c>
      <c r="AE42" s="24">
        <v>1</v>
      </c>
      <c r="AF42" s="24">
        <v>1</v>
      </c>
      <c r="AG42" s="24">
        <v>1</v>
      </c>
      <c r="AH42" s="21"/>
      <c r="AI42" s="21"/>
      <c r="AJ42" s="2">
        <v>20</v>
      </c>
      <c r="AK42" s="2">
        <v>20</v>
      </c>
      <c r="AL42" s="36">
        <f>AJ42/AK42</f>
        <v>1</v>
      </c>
    </row>
    <row r="43" spans="1:38" ht="6" customHeight="1">
      <c r="A43" s="168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70"/>
      <c r="AL43" s="37"/>
    </row>
  </sheetData>
  <mergeCells count="16">
    <mergeCell ref="A2:AK2"/>
    <mergeCell ref="A3:AK3"/>
    <mergeCell ref="A20:A22"/>
    <mergeCell ref="B20:B22"/>
    <mergeCell ref="C20:C22"/>
    <mergeCell ref="D20:D22"/>
    <mergeCell ref="E20:AF20"/>
    <mergeCell ref="AJ20:AJ21"/>
    <mergeCell ref="AK20:AK21"/>
    <mergeCell ref="A43:AK43"/>
    <mergeCell ref="AL20:AL21"/>
    <mergeCell ref="A31:AK31"/>
    <mergeCell ref="A38:AK38"/>
    <mergeCell ref="A41:AK41"/>
    <mergeCell ref="E36:G36"/>
    <mergeCell ref="E42:G42"/>
  </mergeCells>
  <phoneticPr fontId="21" type="noConversion"/>
  <pageMargins left="0.7" right="0.7" top="0.75" bottom="0.75" header="0.3" footer="0.3"/>
  <drawing r:id="rId1"/>
  <picture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2:AJ43"/>
  <sheetViews>
    <sheetView topLeftCell="A19" workbookViewId="0">
      <selection activeCell="AJ23" sqref="AJ23"/>
    </sheetView>
  </sheetViews>
  <sheetFormatPr defaultColWidth="8.85546875" defaultRowHeight="15"/>
  <cols>
    <col min="1" max="1" width="3.7109375" customWidth="1"/>
    <col min="2" max="2" width="15.42578125" customWidth="1"/>
    <col min="3" max="3" width="47.28515625" customWidth="1"/>
    <col min="4" max="4" width="12.85546875" customWidth="1"/>
    <col min="5" max="5" width="2.42578125" customWidth="1"/>
    <col min="6" max="7" width="2.28515625" customWidth="1"/>
    <col min="8" max="12" width="2.42578125" customWidth="1"/>
    <col min="13" max="15" width="2.7109375" customWidth="1"/>
    <col min="16" max="17" width="2.42578125" customWidth="1"/>
    <col min="18" max="21" width="2.7109375" customWidth="1"/>
    <col min="22" max="22" width="2.42578125" customWidth="1"/>
    <col min="23" max="23" width="2.7109375" customWidth="1"/>
    <col min="24" max="27" width="2.42578125" customWidth="1"/>
    <col min="28" max="28" width="2.7109375" customWidth="1"/>
    <col min="29" max="33" width="2.42578125" customWidth="1"/>
    <col min="34" max="34" width="9.7109375" customWidth="1"/>
    <col min="35" max="35" width="6.140625" customWidth="1"/>
  </cols>
  <sheetData>
    <row r="2" spans="1:35">
      <c r="A2" s="171" t="s">
        <v>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</row>
    <row r="3" spans="1:35">
      <c r="A3" s="171" t="s">
        <v>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</row>
    <row r="4" spans="1:35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</row>
    <row r="20" spans="1:36">
      <c r="A20" s="215" t="s">
        <v>10</v>
      </c>
      <c r="B20" s="215" t="s">
        <v>11</v>
      </c>
      <c r="C20" s="216" t="s">
        <v>12</v>
      </c>
      <c r="D20" s="215" t="s">
        <v>13</v>
      </c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141"/>
      <c r="AH20" s="176" t="s">
        <v>79</v>
      </c>
      <c r="AI20" s="177" t="s">
        <v>74</v>
      </c>
      <c r="AJ20" s="191" t="s">
        <v>80</v>
      </c>
    </row>
    <row r="21" spans="1:36">
      <c r="A21" s="215"/>
      <c r="B21" s="215"/>
      <c r="C21" s="217"/>
      <c r="D21" s="215"/>
      <c r="E21" s="139" t="s">
        <v>54</v>
      </c>
      <c r="F21" s="139" t="s">
        <v>54</v>
      </c>
      <c r="G21" s="139" t="s">
        <v>56</v>
      </c>
      <c r="H21" s="139" t="s">
        <v>57</v>
      </c>
      <c r="I21" s="139" t="s">
        <v>58</v>
      </c>
      <c r="J21" s="139" t="s">
        <v>54</v>
      </c>
      <c r="K21" s="139" t="s">
        <v>55</v>
      </c>
      <c r="L21" s="139" t="s">
        <v>54</v>
      </c>
      <c r="M21" s="139" t="s">
        <v>54</v>
      </c>
      <c r="N21" s="139" t="s">
        <v>56</v>
      </c>
      <c r="O21" s="139" t="s">
        <v>57</v>
      </c>
      <c r="P21" s="139" t="s">
        <v>58</v>
      </c>
      <c r="Q21" s="139" t="s">
        <v>54</v>
      </c>
      <c r="R21" s="139" t="s">
        <v>55</v>
      </c>
      <c r="S21" s="139" t="s">
        <v>54</v>
      </c>
      <c r="T21" s="139" t="s">
        <v>54</v>
      </c>
      <c r="U21" s="139" t="s">
        <v>56</v>
      </c>
      <c r="V21" s="139" t="s">
        <v>57</v>
      </c>
      <c r="W21" s="139" t="s">
        <v>58</v>
      </c>
      <c r="X21" s="139" t="s">
        <v>54</v>
      </c>
      <c r="Y21" s="139" t="s">
        <v>55</v>
      </c>
      <c r="Z21" s="139" t="s">
        <v>54</v>
      </c>
      <c r="AA21" s="139" t="s">
        <v>54</v>
      </c>
      <c r="AB21" s="139" t="s">
        <v>56</v>
      </c>
      <c r="AC21" s="139" t="s">
        <v>57</v>
      </c>
      <c r="AD21" s="139" t="s">
        <v>58</v>
      </c>
      <c r="AE21" s="139" t="s">
        <v>54</v>
      </c>
      <c r="AF21" s="139" t="s">
        <v>55</v>
      </c>
      <c r="AG21" s="140" t="s">
        <v>54</v>
      </c>
      <c r="AH21" s="176"/>
      <c r="AI21" s="177"/>
      <c r="AJ21" s="191"/>
    </row>
    <row r="22" spans="1:36">
      <c r="A22" s="215"/>
      <c r="B22" s="215"/>
      <c r="C22" s="218"/>
      <c r="D22" s="215"/>
      <c r="E22" s="1">
        <v>1</v>
      </c>
      <c r="F22" s="1">
        <v>2</v>
      </c>
      <c r="G22" s="1">
        <v>3</v>
      </c>
      <c r="H22" s="1">
        <v>4</v>
      </c>
      <c r="I22" s="1">
        <v>5</v>
      </c>
      <c r="J22" s="1">
        <v>6</v>
      </c>
      <c r="K22" s="1">
        <v>7</v>
      </c>
      <c r="L22" s="1">
        <v>8</v>
      </c>
      <c r="M22" s="1">
        <v>9</v>
      </c>
      <c r="N22" s="1">
        <v>10</v>
      </c>
      <c r="O22" s="1">
        <v>11</v>
      </c>
      <c r="P22" s="1">
        <v>12</v>
      </c>
      <c r="Q22" s="1">
        <v>13</v>
      </c>
      <c r="R22" s="1">
        <v>14</v>
      </c>
      <c r="S22" s="1">
        <v>15</v>
      </c>
      <c r="T22" s="1">
        <v>16</v>
      </c>
      <c r="U22" s="1">
        <v>17</v>
      </c>
      <c r="V22" s="1">
        <v>18</v>
      </c>
      <c r="W22" s="1">
        <v>19</v>
      </c>
      <c r="X22" s="1">
        <v>20</v>
      </c>
      <c r="Y22" s="1">
        <v>21</v>
      </c>
      <c r="Z22" s="1">
        <v>22</v>
      </c>
      <c r="AA22" s="1">
        <v>23</v>
      </c>
      <c r="AB22" s="1">
        <v>24</v>
      </c>
      <c r="AC22" s="1">
        <v>25</v>
      </c>
      <c r="AD22" s="1">
        <v>26</v>
      </c>
      <c r="AE22" s="1">
        <v>27</v>
      </c>
      <c r="AF22" s="1">
        <v>28</v>
      </c>
      <c r="AG22" s="1">
        <v>29</v>
      </c>
      <c r="AH22" s="32"/>
      <c r="AI22" s="33"/>
      <c r="AJ22" s="34"/>
    </row>
    <row r="23" spans="1:36">
      <c r="A23" s="2" t="s">
        <v>17</v>
      </c>
      <c r="B23" s="2" t="s">
        <v>18</v>
      </c>
      <c r="C23" s="2" t="s">
        <v>19</v>
      </c>
      <c r="D23" s="3" t="s">
        <v>39</v>
      </c>
      <c r="E23" s="132">
        <v>1</v>
      </c>
      <c r="F23" s="132">
        <v>1</v>
      </c>
      <c r="G23" s="132">
        <v>1</v>
      </c>
      <c r="H23" s="132">
        <v>1</v>
      </c>
      <c r="I23" s="132">
        <v>1</v>
      </c>
      <c r="J23" s="26">
        <v>1</v>
      </c>
      <c r="K23" s="26">
        <v>1</v>
      </c>
      <c r="L23" s="132">
        <v>1</v>
      </c>
      <c r="M23" s="132">
        <v>1</v>
      </c>
      <c r="N23" s="132">
        <v>1</v>
      </c>
      <c r="O23" s="132">
        <v>1</v>
      </c>
      <c r="P23" s="132">
        <v>1</v>
      </c>
      <c r="Q23" s="26">
        <v>1</v>
      </c>
      <c r="R23" s="26">
        <v>1</v>
      </c>
      <c r="S23" s="132">
        <v>1</v>
      </c>
      <c r="T23" s="132">
        <v>1</v>
      </c>
      <c r="U23" s="132">
        <v>1</v>
      </c>
      <c r="V23" s="132">
        <v>1</v>
      </c>
      <c r="W23" s="132">
        <v>1</v>
      </c>
      <c r="X23" s="26">
        <v>1</v>
      </c>
      <c r="Y23" s="26">
        <v>1</v>
      </c>
      <c r="Z23" s="132">
        <v>1</v>
      </c>
      <c r="AA23" s="132">
        <v>1</v>
      </c>
      <c r="AB23" s="132">
        <v>1</v>
      </c>
      <c r="AC23" s="132">
        <v>1</v>
      </c>
      <c r="AD23" s="132">
        <v>1</v>
      </c>
      <c r="AE23" s="26">
        <v>1</v>
      </c>
      <c r="AF23" s="26">
        <v>1</v>
      </c>
      <c r="AG23" s="132">
        <v>1</v>
      </c>
      <c r="AH23" s="2">
        <f>SUM(E23:AG23)</f>
        <v>29</v>
      </c>
      <c r="AI23" s="2">
        <v>29</v>
      </c>
      <c r="AJ23" s="36">
        <f>AH23/AI23</f>
        <v>1</v>
      </c>
    </row>
    <row r="24" spans="1:36">
      <c r="A24" s="2"/>
      <c r="B24" s="2"/>
      <c r="C24" s="2" t="s">
        <v>20</v>
      </c>
      <c r="D24" s="4" t="s">
        <v>48</v>
      </c>
      <c r="E24" s="132">
        <v>1</v>
      </c>
      <c r="F24" s="132">
        <v>1</v>
      </c>
      <c r="G24" s="132">
        <v>1</v>
      </c>
      <c r="H24" s="132">
        <v>1</v>
      </c>
      <c r="I24" s="132">
        <v>1</v>
      </c>
      <c r="J24" s="26">
        <v>0</v>
      </c>
      <c r="K24" s="26">
        <v>1</v>
      </c>
      <c r="L24" s="132">
        <v>1</v>
      </c>
      <c r="M24" s="132">
        <v>1</v>
      </c>
      <c r="N24" s="132">
        <v>1</v>
      </c>
      <c r="O24" s="132">
        <v>1</v>
      </c>
      <c r="P24" s="132">
        <v>1</v>
      </c>
      <c r="Q24" s="26">
        <v>0</v>
      </c>
      <c r="R24" s="26">
        <v>1</v>
      </c>
      <c r="S24" s="132">
        <v>1</v>
      </c>
      <c r="T24" s="132">
        <v>1</v>
      </c>
      <c r="U24" s="132">
        <v>1</v>
      </c>
      <c r="V24" s="132">
        <v>1</v>
      </c>
      <c r="W24" s="132">
        <v>1</v>
      </c>
      <c r="X24" s="26">
        <v>1</v>
      </c>
      <c r="Y24" s="26">
        <v>0</v>
      </c>
      <c r="Z24" s="132">
        <v>1</v>
      </c>
      <c r="AA24" s="132">
        <v>1</v>
      </c>
      <c r="AB24" s="132">
        <v>1</v>
      </c>
      <c r="AC24" s="132">
        <v>1</v>
      </c>
      <c r="AD24" s="132">
        <v>1</v>
      </c>
      <c r="AE24" s="26">
        <v>0</v>
      </c>
      <c r="AF24" s="26">
        <v>1</v>
      </c>
      <c r="AG24" s="132">
        <v>1</v>
      </c>
      <c r="AH24" s="2">
        <f t="shared" ref="AH24:AH42" si="0">SUM(E24:AG24)</f>
        <v>25</v>
      </c>
      <c r="AI24" s="2">
        <v>20</v>
      </c>
      <c r="AJ24" s="36">
        <f t="shared" ref="AJ24:AJ30" si="1">AH24/AI24</f>
        <v>1.25</v>
      </c>
    </row>
    <row r="25" spans="1:36">
      <c r="A25" s="2"/>
      <c r="B25" s="2"/>
      <c r="C25" s="2" t="s">
        <v>21</v>
      </c>
      <c r="D25" s="4" t="s">
        <v>48</v>
      </c>
      <c r="E25" s="132">
        <v>1</v>
      </c>
      <c r="F25" s="132">
        <v>1</v>
      </c>
      <c r="G25" s="132">
        <v>1</v>
      </c>
      <c r="H25" s="132">
        <v>0</v>
      </c>
      <c r="I25" s="132">
        <v>1</v>
      </c>
      <c r="J25" s="26">
        <v>1</v>
      </c>
      <c r="K25" s="26">
        <v>0</v>
      </c>
      <c r="L25" s="132">
        <v>1</v>
      </c>
      <c r="M25" s="132">
        <v>1</v>
      </c>
      <c r="N25" s="132">
        <v>1</v>
      </c>
      <c r="O25" s="132">
        <v>1</v>
      </c>
      <c r="P25" s="132">
        <v>1</v>
      </c>
      <c r="Q25" s="26">
        <v>0</v>
      </c>
      <c r="R25" s="26">
        <v>1</v>
      </c>
      <c r="S25" s="132">
        <v>1</v>
      </c>
      <c r="T25" s="132">
        <v>1</v>
      </c>
      <c r="U25" s="132">
        <v>1</v>
      </c>
      <c r="V25" s="132">
        <v>0</v>
      </c>
      <c r="W25" s="132">
        <v>1</v>
      </c>
      <c r="X25" s="26">
        <v>0</v>
      </c>
      <c r="Y25" s="26">
        <v>0</v>
      </c>
      <c r="Z25" s="132">
        <v>1</v>
      </c>
      <c r="AA25" s="132">
        <v>1</v>
      </c>
      <c r="AB25" s="132">
        <v>1</v>
      </c>
      <c r="AC25" s="132">
        <v>1</v>
      </c>
      <c r="AD25" s="132">
        <v>1</v>
      </c>
      <c r="AE25" s="26">
        <v>1</v>
      </c>
      <c r="AF25" s="26">
        <v>0</v>
      </c>
      <c r="AG25" s="132">
        <v>1</v>
      </c>
      <c r="AH25" s="2">
        <f t="shared" si="0"/>
        <v>22</v>
      </c>
      <c r="AI25" s="2">
        <v>20</v>
      </c>
      <c r="AJ25" s="36">
        <f t="shared" si="1"/>
        <v>1.1000000000000001</v>
      </c>
    </row>
    <row r="26" spans="1:36">
      <c r="A26" s="2"/>
      <c r="B26" s="2"/>
      <c r="C26" s="2" t="s">
        <v>22</v>
      </c>
      <c r="D26" s="4" t="s">
        <v>39</v>
      </c>
      <c r="E26" s="132">
        <v>1</v>
      </c>
      <c r="F26" s="132">
        <v>1</v>
      </c>
      <c r="G26" s="132">
        <v>1</v>
      </c>
      <c r="H26" s="132">
        <v>1</v>
      </c>
      <c r="I26" s="132">
        <v>1</v>
      </c>
      <c r="J26" s="26">
        <v>1</v>
      </c>
      <c r="K26" s="26">
        <v>1</v>
      </c>
      <c r="L26" s="132">
        <v>1</v>
      </c>
      <c r="M26" s="132">
        <v>1</v>
      </c>
      <c r="N26" s="132">
        <v>1</v>
      </c>
      <c r="O26" s="132">
        <v>1</v>
      </c>
      <c r="P26" s="132">
        <v>1</v>
      </c>
      <c r="Q26" s="26">
        <v>1</v>
      </c>
      <c r="R26" s="26">
        <v>1</v>
      </c>
      <c r="S26" s="132">
        <v>1</v>
      </c>
      <c r="T26" s="132">
        <v>1</v>
      </c>
      <c r="U26" s="132">
        <v>1</v>
      </c>
      <c r="V26" s="132">
        <v>1</v>
      </c>
      <c r="W26" s="132">
        <v>1</v>
      </c>
      <c r="X26" s="26">
        <v>1</v>
      </c>
      <c r="Y26" s="26">
        <v>1</v>
      </c>
      <c r="Z26" s="132">
        <v>1</v>
      </c>
      <c r="AA26" s="132">
        <v>1</v>
      </c>
      <c r="AB26" s="132">
        <v>1</v>
      </c>
      <c r="AC26" s="132">
        <v>1</v>
      </c>
      <c r="AD26" s="132">
        <v>1</v>
      </c>
      <c r="AE26" s="26">
        <v>1</v>
      </c>
      <c r="AF26" s="26">
        <v>1</v>
      </c>
      <c r="AG26" s="132">
        <v>1</v>
      </c>
      <c r="AH26" s="2">
        <f t="shared" si="0"/>
        <v>29</v>
      </c>
      <c r="AI26" s="2">
        <v>29</v>
      </c>
      <c r="AJ26" s="36">
        <f t="shared" si="1"/>
        <v>1</v>
      </c>
    </row>
    <row r="27" spans="1:36">
      <c r="A27" s="2"/>
      <c r="B27" s="2"/>
      <c r="C27" s="2" t="s">
        <v>23</v>
      </c>
      <c r="D27" s="4" t="s">
        <v>39</v>
      </c>
      <c r="E27" s="132">
        <v>1</v>
      </c>
      <c r="F27" s="132">
        <v>1</v>
      </c>
      <c r="G27" s="132">
        <v>1</v>
      </c>
      <c r="H27" s="132">
        <v>1</v>
      </c>
      <c r="I27" s="132">
        <v>1</v>
      </c>
      <c r="J27" s="26">
        <v>1</v>
      </c>
      <c r="K27" s="26">
        <v>1</v>
      </c>
      <c r="L27" s="132">
        <v>1</v>
      </c>
      <c r="M27" s="132">
        <v>1</v>
      </c>
      <c r="N27" s="132">
        <v>1</v>
      </c>
      <c r="O27" s="132">
        <v>1</v>
      </c>
      <c r="P27" s="132">
        <v>1</v>
      </c>
      <c r="Q27" s="26">
        <v>1</v>
      </c>
      <c r="R27" s="26">
        <v>1</v>
      </c>
      <c r="S27" s="132">
        <v>1</v>
      </c>
      <c r="T27" s="132">
        <v>1</v>
      </c>
      <c r="U27" s="132">
        <v>1</v>
      </c>
      <c r="V27" s="132">
        <v>1</v>
      </c>
      <c r="W27" s="132">
        <v>1</v>
      </c>
      <c r="X27" s="26">
        <v>1</v>
      </c>
      <c r="Y27" s="26">
        <v>1</v>
      </c>
      <c r="Z27" s="132">
        <v>1</v>
      </c>
      <c r="AA27" s="132">
        <v>1</v>
      </c>
      <c r="AB27" s="132">
        <v>1</v>
      </c>
      <c r="AC27" s="132">
        <v>1</v>
      </c>
      <c r="AD27" s="132">
        <v>1</v>
      </c>
      <c r="AE27" s="26">
        <v>1</v>
      </c>
      <c r="AF27" s="26">
        <v>1</v>
      </c>
      <c r="AG27" s="132">
        <v>1</v>
      </c>
      <c r="AH27" s="2">
        <f t="shared" si="0"/>
        <v>29</v>
      </c>
      <c r="AI27" s="2">
        <v>29</v>
      </c>
      <c r="AJ27" s="36">
        <f t="shared" si="1"/>
        <v>1</v>
      </c>
    </row>
    <row r="28" spans="1:36">
      <c r="A28" s="2"/>
      <c r="B28" s="2"/>
      <c r="C28" s="2" t="s">
        <v>40</v>
      </c>
      <c r="D28" s="4" t="s">
        <v>39</v>
      </c>
      <c r="E28" s="132">
        <v>1</v>
      </c>
      <c r="F28" s="132">
        <v>1</v>
      </c>
      <c r="G28" s="132">
        <v>1</v>
      </c>
      <c r="H28" s="132">
        <v>1</v>
      </c>
      <c r="I28" s="132">
        <v>1</v>
      </c>
      <c r="J28" s="26">
        <v>1</v>
      </c>
      <c r="K28" s="26">
        <v>1</v>
      </c>
      <c r="L28" s="132">
        <v>1</v>
      </c>
      <c r="M28" s="132">
        <v>1</v>
      </c>
      <c r="N28" s="132">
        <v>1</v>
      </c>
      <c r="O28" s="132">
        <v>1</v>
      </c>
      <c r="P28" s="132">
        <v>1</v>
      </c>
      <c r="Q28" s="26">
        <v>1</v>
      </c>
      <c r="R28" s="26">
        <v>1</v>
      </c>
      <c r="S28" s="132">
        <v>1</v>
      </c>
      <c r="T28" s="132">
        <v>1</v>
      </c>
      <c r="U28" s="132">
        <v>1</v>
      </c>
      <c r="V28" s="132">
        <v>1</v>
      </c>
      <c r="W28" s="132">
        <v>1</v>
      </c>
      <c r="X28" s="26">
        <v>1</v>
      </c>
      <c r="Y28" s="26">
        <v>1</v>
      </c>
      <c r="Z28" s="132">
        <v>1</v>
      </c>
      <c r="AA28" s="132">
        <v>1</v>
      </c>
      <c r="AB28" s="132">
        <v>1</v>
      </c>
      <c r="AC28" s="132">
        <v>1</v>
      </c>
      <c r="AD28" s="132">
        <v>1</v>
      </c>
      <c r="AE28" s="26">
        <v>1</v>
      </c>
      <c r="AF28" s="26">
        <v>1</v>
      </c>
      <c r="AG28" s="132">
        <v>1</v>
      </c>
      <c r="AH28" s="2">
        <f t="shared" si="0"/>
        <v>29</v>
      </c>
      <c r="AI28" s="2">
        <v>29</v>
      </c>
      <c r="AJ28" s="36">
        <f t="shared" si="1"/>
        <v>1</v>
      </c>
    </row>
    <row r="29" spans="1:36">
      <c r="A29" s="2"/>
      <c r="B29" s="2"/>
      <c r="C29" s="2" t="s">
        <v>41</v>
      </c>
      <c r="D29" s="10" t="s">
        <v>39</v>
      </c>
      <c r="E29" s="132">
        <v>1</v>
      </c>
      <c r="F29" s="132">
        <v>1</v>
      </c>
      <c r="G29" s="132">
        <v>1</v>
      </c>
      <c r="H29" s="132">
        <v>1</v>
      </c>
      <c r="I29" s="132">
        <v>1</v>
      </c>
      <c r="J29" s="26">
        <v>1</v>
      </c>
      <c r="K29" s="26">
        <v>1</v>
      </c>
      <c r="L29" s="132">
        <v>1</v>
      </c>
      <c r="M29" s="132">
        <v>1</v>
      </c>
      <c r="N29" s="132">
        <v>1</v>
      </c>
      <c r="O29" s="132">
        <v>1</v>
      </c>
      <c r="P29" s="132">
        <v>1</v>
      </c>
      <c r="Q29" s="26">
        <v>1</v>
      </c>
      <c r="R29" s="26">
        <v>1</v>
      </c>
      <c r="S29" s="132">
        <v>1</v>
      </c>
      <c r="T29" s="132">
        <v>1</v>
      </c>
      <c r="U29" s="132">
        <v>1</v>
      </c>
      <c r="V29" s="132">
        <v>1</v>
      </c>
      <c r="W29" s="132">
        <v>1</v>
      </c>
      <c r="X29" s="26">
        <v>1</v>
      </c>
      <c r="Y29" s="26">
        <v>1</v>
      </c>
      <c r="Z29" s="132">
        <v>1</v>
      </c>
      <c r="AA29" s="132">
        <v>1</v>
      </c>
      <c r="AB29" s="132">
        <v>1</v>
      </c>
      <c r="AC29" s="132">
        <v>1</v>
      </c>
      <c r="AD29" s="132">
        <v>1</v>
      </c>
      <c r="AE29" s="26">
        <v>1</v>
      </c>
      <c r="AF29" s="26">
        <v>1</v>
      </c>
      <c r="AG29" s="132">
        <v>1</v>
      </c>
      <c r="AH29" s="2">
        <f t="shared" si="0"/>
        <v>29</v>
      </c>
      <c r="AI29" s="2">
        <v>29</v>
      </c>
      <c r="AJ29" s="36">
        <f t="shared" si="1"/>
        <v>1</v>
      </c>
    </row>
    <row r="30" spans="1:36">
      <c r="A30" s="2"/>
      <c r="B30" s="2"/>
      <c r="C30" s="2" t="s">
        <v>96</v>
      </c>
      <c r="D30" s="25" t="s">
        <v>31</v>
      </c>
      <c r="E30" s="132">
        <v>1</v>
      </c>
      <c r="F30" s="132">
        <v>1</v>
      </c>
      <c r="G30" s="132">
        <v>1</v>
      </c>
      <c r="H30" s="132">
        <v>1</v>
      </c>
      <c r="I30" s="132">
        <v>1</v>
      </c>
      <c r="J30" s="26">
        <v>0</v>
      </c>
      <c r="K30" s="26">
        <v>0</v>
      </c>
      <c r="L30" s="132">
        <v>1</v>
      </c>
      <c r="M30" s="132">
        <v>1</v>
      </c>
      <c r="N30" s="132">
        <v>1</v>
      </c>
      <c r="O30" s="132">
        <v>1</v>
      </c>
      <c r="P30" s="132">
        <v>1</v>
      </c>
      <c r="Q30" s="26">
        <v>0</v>
      </c>
      <c r="R30" s="26">
        <v>0</v>
      </c>
      <c r="S30" s="132">
        <v>1</v>
      </c>
      <c r="T30" s="132">
        <v>1</v>
      </c>
      <c r="U30" s="132">
        <v>1</v>
      </c>
      <c r="V30" s="132">
        <v>1</v>
      </c>
      <c r="W30" s="132">
        <v>1</v>
      </c>
      <c r="X30" s="26">
        <v>0</v>
      </c>
      <c r="Y30" s="26">
        <v>0</v>
      </c>
      <c r="Z30" s="132">
        <v>1</v>
      </c>
      <c r="AA30" s="132">
        <v>1</v>
      </c>
      <c r="AB30" s="132">
        <v>1</v>
      </c>
      <c r="AC30" s="132">
        <v>1</v>
      </c>
      <c r="AD30" s="132">
        <v>1</v>
      </c>
      <c r="AE30" s="26">
        <v>1</v>
      </c>
      <c r="AF30" s="26">
        <v>0</v>
      </c>
      <c r="AG30" s="132">
        <v>1</v>
      </c>
      <c r="AH30" s="2">
        <f t="shared" si="0"/>
        <v>22</v>
      </c>
      <c r="AI30" s="2">
        <v>12</v>
      </c>
      <c r="AJ30" s="36">
        <f t="shared" si="1"/>
        <v>1.8333333333333333</v>
      </c>
    </row>
    <row r="31" spans="1:36" ht="6" customHeight="1">
      <c r="A31" s="212"/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4"/>
      <c r="AJ31" s="145"/>
    </row>
    <row r="32" spans="1:36">
      <c r="A32" s="2" t="s">
        <v>24</v>
      </c>
      <c r="B32" s="2" t="s">
        <v>25</v>
      </c>
      <c r="C32" s="2" t="s">
        <v>26</v>
      </c>
      <c r="D32" s="4" t="s">
        <v>39</v>
      </c>
      <c r="E32" s="131">
        <v>1</v>
      </c>
      <c r="F32" s="131">
        <v>1</v>
      </c>
      <c r="G32" s="131">
        <v>1</v>
      </c>
      <c r="H32" s="131">
        <v>1</v>
      </c>
      <c r="I32" s="131">
        <v>1</v>
      </c>
      <c r="J32" s="21">
        <v>1</v>
      </c>
      <c r="K32" s="21">
        <v>1</v>
      </c>
      <c r="L32" s="131">
        <v>1</v>
      </c>
      <c r="M32" s="131">
        <v>1</v>
      </c>
      <c r="N32" s="131">
        <v>1</v>
      </c>
      <c r="O32" s="131">
        <v>1</v>
      </c>
      <c r="P32" s="131">
        <v>1</v>
      </c>
      <c r="Q32" s="21">
        <v>1</v>
      </c>
      <c r="R32" s="21">
        <v>1</v>
      </c>
      <c r="S32" s="131">
        <v>1</v>
      </c>
      <c r="T32" s="131">
        <v>1</v>
      </c>
      <c r="U32" s="131">
        <v>1</v>
      </c>
      <c r="V32" s="131">
        <v>1</v>
      </c>
      <c r="W32" s="131">
        <v>1</v>
      </c>
      <c r="X32" s="21">
        <v>1</v>
      </c>
      <c r="Y32" s="21">
        <v>1</v>
      </c>
      <c r="Z32" s="131">
        <v>1</v>
      </c>
      <c r="AA32" s="131">
        <v>1</v>
      </c>
      <c r="AB32" s="131">
        <v>1</v>
      </c>
      <c r="AC32" s="131">
        <v>1</v>
      </c>
      <c r="AD32" s="131">
        <v>1</v>
      </c>
      <c r="AE32" s="21">
        <v>1</v>
      </c>
      <c r="AF32" s="21">
        <v>1</v>
      </c>
      <c r="AG32" s="131">
        <v>1</v>
      </c>
      <c r="AH32" s="2">
        <f t="shared" si="0"/>
        <v>29</v>
      </c>
      <c r="AI32" s="2">
        <v>29</v>
      </c>
      <c r="AJ32" s="36">
        <f>AH32/AI32</f>
        <v>1</v>
      </c>
    </row>
    <row r="33" spans="1:36">
      <c r="A33" s="2"/>
      <c r="B33" s="2" t="s">
        <v>27</v>
      </c>
      <c r="C33" s="2" t="s">
        <v>42</v>
      </c>
      <c r="D33" s="4" t="s">
        <v>39</v>
      </c>
      <c r="E33" s="131">
        <v>1</v>
      </c>
      <c r="F33" s="131">
        <v>1</v>
      </c>
      <c r="G33" s="131">
        <v>1</v>
      </c>
      <c r="H33" s="131">
        <v>1</v>
      </c>
      <c r="I33" s="131">
        <v>1</v>
      </c>
      <c r="J33" s="21">
        <v>1</v>
      </c>
      <c r="K33" s="21">
        <v>1</v>
      </c>
      <c r="L33" s="131">
        <v>1</v>
      </c>
      <c r="M33" s="131">
        <v>1</v>
      </c>
      <c r="N33" s="131">
        <v>1</v>
      </c>
      <c r="O33" s="131">
        <v>1</v>
      </c>
      <c r="P33" s="131">
        <v>1</v>
      </c>
      <c r="Q33" s="21">
        <v>1</v>
      </c>
      <c r="R33" s="21">
        <v>1</v>
      </c>
      <c r="S33" s="131">
        <v>1</v>
      </c>
      <c r="T33" s="131">
        <v>1</v>
      </c>
      <c r="U33" s="131">
        <v>1</v>
      </c>
      <c r="V33" s="131">
        <v>1</v>
      </c>
      <c r="W33" s="131">
        <v>1</v>
      </c>
      <c r="X33" s="21">
        <v>1</v>
      </c>
      <c r="Y33" s="21">
        <v>1</v>
      </c>
      <c r="Z33" s="131">
        <v>1</v>
      </c>
      <c r="AA33" s="131">
        <v>1</v>
      </c>
      <c r="AB33" s="131">
        <v>1</v>
      </c>
      <c r="AC33" s="131">
        <v>1</v>
      </c>
      <c r="AD33" s="131">
        <v>1</v>
      </c>
      <c r="AE33" s="21">
        <v>1</v>
      </c>
      <c r="AF33" s="21">
        <v>1</v>
      </c>
      <c r="AG33" s="131">
        <v>1</v>
      </c>
      <c r="AH33" s="2">
        <f t="shared" si="0"/>
        <v>29</v>
      </c>
      <c r="AI33" s="2">
        <v>29</v>
      </c>
      <c r="AJ33" s="36">
        <f t="shared" ref="AJ33:AJ34" si="2">AH33/AI33</f>
        <v>1</v>
      </c>
    </row>
    <row r="34" spans="1:36">
      <c r="A34" s="2"/>
      <c r="B34" s="2"/>
      <c r="C34" s="2" t="s">
        <v>64</v>
      </c>
      <c r="D34" s="4" t="s">
        <v>39</v>
      </c>
      <c r="E34" s="131">
        <v>1</v>
      </c>
      <c r="F34" s="131">
        <v>1</v>
      </c>
      <c r="G34" s="131">
        <v>1</v>
      </c>
      <c r="H34" s="131">
        <v>1</v>
      </c>
      <c r="I34" s="131">
        <v>1</v>
      </c>
      <c r="J34" s="21">
        <v>1</v>
      </c>
      <c r="K34" s="21">
        <v>1</v>
      </c>
      <c r="L34" s="131">
        <v>1</v>
      </c>
      <c r="M34" s="131">
        <v>1</v>
      </c>
      <c r="N34" s="131">
        <v>1</v>
      </c>
      <c r="O34" s="131">
        <v>1</v>
      </c>
      <c r="P34" s="131">
        <v>1</v>
      </c>
      <c r="Q34" s="21">
        <v>1</v>
      </c>
      <c r="R34" s="21">
        <v>1</v>
      </c>
      <c r="S34" s="131">
        <v>1</v>
      </c>
      <c r="T34" s="131">
        <v>1</v>
      </c>
      <c r="U34" s="131">
        <v>1</v>
      </c>
      <c r="V34" s="131">
        <v>1</v>
      </c>
      <c r="W34" s="131">
        <v>1</v>
      </c>
      <c r="X34" s="21">
        <v>1</v>
      </c>
      <c r="Y34" s="21">
        <v>1</v>
      </c>
      <c r="Z34" s="131">
        <v>1</v>
      </c>
      <c r="AA34" s="131">
        <v>1</v>
      </c>
      <c r="AB34" s="131">
        <v>1</v>
      </c>
      <c r="AC34" s="131">
        <v>1</v>
      </c>
      <c r="AD34" s="131">
        <v>1</v>
      </c>
      <c r="AE34" s="21">
        <v>1</v>
      </c>
      <c r="AF34" s="21">
        <v>1</v>
      </c>
      <c r="AG34" s="131">
        <v>1</v>
      </c>
      <c r="AH34" s="2">
        <f t="shared" si="0"/>
        <v>29</v>
      </c>
      <c r="AI34" s="2">
        <v>29</v>
      </c>
      <c r="AJ34" s="36">
        <f t="shared" si="2"/>
        <v>1</v>
      </c>
    </row>
    <row r="35" spans="1:36" ht="6" customHeight="1">
      <c r="A35" s="142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4"/>
      <c r="AI35" s="144"/>
      <c r="AJ35" s="145"/>
    </row>
    <row r="36" spans="1:36">
      <c r="A36" s="2" t="s">
        <v>28</v>
      </c>
      <c r="B36" s="2" t="s">
        <v>29</v>
      </c>
      <c r="C36" s="5" t="s">
        <v>30</v>
      </c>
      <c r="D36" s="6" t="s">
        <v>31</v>
      </c>
      <c r="E36" s="133">
        <v>1</v>
      </c>
      <c r="F36" s="133">
        <v>1</v>
      </c>
      <c r="G36" s="137">
        <v>0</v>
      </c>
      <c r="H36" s="131">
        <v>1</v>
      </c>
      <c r="I36" s="131">
        <v>1</v>
      </c>
      <c r="J36" s="21"/>
      <c r="K36" s="21"/>
      <c r="L36" s="131">
        <v>1</v>
      </c>
      <c r="M36" s="131">
        <v>0</v>
      </c>
      <c r="N36" s="131">
        <v>1</v>
      </c>
      <c r="O36" s="131">
        <v>1</v>
      </c>
      <c r="P36" s="131">
        <v>1</v>
      </c>
      <c r="Q36" s="21"/>
      <c r="R36" s="21"/>
      <c r="S36" s="131">
        <v>1</v>
      </c>
      <c r="T36" s="131">
        <v>1</v>
      </c>
      <c r="U36" s="131">
        <v>1</v>
      </c>
      <c r="V36" s="131">
        <v>1</v>
      </c>
      <c r="W36" s="131">
        <v>0</v>
      </c>
      <c r="X36" s="21"/>
      <c r="Y36" s="21"/>
      <c r="Z36" s="131">
        <v>1</v>
      </c>
      <c r="AA36" s="131">
        <v>1</v>
      </c>
      <c r="AB36" s="131">
        <v>1</v>
      </c>
      <c r="AC36" s="131">
        <v>1</v>
      </c>
      <c r="AD36" s="131">
        <v>0</v>
      </c>
      <c r="AE36" s="21"/>
      <c r="AF36" s="21"/>
      <c r="AG36" s="131">
        <v>0</v>
      </c>
      <c r="AH36" s="2">
        <f t="shared" si="0"/>
        <v>16</v>
      </c>
      <c r="AI36" s="131">
        <v>12</v>
      </c>
      <c r="AJ36" s="135">
        <f>AH36/AI36</f>
        <v>1.3333333333333333</v>
      </c>
    </row>
    <row r="37" spans="1:36">
      <c r="A37" s="2"/>
      <c r="B37" s="2" t="s">
        <v>66</v>
      </c>
      <c r="C37" s="2" t="s">
        <v>43</v>
      </c>
      <c r="D37" s="6" t="s">
        <v>38</v>
      </c>
      <c r="E37" s="131">
        <v>1</v>
      </c>
      <c r="F37" s="131">
        <v>1</v>
      </c>
      <c r="G37" s="131">
        <v>1</v>
      </c>
      <c r="H37" s="131">
        <v>1</v>
      </c>
      <c r="I37" s="131">
        <v>0</v>
      </c>
      <c r="J37" s="21">
        <v>1</v>
      </c>
      <c r="K37" s="21">
        <v>0</v>
      </c>
      <c r="L37" s="131">
        <v>1</v>
      </c>
      <c r="M37" s="131">
        <v>1</v>
      </c>
      <c r="N37" s="131">
        <v>1</v>
      </c>
      <c r="O37" s="131">
        <v>1</v>
      </c>
      <c r="P37" s="131">
        <v>1</v>
      </c>
      <c r="Q37" s="21">
        <v>1</v>
      </c>
      <c r="R37" s="21">
        <v>0</v>
      </c>
      <c r="S37" s="131">
        <v>1</v>
      </c>
      <c r="T37" s="131">
        <v>1</v>
      </c>
      <c r="U37" s="131">
        <v>1</v>
      </c>
      <c r="V37" s="131">
        <v>1</v>
      </c>
      <c r="W37" s="131">
        <v>1</v>
      </c>
      <c r="X37" s="21">
        <v>1</v>
      </c>
      <c r="Y37" s="21">
        <v>0</v>
      </c>
      <c r="Z37" s="131">
        <v>1</v>
      </c>
      <c r="AA37" s="131">
        <v>1</v>
      </c>
      <c r="AB37" s="131">
        <v>1</v>
      </c>
      <c r="AC37" s="131">
        <v>1</v>
      </c>
      <c r="AD37" s="131">
        <v>1</v>
      </c>
      <c r="AE37" s="21">
        <v>1</v>
      </c>
      <c r="AF37" s="21">
        <v>0</v>
      </c>
      <c r="AG37" s="131">
        <v>1</v>
      </c>
      <c r="AH37" s="2">
        <f t="shared" si="0"/>
        <v>24</v>
      </c>
      <c r="AI37" s="131">
        <v>16</v>
      </c>
      <c r="AJ37" s="135">
        <f>AH37/AI37</f>
        <v>1.5</v>
      </c>
    </row>
    <row r="38" spans="1:36" ht="6" customHeight="1">
      <c r="A38" s="212"/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4"/>
      <c r="AJ38" s="145"/>
    </row>
    <row r="39" spans="1:36">
      <c r="A39" s="2" t="s">
        <v>32</v>
      </c>
      <c r="B39" s="2" t="s">
        <v>33</v>
      </c>
      <c r="C39" s="2" t="s">
        <v>95</v>
      </c>
      <c r="D39" s="4" t="s">
        <v>44</v>
      </c>
      <c r="E39" s="131">
        <v>1</v>
      </c>
      <c r="F39" s="131">
        <v>1</v>
      </c>
      <c r="G39" s="131">
        <v>1</v>
      </c>
      <c r="H39" s="131">
        <v>1</v>
      </c>
      <c r="I39" s="131">
        <v>1</v>
      </c>
      <c r="J39" s="21">
        <v>1</v>
      </c>
      <c r="K39" s="21">
        <v>0</v>
      </c>
      <c r="L39" s="131">
        <v>1</v>
      </c>
      <c r="M39" s="131">
        <v>1</v>
      </c>
      <c r="N39" s="131">
        <v>1</v>
      </c>
      <c r="O39" s="131">
        <v>1</v>
      </c>
      <c r="P39" s="131">
        <v>1</v>
      </c>
      <c r="Q39" s="21">
        <v>0</v>
      </c>
      <c r="R39" s="21">
        <v>0</v>
      </c>
      <c r="S39" s="131">
        <v>1</v>
      </c>
      <c r="T39" s="131">
        <v>1</v>
      </c>
      <c r="U39" s="131">
        <v>1</v>
      </c>
      <c r="V39" s="131">
        <v>1</v>
      </c>
      <c r="W39" s="131">
        <v>1</v>
      </c>
      <c r="X39" s="21">
        <v>1</v>
      </c>
      <c r="Y39" s="21">
        <v>0</v>
      </c>
      <c r="Z39" s="131">
        <v>1</v>
      </c>
      <c r="AA39" s="131">
        <v>1</v>
      </c>
      <c r="AB39" s="131">
        <v>1</v>
      </c>
      <c r="AC39" s="131">
        <v>1</v>
      </c>
      <c r="AD39" s="131">
        <v>1</v>
      </c>
      <c r="AE39" s="21">
        <v>1</v>
      </c>
      <c r="AF39" s="21">
        <v>1</v>
      </c>
      <c r="AG39" s="131">
        <v>1</v>
      </c>
      <c r="AH39" s="2">
        <f t="shared" si="0"/>
        <v>25</v>
      </c>
      <c r="AI39" s="2">
        <v>12</v>
      </c>
      <c r="AJ39" s="36">
        <f>AH39/AI39</f>
        <v>2.0833333333333335</v>
      </c>
    </row>
    <row r="40" spans="1:36">
      <c r="A40" s="2"/>
      <c r="B40" s="2" t="s">
        <v>59</v>
      </c>
      <c r="C40" s="2" t="s">
        <v>61</v>
      </c>
      <c r="D40" s="6" t="s">
        <v>39</v>
      </c>
      <c r="E40" s="131">
        <v>1</v>
      </c>
      <c r="F40" s="131">
        <v>1</v>
      </c>
      <c r="G40" s="131">
        <v>1</v>
      </c>
      <c r="H40" s="131">
        <v>1</v>
      </c>
      <c r="I40" s="131">
        <v>1</v>
      </c>
      <c r="J40" s="21">
        <v>1</v>
      </c>
      <c r="K40" s="21">
        <v>1</v>
      </c>
      <c r="L40" s="131">
        <v>1</v>
      </c>
      <c r="M40" s="131">
        <v>1</v>
      </c>
      <c r="N40" s="131">
        <v>1</v>
      </c>
      <c r="O40" s="131">
        <v>1</v>
      </c>
      <c r="P40" s="131">
        <v>1</v>
      </c>
      <c r="Q40" s="21">
        <v>1</v>
      </c>
      <c r="R40" s="21">
        <v>1</v>
      </c>
      <c r="S40" s="131">
        <v>1</v>
      </c>
      <c r="T40" s="131">
        <v>1</v>
      </c>
      <c r="U40" s="131">
        <v>1</v>
      </c>
      <c r="V40" s="131">
        <v>1</v>
      </c>
      <c r="W40" s="131">
        <v>1</v>
      </c>
      <c r="X40" s="21">
        <v>1</v>
      </c>
      <c r="Y40" s="21">
        <v>1</v>
      </c>
      <c r="Z40" s="131">
        <v>1</v>
      </c>
      <c r="AA40" s="131">
        <v>1</v>
      </c>
      <c r="AB40" s="131">
        <v>1</v>
      </c>
      <c r="AC40" s="131">
        <v>1</v>
      </c>
      <c r="AD40" s="131">
        <v>1</v>
      </c>
      <c r="AE40" s="21">
        <v>1</v>
      </c>
      <c r="AF40" s="21">
        <v>1</v>
      </c>
      <c r="AG40" s="131">
        <v>1</v>
      </c>
      <c r="AH40" s="2">
        <f t="shared" si="0"/>
        <v>29</v>
      </c>
      <c r="AI40" s="2">
        <v>29</v>
      </c>
      <c r="AJ40" s="36">
        <f>AH40/AI40</f>
        <v>1</v>
      </c>
    </row>
    <row r="41" spans="1:36" ht="6" customHeight="1">
      <c r="A41" s="212"/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4"/>
      <c r="AJ41" s="145"/>
    </row>
    <row r="42" spans="1:36">
      <c r="A42" s="2" t="s">
        <v>35</v>
      </c>
      <c r="B42" s="2" t="s">
        <v>36</v>
      </c>
      <c r="C42" s="5" t="s">
        <v>37</v>
      </c>
      <c r="D42" s="6" t="s">
        <v>53</v>
      </c>
      <c r="E42" s="134">
        <v>1</v>
      </c>
      <c r="F42" s="133">
        <v>1</v>
      </c>
      <c r="G42" s="133">
        <v>1</v>
      </c>
      <c r="H42" s="131">
        <v>1</v>
      </c>
      <c r="I42" s="131">
        <v>1</v>
      </c>
      <c r="J42" s="21"/>
      <c r="K42" s="21"/>
      <c r="L42" s="131">
        <v>1</v>
      </c>
      <c r="M42" s="131">
        <v>1</v>
      </c>
      <c r="N42" s="131">
        <v>1</v>
      </c>
      <c r="O42" s="131">
        <v>1</v>
      </c>
      <c r="P42" s="131">
        <v>1</v>
      </c>
      <c r="Q42" s="21"/>
      <c r="R42" s="21"/>
      <c r="S42" s="131">
        <v>1</v>
      </c>
      <c r="T42" s="131">
        <v>1</v>
      </c>
      <c r="U42" s="131">
        <v>1</v>
      </c>
      <c r="V42" s="131">
        <v>1</v>
      </c>
      <c r="W42" s="131">
        <v>1</v>
      </c>
      <c r="X42" s="21"/>
      <c r="Y42" s="21"/>
      <c r="Z42" s="131">
        <v>1</v>
      </c>
      <c r="AA42" s="131">
        <v>1</v>
      </c>
      <c r="AB42" s="131">
        <v>1</v>
      </c>
      <c r="AC42" s="131">
        <v>1</v>
      </c>
      <c r="AD42" s="131">
        <v>1</v>
      </c>
      <c r="AE42" s="21"/>
      <c r="AF42" s="21"/>
      <c r="AG42" s="131">
        <v>1</v>
      </c>
      <c r="AH42" s="2">
        <f t="shared" si="0"/>
        <v>21</v>
      </c>
      <c r="AI42" s="2">
        <v>21</v>
      </c>
      <c r="AJ42" s="36">
        <f>AH42/AI42</f>
        <v>1</v>
      </c>
    </row>
    <row r="43" spans="1:36" ht="6" customHeight="1">
      <c r="A43" s="212"/>
      <c r="B43" s="213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4"/>
      <c r="AJ43" s="145"/>
    </row>
  </sheetData>
  <mergeCells count="14">
    <mergeCell ref="A2:AI2"/>
    <mergeCell ref="A3:AI3"/>
    <mergeCell ref="A20:A22"/>
    <mergeCell ref="B20:B22"/>
    <mergeCell ref="C20:C22"/>
    <mergeCell ref="D20:D22"/>
    <mergeCell ref="E20:AF20"/>
    <mergeCell ref="AH20:AH21"/>
    <mergeCell ref="AI20:AI21"/>
    <mergeCell ref="A43:AI43"/>
    <mergeCell ref="AJ20:AJ21"/>
    <mergeCell ref="A31:AI31"/>
    <mergeCell ref="A38:AI38"/>
    <mergeCell ref="A41:AI41"/>
  </mergeCells>
  <phoneticPr fontId="21" type="noConversion"/>
  <pageMargins left="0.7" right="0.7" top="0.75" bottom="0.75" header="0.3" footer="0.3"/>
  <drawing r:id="rId1"/>
  <picture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2:K29"/>
  <sheetViews>
    <sheetView topLeftCell="A6" workbookViewId="0">
      <selection activeCell="E9" sqref="E9"/>
    </sheetView>
  </sheetViews>
  <sheetFormatPr defaultColWidth="8.85546875" defaultRowHeight="15"/>
  <cols>
    <col min="2" max="2" width="19" customWidth="1"/>
    <col min="3" max="3" width="48.42578125" customWidth="1"/>
    <col min="8" max="10" width="8.85546875" style="31"/>
  </cols>
  <sheetData>
    <row r="2" spans="1:11">
      <c r="A2" s="171" t="s">
        <v>8</v>
      </c>
      <c r="B2" s="171"/>
      <c r="C2" s="171"/>
      <c r="D2" s="171"/>
      <c r="E2" s="171"/>
      <c r="F2" s="171"/>
      <c r="G2" s="171"/>
      <c r="H2" s="171"/>
      <c r="I2" s="171"/>
      <c r="J2" s="171"/>
    </row>
    <row r="3" spans="1:11">
      <c r="A3" s="171" t="s">
        <v>9</v>
      </c>
      <c r="B3" s="171"/>
      <c r="C3" s="171"/>
      <c r="D3" s="171"/>
      <c r="E3" s="171"/>
      <c r="F3" s="171"/>
      <c r="G3" s="171"/>
      <c r="H3" s="171"/>
      <c r="I3" s="171"/>
      <c r="J3" s="171"/>
    </row>
    <row r="7" spans="1:11">
      <c r="A7" s="172" t="s">
        <v>10</v>
      </c>
      <c r="B7" s="172" t="s">
        <v>11</v>
      </c>
      <c r="C7" s="199" t="s">
        <v>12</v>
      </c>
      <c r="D7" s="172" t="s">
        <v>13</v>
      </c>
      <c r="E7" s="196" t="s">
        <v>71</v>
      </c>
      <c r="F7" s="197"/>
      <c r="G7" s="197"/>
      <c r="H7" s="191" t="s">
        <v>72</v>
      </c>
      <c r="I7" s="191" t="s">
        <v>73</v>
      </c>
      <c r="J7" s="191" t="s">
        <v>74</v>
      </c>
      <c r="K7" s="191" t="s">
        <v>75</v>
      </c>
    </row>
    <row r="8" spans="1:11">
      <c r="A8" s="172"/>
      <c r="B8" s="172"/>
      <c r="C8" s="199"/>
      <c r="D8" s="172"/>
      <c r="E8" s="1" t="s">
        <v>0</v>
      </c>
      <c r="F8" s="1" t="s">
        <v>1</v>
      </c>
      <c r="G8" s="1" t="s">
        <v>2</v>
      </c>
      <c r="H8" s="191"/>
      <c r="I8" s="191"/>
      <c r="J8" s="191"/>
      <c r="K8" s="191"/>
    </row>
    <row r="9" spans="1:11">
      <c r="A9" s="2" t="s">
        <v>17</v>
      </c>
      <c r="B9" s="29" t="s">
        <v>18</v>
      </c>
      <c r="C9" s="2" t="s">
        <v>19</v>
      </c>
      <c r="D9" s="3" t="s">
        <v>39</v>
      </c>
      <c r="E9" s="6">
        <f>Desember!AJ22</f>
        <v>26</v>
      </c>
      <c r="F9" s="6">
        <f>Januari!AJ23</f>
        <v>24</v>
      </c>
      <c r="G9" s="6">
        <f>Februari!$AH$23</f>
        <v>29</v>
      </c>
      <c r="H9" s="6">
        <f>SUM(E9:G9)</f>
        <v>79</v>
      </c>
      <c r="I9" s="41">
        <f>H9/3</f>
        <v>26.333333333333332</v>
      </c>
      <c r="J9" s="2">
        <v>79</v>
      </c>
      <c r="K9" s="30">
        <f>H9/J9</f>
        <v>1</v>
      </c>
    </row>
    <row r="10" spans="1:11">
      <c r="A10" s="2"/>
      <c r="B10" s="2"/>
      <c r="C10" s="2" t="s">
        <v>20</v>
      </c>
      <c r="D10" s="4" t="s">
        <v>48</v>
      </c>
      <c r="E10" s="6">
        <f>Desember!AJ23</f>
        <v>22</v>
      </c>
      <c r="F10" s="6">
        <f>Januari!AJ24</f>
        <v>23</v>
      </c>
      <c r="G10" s="6">
        <f>Februari!$AH$24</f>
        <v>25</v>
      </c>
      <c r="H10" s="6">
        <f t="shared" ref="H10:H15" si="0">SUM(E10:G10)</f>
        <v>70</v>
      </c>
      <c r="I10" s="41">
        <f t="shared" ref="I10:I28" si="1">H10/3</f>
        <v>23.333333333333332</v>
      </c>
      <c r="J10" s="2">
        <v>47</v>
      </c>
      <c r="K10" s="30">
        <f t="shared" ref="K10:K28" si="2">H10/J10</f>
        <v>1.4893617021276595</v>
      </c>
    </row>
    <row r="11" spans="1:11">
      <c r="A11" s="2"/>
      <c r="B11" s="2"/>
      <c r="C11" s="2" t="s">
        <v>21</v>
      </c>
      <c r="D11" s="4" t="s">
        <v>48</v>
      </c>
      <c r="E11" s="6">
        <f>Desember!AJ24</f>
        <v>20</v>
      </c>
      <c r="F11" s="6">
        <f>Januari!AJ25</f>
        <v>17</v>
      </c>
      <c r="G11" s="6">
        <f>Februari!$AH$25</f>
        <v>22</v>
      </c>
      <c r="H11" s="6">
        <f t="shared" si="0"/>
        <v>59</v>
      </c>
      <c r="I11" s="41">
        <f t="shared" si="1"/>
        <v>19.666666666666668</v>
      </c>
      <c r="J11" s="2">
        <v>47</v>
      </c>
      <c r="K11" s="30">
        <f t="shared" si="2"/>
        <v>1.2553191489361701</v>
      </c>
    </row>
    <row r="12" spans="1:11">
      <c r="A12" s="2"/>
      <c r="B12" s="2"/>
      <c r="C12" s="2" t="s">
        <v>22</v>
      </c>
      <c r="D12" s="4" t="s">
        <v>39</v>
      </c>
      <c r="E12" s="6">
        <f>Desember!AJ25</f>
        <v>31</v>
      </c>
      <c r="F12" s="6">
        <f>Januari!AJ26</f>
        <v>31</v>
      </c>
      <c r="G12" s="6">
        <f>Februari!$AH$26</f>
        <v>29</v>
      </c>
      <c r="H12" s="6">
        <f t="shared" si="0"/>
        <v>91</v>
      </c>
      <c r="I12" s="41">
        <f t="shared" si="1"/>
        <v>30.333333333333332</v>
      </c>
      <c r="J12" s="2">
        <v>91</v>
      </c>
      <c r="K12" s="30">
        <f t="shared" si="2"/>
        <v>1</v>
      </c>
    </row>
    <row r="13" spans="1:11">
      <c r="A13" s="2"/>
      <c r="B13" s="2"/>
      <c r="C13" s="2" t="s">
        <v>23</v>
      </c>
      <c r="D13" s="4" t="s">
        <v>39</v>
      </c>
      <c r="E13" s="6">
        <f>Desember!AJ26</f>
        <v>31</v>
      </c>
      <c r="F13" s="6">
        <f>Januari!AJ27</f>
        <v>31</v>
      </c>
      <c r="G13" s="6">
        <f>Februari!$AH$27</f>
        <v>29</v>
      </c>
      <c r="H13" s="6">
        <f t="shared" si="0"/>
        <v>91</v>
      </c>
      <c r="I13" s="41">
        <f t="shared" si="1"/>
        <v>30.333333333333332</v>
      </c>
      <c r="J13" s="2">
        <v>91</v>
      </c>
      <c r="K13" s="30">
        <f t="shared" si="2"/>
        <v>1</v>
      </c>
    </row>
    <row r="14" spans="1:11">
      <c r="A14" s="2"/>
      <c r="B14" s="2"/>
      <c r="C14" s="2" t="s">
        <v>40</v>
      </c>
      <c r="D14" s="4" t="s">
        <v>39</v>
      </c>
      <c r="E14" s="6">
        <f>Desember!AJ27</f>
        <v>31</v>
      </c>
      <c r="F14" s="6">
        <f>Januari!AJ28</f>
        <v>31</v>
      </c>
      <c r="G14" s="6">
        <f>Februari!$AH$27</f>
        <v>29</v>
      </c>
      <c r="H14" s="6">
        <f t="shared" si="0"/>
        <v>91</v>
      </c>
      <c r="I14" s="41">
        <f t="shared" si="1"/>
        <v>30.333333333333332</v>
      </c>
      <c r="J14" s="2">
        <v>91</v>
      </c>
      <c r="K14" s="30">
        <f t="shared" si="2"/>
        <v>1</v>
      </c>
    </row>
    <row r="15" spans="1:11">
      <c r="A15" s="2"/>
      <c r="B15" s="2"/>
      <c r="C15" s="2" t="s">
        <v>41</v>
      </c>
      <c r="D15" s="10" t="s">
        <v>39</v>
      </c>
      <c r="E15" s="6">
        <f>Desember!AJ28</f>
        <v>31</v>
      </c>
      <c r="F15" s="6">
        <f>Januari!AJ29</f>
        <v>31</v>
      </c>
      <c r="G15" s="6">
        <f>Februari!$AH$27</f>
        <v>29</v>
      </c>
      <c r="H15" s="6">
        <f t="shared" si="0"/>
        <v>91</v>
      </c>
      <c r="I15" s="41">
        <f t="shared" si="1"/>
        <v>30.333333333333332</v>
      </c>
      <c r="J15" s="2">
        <v>91</v>
      </c>
      <c r="K15" s="30">
        <f t="shared" si="2"/>
        <v>1</v>
      </c>
    </row>
    <row r="16" spans="1:11">
      <c r="A16" s="2"/>
      <c r="B16" s="2"/>
      <c r="C16" s="2" t="s">
        <v>62</v>
      </c>
      <c r="D16" s="25" t="s">
        <v>31</v>
      </c>
      <c r="E16" s="6">
        <f>Desember!AJ29</f>
        <v>27</v>
      </c>
      <c r="F16" s="6">
        <f>Januari!AJ30</f>
        <v>25</v>
      </c>
      <c r="G16" s="6">
        <v>22</v>
      </c>
      <c r="H16" s="6">
        <f>SUM(E16:G16)</f>
        <v>74</v>
      </c>
      <c r="I16" s="41">
        <f t="shared" si="1"/>
        <v>24.666666666666668</v>
      </c>
      <c r="J16" s="2">
        <v>36</v>
      </c>
      <c r="K16" s="30">
        <f t="shared" si="2"/>
        <v>2.0555555555555554</v>
      </c>
    </row>
    <row r="17" spans="1:11">
      <c r="A17" s="168"/>
      <c r="B17" s="169"/>
      <c r="C17" s="169"/>
      <c r="D17" s="169"/>
      <c r="E17" s="169"/>
      <c r="F17" s="169"/>
      <c r="G17" s="169"/>
      <c r="H17" s="169"/>
      <c r="I17" s="169"/>
      <c r="J17" s="169"/>
      <c r="K17" s="170"/>
    </row>
    <row r="18" spans="1:11">
      <c r="A18" s="2" t="s">
        <v>24</v>
      </c>
      <c r="B18" s="29" t="s">
        <v>25</v>
      </c>
      <c r="C18" s="2" t="s">
        <v>26</v>
      </c>
      <c r="D18" s="4" t="s">
        <v>39</v>
      </c>
      <c r="E18" s="6">
        <f>Desember!AJ31</f>
        <v>31</v>
      </c>
      <c r="F18" s="6">
        <f>Januari!AJ32</f>
        <v>31</v>
      </c>
      <c r="G18" s="6">
        <f>Februari!$AH$32</f>
        <v>29</v>
      </c>
      <c r="H18" s="6">
        <f>SUM(E18:G18)</f>
        <v>91</v>
      </c>
      <c r="I18" s="41">
        <f t="shared" si="1"/>
        <v>30.333333333333332</v>
      </c>
      <c r="J18" s="2">
        <v>91</v>
      </c>
      <c r="K18" s="30">
        <f t="shared" si="2"/>
        <v>1</v>
      </c>
    </row>
    <row r="19" spans="1:11">
      <c r="A19" s="2"/>
      <c r="B19" s="24"/>
      <c r="C19" s="2" t="s">
        <v>42</v>
      </c>
      <c r="D19" s="4" t="s">
        <v>39</v>
      </c>
      <c r="E19" s="6">
        <f>Desember!AJ32</f>
        <v>31</v>
      </c>
      <c r="F19" s="6">
        <f>Januari!AJ33</f>
        <v>31</v>
      </c>
      <c r="G19" s="6">
        <f>Februari!$AH$32</f>
        <v>29</v>
      </c>
      <c r="H19" s="6">
        <f t="shared" ref="H19:H28" si="3">SUM(E19:G19)</f>
        <v>91</v>
      </c>
      <c r="I19" s="41">
        <f t="shared" si="1"/>
        <v>30.333333333333332</v>
      </c>
      <c r="J19" s="2">
        <v>91</v>
      </c>
      <c r="K19" s="30">
        <f t="shared" si="2"/>
        <v>1</v>
      </c>
    </row>
    <row r="20" spans="1:11">
      <c r="A20" s="2"/>
      <c r="B20" s="24"/>
      <c r="C20" s="2" t="s">
        <v>64</v>
      </c>
      <c r="D20" s="4" t="s">
        <v>39</v>
      </c>
      <c r="E20" s="6">
        <f>Desember!AJ33</f>
        <v>31</v>
      </c>
      <c r="F20" s="6">
        <f>Januari!AJ34</f>
        <v>31</v>
      </c>
      <c r="G20" s="6">
        <f>Februari!$AH$32</f>
        <v>29</v>
      </c>
      <c r="H20" s="6">
        <f t="shared" si="3"/>
        <v>91</v>
      </c>
      <c r="I20" s="41">
        <f t="shared" si="1"/>
        <v>30.333333333333332</v>
      </c>
      <c r="J20" s="2">
        <v>91</v>
      </c>
      <c r="K20" s="30">
        <f t="shared" si="2"/>
        <v>1</v>
      </c>
    </row>
    <row r="21" spans="1:11">
      <c r="A21" s="168"/>
      <c r="B21" s="169"/>
      <c r="C21" s="169"/>
      <c r="D21" s="169"/>
      <c r="E21" s="169"/>
      <c r="F21" s="169"/>
      <c r="G21" s="169"/>
      <c r="H21" s="169"/>
      <c r="I21" s="169"/>
      <c r="J21" s="169"/>
      <c r="K21" s="170"/>
    </row>
    <row r="22" spans="1:11" ht="14.25" customHeight="1">
      <c r="A22" s="2" t="s">
        <v>28</v>
      </c>
      <c r="B22" s="29" t="s">
        <v>29</v>
      </c>
      <c r="C22" s="5" t="s">
        <v>30</v>
      </c>
      <c r="D22" s="6" t="s">
        <v>31</v>
      </c>
      <c r="E22" s="6">
        <f>Desember!AJ35</f>
        <v>7</v>
      </c>
      <c r="F22" s="6">
        <f>Januari!AJ36</f>
        <v>20</v>
      </c>
      <c r="G22" s="6">
        <f>Februari!$AH$36</f>
        <v>16</v>
      </c>
      <c r="H22" s="6">
        <f t="shared" si="3"/>
        <v>43</v>
      </c>
      <c r="I22" s="41">
        <f t="shared" si="1"/>
        <v>14.333333333333334</v>
      </c>
      <c r="J22" s="2">
        <v>30</v>
      </c>
      <c r="K22" s="30">
        <f t="shared" si="2"/>
        <v>1.4333333333333333</v>
      </c>
    </row>
    <row r="23" spans="1:11">
      <c r="A23" s="2"/>
      <c r="B23" s="2"/>
      <c r="C23" s="2" t="s">
        <v>43</v>
      </c>
      <c r="D23" s="6" t="s">
        <v>38</v>
      </c>
      <c r="E23" s="6">
        <f>Desember!AJ36</f>
        <v>29</v>
      </c>
      <c r="F23" s="6">
        <f>Januari!AJ37</f>
        <v>17</v>
      </c>
      <c r="G23" s="6">
        <f>Februari!$AH$37</f>
        <v>24</v>
      </c>
      <c r="H23" s="6">
        <f t="shared" si="3"/>
        <v>70</v>
      </c>
      <c r="I23" s="41">
        <f t="shared" si="1"/>
        <v>23.333333333333332</v>
      </c>
      <c r="J23" s="2">
        <v>48</v>
      </c>
      <c r="K23" s="30">
        <f t="shared" si="2"/>
        <v>1.4583333333333333</v>
      </c>
    </row>
    <row r="24" spans="1:11">
      <c r="A24" s="168"/>
      <c r="B24" s="169"/>
      <c r="C24" s="169"/>
      <c r="D24" s="169"/>
      <c r="E24" s="169"/>
      <c r="F24" s="169"/>
      <c r="G24" s="169"/>
      <c r="H24" s="169"/>
      <c r="I24" s="169"/>
      <c r="J24" s="169"/>
      <c r="K24" s="170"/>
    </row>
    <row r="25" spans="1:11">
      <c r="A25" s="2" t="s">
        <v>32</v>
      </c>
      <c r="B25" s="29" t="s">
        <v>33</v>
      </c>
      <c r="C25" s="2" t="s">
        <v>95</v>
      </c>
      <c r="D25" s="2" t="s">
        <v>44</v>
      </c>
      <c r="E25" s="6">
        <f>Desember!AJ38</f>
        <v>30</v>
      </c>
      <c r="F25" s="6">
        <f>Januari!AJ39</f>
        <v>18</v>
      </c>
      <c r="G25" s="6">
        <f>Februari!$AH$39</f>
        <v>25</v>
      </c>
      <c r="H25" s="6">
        <f t="shared" si="3"/>
        <v>73</v>
      </c>
      <c r="I25" s="41">
        <f t="shared" si="1"/>
        <v>24.333333333333332</v>
      </c>
      <c r="J25" s="2">
        <v>36</v>
      </c>
      <c r="K25" s="30">
        <f t="shared" si="2"/>
        <v>2.0277777777777777</v>
      </c>
    </row>
    <row r="26" spans="1:11">
      <c r="A26" s="2"/>
      <c r="B26" s="2"/>
      <c r="C26" s="2" t="s">
        <v>61</v>
      </c>
      <c r="D26" s="6" t="s">
        <v>39</v>
      </c>
      <c r="E26" s="6">
        <f>Desember!AJ39</f>
        <v>31</v>
      </c>
      <c r="F26" s="6">
        <f>Januari!AJ40</f>
        <v>31</v>
      </c>
      <c r="G26" s="6">
        <f>Februari!$AH$40</f>
        <v>29</v>
      </c>
      <c r="H26" s="6">
        <f t="shared" si="3"/>
        <v>91</v>
      </c>
      <c r="I26" s="41">
        <f t="shared" si="1"/>
        <v>30.333333333333332</v>
      </c>
      <c r="J26" s="2">
        <v>91</v>
      </c>
      <c r="K26" s="30">
        <f t="shared" si="2"/>
        <v>1</v>
      </c>
    </row>
    <row r="27" spans="1:11">
      <c r="A27" s="168"/>
      <c r="B27" s="169"/>
      <c r="C27" s="169"/>
      <c r="D27" s="169"/>
      <c r="E27" s="169"/>
      <c r="F27" s="169"/>
      <c r="G27" s="169"/>
      <c r="H27" s="169"/>
      <c r="I27" s="169"/>
      <c r="J27" s="169"/>
      <c r="K27" s="170"/>
    </row>
    <row r="28" spans="1:11" ht="15" customHeight="1">
      <c r="A28" s="2" t="s">
        <v>35</v>
      </c>
      <c r="B28" s="29" t="s">
        <v>36</v>
      </c>
      <c r="C28" s="5" t="s">
        <v>37</v>
      </c>
      <c r="D28" s="6" t="s">
        <v>53</v>
      </c>
      <c r="E28" s="6">
        <f>Desember!AJ41</f>
        <v>12</v>
      </c>
      <c r="F28" s="6">
        <f>Januari!AJ42</f>
        <v>20</v>
      </c>
      <c r="G28" s="6">
        <f>Februari!$AH$42</f>
        <v>21</v>
      </c>
      <c r="H28" s="6">
        <f t="shared" si="3"/>
        <v>53</v>
      </c>
      <c r="I28" s="41">
        <f t="shared" si="1"/>
        <v>17.666666666666668</v>
      </c>
      <c r="J28" s="2">
        <v>53</v>
      </c>
      <c r="K28" s="30">
        <f t="shared" si="2"/>
        <v>1</v>
      </c>
    </row>
    <row r="29" spans="1:11">
      <c r="A29" s="168"/>
      <c r="B29" s="169"/>
      <c r="C29" s="169"/>
      <c r="D29" s="169"/>
      <c r="E29" s="169"/>
      <c r="F29" s="169"/>
      <c r="G29" s="169"/>
      <c r="H29" s="169"/>
      <c r="I29" s="169"/>
      <c r="J29" s="169"/>
      <c r="K29" s="170"/>
    </row>
  </sheetData>
  <mergeCells count="16">
    <mergeCell ref="A29:K29"/>
    <mergeCell ref="A2:J2"/>
    <mergeCell ref="A3:J3"/>
    <mergeCell ref="A7:A8"/>
    <mergeCell ref="B7:B8"/>
    <mergeCell ref="C7:C8"/>
    <mergeCell ref="D7:D8"/>
    <mergeCell ref="E7:G7"/>
    <mergeCell ref="H7:H8"/>
    <mergeCell ref="I7:I8"/>
    <mergeCell ref="J7:J8"/>
    <mergeCell ref="K7:K8"/>
    <mergeCell ref="A17:K17"/>
    <mergeCell ref="A21:K21"/>
    <mergeCell ref="A24:K24"/>
    <mergeCell ref="A27:K27"/>
  </mergeCells>
  <phoneticPr fontId="2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BA42"/>
  <sheetViews>
    <sheetView topLeftCell="A25" workbookViewId="0">
      <selection activeCell="J2" sqref="J2"/>
    </sheetView>
  </sheetViews>
  <sheetFormatPr defaultColWidth="8.85546875" defaultRowHeight="15"/>
  <cols>
    <col min="2" max="2" width="49.28515625" customWidth="1"/>
    <col min="3" max="3" width="12.85546875" style="45" customWidth="1"/>
    <col min="4" max="4" width="12.28515625" style="45" customWidth="1"/>
    <col min="5" max="5" width="11.42578125" style="45" customWidth="1"/>
    <col min="6" max="6" width="8.85546875" style="45"/>
    <col min="7" max="7" width="17.28515625" style="46" customWidth="1"/>
  </cols>
  <sheetData>
    <row r="1" spans="1:53" ht="15.75">
      <c r="A1" s="200" t="s">
        <v>83</v>
      </c>
      <c r="B1" s="200"/>
      <c r="C1" s="200"/>
      <c r="D1" s="200"/>
      <c r="E1" s="200"/>
      <c r="F1" s="200"/>
      <c r="G1" s="200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</row>
    <row r="2" spans="1:53" ht="15.75">
      <c r="A2" s="201" t="s">
        <v>9</v>
      </c>
      <c r="B2" s="201"/>
      <c r="C2" s="201"/>
      <c r="D2" s="201"/>
      <c r="E2" s="201"/>
      <c r="F2" s="201"/>
      <c r="G2" s="201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</row>
    <row r="3" spans="1:53" ht="15.75">
      <c r="A3" s="201" t="s">
        <v>84</v>
      </c>
      <c r="B3" s="201"/>
      <c r="C3" s="201"/>
      <c r="D3" s="201"/>
      <c r="E3" s="201"/>
      <c r="F3" s="201"/>
      <c r="G3" s="201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</row>
    <row r="4" spans="1:53" ht="15.75">
      <c r="A4" s="117"/>
      <c r="B4" s="117"/>
      <c r="C4" s="117"/>
      <c r="D4" s="117"/>
      <c r="E4" s="117"/>
      <c r="F4" s="117"/>
      <c r="G4" s="117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</row>
    <row r="16" spans="1:53">
      <c r="A16" s="118"/>
      <c r="B16" s="118"/>
    </row>
    <row r="17" spans="1:8">
      <c r="A17" s="129" t="s">
        <v>103</v>
      </c>
      <c r="B17" s="128"/>
    </row>
    <row r="18" spans="1:8">
      <c r="A18" t="s">
        <v>85</v>
      </c>
    </row>
    <row r="19" spans="1:8">
      <c r="A19" s="202" t="s">
        <v>86</v>
      </c>
      <c r="B19" s="202"/>
    </row>
    <row r="20" spans="1:8">
      <c r="A20" s="49" t="s">
        <v>10</v>
      </c>
      <c r="B20" s="49" t="s">
        <v>87</v>
      </c>
      <c r="C20" s="50" t="s">
        <v>13</v>
      </c>
      <c r="D20" s="51" t="s">
        <v>79</v>
      </c>
      <c r="E20" s="50" t="s">
        <v>74</v>
      </c>
      <c r="F20" s="52" t="s">
        <v>80</v>
      </c>
      <c r="G20" s="53" t="s">
        <v>88</v>
      </c>
    </row>
    <row r="21" spans="1:8">
      <c r="A21" s="54"/>
      <c r="B21" s="55" t="s">
        <v>89</v>
      </c>
      <c r="C21" s="56"/>
      <c r="D21" s="56"/>
      <c r="E21" s="56"/>
      <c r="F21" s="56"/>
      <c r="G21" s="57"/>
    </row>
    <row r="22" spans="1:8">
      <c r="A22" s="58">
        <v>1</v>
      </c>
      <c r="B22" s="2" t="s">
        <v>19</v>
      </c>
      <c r="C22" s="3" t="s">
        <v>39</v>
      </c>
      <c r="D22" s="59">
        <f>'Rekap 2'!H9</f>
        <v>79</v>
      </c>
      <c r="E22" s="59">
        <f>'Rekap 2'!J9</f>
        <v>79</v>
      </c>
      <c r="F22" s="60">
        <f>REKAP!L9</f>
        <v>1</v>
      </c>
      <c r="G22" s="61" t="s">
        <v>99</v>
      </c>
      <c r="H22" s="62"/>
    </row>
    <row r="23" spans="1:8">
      <c r="A23" s="58">
        <v>2</v>
      </c>
      <c r="B23" s="2" t="s">
        <v>20</v>
      </c>
      <c r="C23" s="4" t="s">
        <v>48</v>
      </c>
      <c r="D23" s="59">
        <f>'Rekap 2'!H10</f>
        <v>70</v>
      </c>
      <c r="E23" s="59">
        <f>'Rekap 2'!J10</f>
        <v>47</v>
      </c>
      <c r="F23" s="60">
        <f>REKAP!L10</f>
        <v>1.5593220338983051</v>
      </c>
      <c r="G23" s="61" t="s">
        <v>99</v>
      </c>
      <c r="H23" s="62"/>
    </row>
    <row r="24" spans="1:8">
      <c r="A24" s="58">
        <v>3</v>
      </c>
      <c r="B24" s="2" t="s">
        <v>21</v>
      </c>
      <c r="C24" s="4" t="s">
        <v>48</v>
      </c>
      <c r="D24" s="59">
        <f>'Rekap 2'!H11</f>
        <v>59</v>
      </c>
      <c r="E24" s="59">
        <f>'Rekap 2'!J11</f>
        <v>47</v>
      </c>
      <c r="F24" s="60">
        <f>REKAP!L11</f>
        <v>1.3559322033898304</v>
      </c>
      <c r="G24" s="61" t="str">
        <f t="shared" ref="G24:G41" si="0">IF(C24="-","",IF(D24&gt;=E24,"Tuntas","Blm tuntas"))</f>
        <v>Tuntas</v>
      </c>
      <c r="H24" s="62"/>
    </row>
    <row r="25" spans="1:8">
      <c r="A25" s="58">
        <v>4</v>
      </c>
      <c r="B25" s="2" t="s">
        <v>22</v>
      </c>
      <c r="C25" s="4" t="s">
        <v>39</v>
      </c>
      <c r="D25" s="59">
        <f>'Rekap 2'!H12</f>
        <v>91</v>
      </c>
      <c r="E25" s="59">
        <f>'Rekap 2'!J12</f>
        <v>91</v>
      </c>
      <c r="F25" s="60">
        <f>REKAP!L12</f>
        <v>1.0081967213114753</v>
      </c>
      <c r="G25" s="61" t="str">
        <f t="shared" si="0"/>
        <v>Tuntas</v>
      </c>
      <c r="H25" s="62"/>
    </row>
    <row r="26" spans="1:8">
      <c r="A26" s="58">
        <v>5</v>
      </c>
      <c r="B26" s="2" t="s">
        <v>23</v>
      </c>
      <c r="C26" s="4" t="s">
        <v>39</v>
      </c>
      <c r="D26" s="59">
        <f>'Rekap 2'!H13</f>
        <v>91</v>
      </c>
      <c r="E26" s="59">
        <f>'Rekap 2'!J13</f>
        <v>91</v>
      </c>
      <c r="F26" s="60">
        <f>REKAP!L13</f>
        <v>1.0081967213114753</v>
      </c>
      <c r="G26" s="61" t="str">
        <f t="shared" si="0"/>
        <v>Tuntas</v>
      </c>
      <c r="H26" s="62"/>
    </row>
    <row r="27" spans="1:8">
      <c r="A27" s="58">
        <v>6</v>
      </c>
      <c r="B27" s="2" t="s">
        <v>40</v>
      </c>
      <c r="C27" s="4" t="s">
        <v>39</v>
      </c>
      <c r="D27" s="59">
        <f>'Rekap 2'!H14</f>
        <v>91</v>
      </c>
      <c r="E27" s="59">
        <f>'Rekap 2'!J14</f>
        <v>91</v>
      </c>
      <c r="F27" s="60">
        <f>REKAP!L14</f>
        <v>1.0081967213114753</v>
      </c>
      <c r="G27" s="61" t="str">
        <f t="shared" si="0"/>
        <v>Tuntas</v>
      </c>
      <c r="H27" s="62"/>
    </row>
    <row r="28" spans="1:8">
      <c r="A28" s="58">
        <v>7</v>
      </c>
      <c r="B28" s="2" t="s">
        <v>41</v>
      </c>
      <c r="C28" s="10" t="s">
        <v>39</v>
      </c>
      <c r="D28" s="59">
        <f>'Rekap 2'!H15</f>
        <v>91</v>
      </c>
      <c r="E28" s="59">
        <f>'Rekap 2'!J15</f>
        <v>91</v>
      </c>
      <c r="F28" s="60">
        <f>REKAP!L15</f>
        <v>1.0081967213114753</v>
      </c>
      <c r="G28" s="61" t="str">
        <f t="shared" si="0"/>
        <v>Tuntas</v>
      </c>
      <c r="H28" s="62"/>
    </row>
    <row r="29" spans="1:8">
      <c r="A29" s="58">
        <v>8</v>
      </c>
      <c r="B29" s="2" t="s">
        <v>62</v>
      </c>
      <c r="C29" s="25" t="s">
        <v>31</v>
      </c>
      <c r="D29" s="59">
        <f>'Rekap 2'!H16</f>
        <v>74</v>
      </c>
      <c r="E29" s="59">
        <f>'Rekap 2'!J16</f>
        <v>36</v>
      </c>
      <c r="F29" s="60">
        <f>REKAP!L16</f>
        <v>2.4444444444444446</v>
      </c>
      <c r="G29" s="61" t="str">
        <f t="shared" si="0"/>
        <v>Tuntas</v>
      </c>
      <c r="H29" s="62"/>
    </row>
    <row r="30" spans="1:8">
      <c r="A30" s="57"/>
      <c r="B30" s="63" t="s">
        <v>90</v>
      </c>
      <c r="C30" s="64"/>
      <c r="D30" s="64"/>
      <c r="E30" s="64"/>
      <c r="F30" s="64"/>
      <c r="G30" s="65"/>
      <c r="H30" s="62"/>
    </row>
    <row r="31" spans="1:8">
      <c r="A31" s="58">
        <v>1</v>
      </c>
      <c r="B31" s="2" t="s">
        <v>26</v>
      </c>
      <c r="C31" s="4" t="s">
        <v>39</v>
      </c>
      <c r="D31" s="59">
        <f>'Rekap 2'!H18</f>
        <v>91</v>
      </c>
      <c r="E31" s="59">
        <f>'Rekap 2'!J18</f>
        <v>91</v>
      </c>
      <c r="F31" s="60">
        <f>REKAP!L20</f>
        <v>0.93442622950819676</v>
      </c>
      <c r="G31" s="61" t="str">
        <f t="shared" si="0"/>
        <v>Tuntas</v>
      </c>
      <c r="H31" s="62"/>
    </row>
    <row r="32" spans="1:8">
      <c r="A32" s="58">
        <v>2</v>
      </c>
      <c r="B32" s="2" t="s">
        <v>42</v>
      </c>
      <c r="C32" s="4" t="s">
        <v>39</v>
      </c>
      <c r="D32" s="59">
        <f>'Rekap 2'!H19</f>
        <v>91</v>
      </c>
      <c r="E32" s="59">
        <f>'Rekap 2'!J19</f>
        <v>91</v>
      </c>
      <c r="F32" s="60">
        <f>REKAP!L21</f>
        <v>1.0081967213114753</v>
      </c>
      <c r="G32" s="61" t="str">
        <f t="shared" si="0"/>
        <v>Tuntas</v>
      </c>
      <c r="H32" s="62"/>
    </row>
    <row r="33" spans="1:8">
      <c r="A33" s="58">
        <v>3</v>
      </c>
      <c r="B33" s="2" t="s">
        <v>64</v>
      </c>
      <c r="C33" s="4" t="s">
        <v>39</v>
      </c>
      <c r="D33" s="59">
        <f>'Rekap 2'!H20</f>
        <v>91</v>
      </c>
      <c r="E33" s="59">
        <f>'Rekap 2'!J20</f>
        <v>91</v>
      </c>
      <c r="F33" s="60">
        <f>REKAP!L22</f>
        <v>1.0109890109890109</v>
      </c>
      <c r="G33" s="61" t="str">
        <f t="shared" si="0"/>
        <v>Tuntas</v>
      </c>
      <c r="H33" s="62"/>
    </row>
    <row r="34" spans="1:8">
      <c r="A34" s="57"/>
      <c r="B34" s="55" t="s">
        <v>91</v>
      </c>
      <c r="C34" s="66"/>
      <c r="D34" s="66"/>
      <c r="E34" s="66"/>
      <c r="F34" s="66"/>
      <c r="G34" s="57"/>
    </row>
    <row r="35" spans="1:8">
      <c r="A35" s="58">
        <v>1</v>
      </c>
      <c r="B35" s="5" t="s">
        <v>30</v>
      </c>
      <c r="C35" s="6" t="s">
        <v>31</v>
      </c>
      <c r="D35" s="59">
        <f>'Rekap 2'!H22</f>
        <v>43</v>
      </c>
      <c r="E35" s="59">
        <f>'Rekap 2'!J22</f>
        <v>30</v>
      </c>
      <c r="F35" s="60">
        <f>REKAP!L25</f>
        <v>1.6875</v>
      </c>
      <c r="G35" s="61" t="str">
        <f t="shared" si="0"/>
        <v>Tuntas</v>
      </c>
      <c r="H35" s="62"/>
    </row>
    <row r="36" spans="1:8">
      <c r="A36" s="58">
        <v>2</v>
      </c>
      <c r="B36" s="2" t="s">
        <v>43</v>
      </c>
      <c r="C36" s="6" t="s">
        <v>38</v>
      </c>
      <c r="D36" s="59">
        <f>'Rekap 2'!H23</f>
        <v>70</v>
      </c>
      <c r="E36" s="59">
        <f>'Rekap 2'!J23</f>
        <v>48</v>
      </c>
      <c r="F36" s="60">
        <f>REKAP!L26</f>
        <v>1.671875</v>
      </c>
      <c r="G36" s="61" t="str">
        <f t="shared" si="0"/>
        <v>Tuntas</v>
      </c>
      <c r="H36" s="62"/>
    </row>
    <row r="37" spans="1:8">
      <c r="A37" s="57"/>
      <c r="B37" s="55" t="s">
        <v>92</v>
      </c>
      <c r="C37" s="66"/>
      <c r="D37" s="66"/>
      <c r="E37" s="66"/>
      <c r="F37" s="66"/>
      <c r="G37" s="57"/>
      <c r="H37" s="62"/>
    </row>
    <row r="38" spans="1:8">
      <c r="A38" s="58">
        <v>1</v>
      </c>
      <c r="B38" s="2" t="s">
        <v>34</v>
      </c>
      <c r="C38" s="4" t="s">
        <v>44</v>
      </c>
      <c r="D38" s="59">
        <f>'Rekap 2'!H25</f>
        <v>73</v>
      </c>
      <c r="E38" s="59">
        <f>'Rekap 2'!J25</f>
        <v>36</v>
      </c>
      <c r="F38" s="60">
        <f>REKAP!L28</f>
        <v>1.8125</v>
      </c>
      <c r="G38" s="61" t="str">
        <f t="shared" si="0"/>
        <v>Tuntas</v>
      </c>
      <c r="H38" s="62"/>
    </row>
    <row r="39" spans="1:8">
      <c r="A39" s="58">
        <v>2</v>
      </c>
      <c r="B39" s="2" t="s">
        <v>61</v>
      </c>
      <c r="C39" s="6" t="s">
        <v>39</v>
      </c>
      <c r="D39" s="59">
        <f>'Rekap 2'!H26</f>
        <v>91</v>
      </c>
      <c r="E39" s="59">
        <f>'Rekap 2'!J26</f>
        <v>91</v>
      </c>
      <c r="F39" s="60">
        <f>REKAP!L29</f>
        <v>1.3516483516483517</v>
      </c>
      <c r="G39" s="61" t="str">
        <f t="shared" si="0"/>
        <v>Tuntas</v>
      </c>
      <c r="H39" s="62"/>
    </row>
    <row r="40" spans="1:8">
      <c r="A40" s="57"/>
      <c r="B40" s="67" t="s">
        <v>93</v>
      </c>
      <c r="C40" s="57"/>
      <c r="D40" s="57"/>
      <c r="E40" s="57"/>
      <c r="F40" s="57"/>
      <c r="G40" s="65"/>
      <c r="H40" s="62"/>
    </row>
    <row r="41" spans="1:8">
      <c r="A41" s="58">
        <v>1</v>
      </c>
      <c r="B41" s="5" t="s">
        <v>37</v>
      </c>
      <c r="C41" s="6" t="s">
        <v>53</v>
      </c>
      <c r="D41" s="59">
        <f>'Rekap 2'!H28</f>
        <v>53</v>
      </c>
      <c r="E41" s="59">
        <f>'Rekap 2'!J28</f>
        <v>53</v>
      </c>
      <c r="F41" s="60">
        <f>REKAP!L31</f>
        <v>1.5714285714285714</v>
      </c>
      <c r="G41" s="61" t="str">
        <f t="shared" si="0"/>
        <v>Tuntas</v>
      </c>
      <c r="H41" s="62"/>
    </row>
    <row r="42" spans="1:8">
      <c r="A42" s="220"/>
      <c r="B42" s="221"/>
      <c r="C42" s="221"/>
      <c r="D42" s="221"/>
      <c r="E42" s="221"/>
      <c r="F42" s="221"/>
      <c r="G42" s="222"/>
    </row>
  </sheetData>
  <mergeCells count="5">
    <mergeCell ref="A1:G1"/>
    <mergeCell ref="A2:G2"/>
    <mergeCell ref="A3:G3"/>
    <mergeCell ref="A19:B19"/>
    <mergeCell ref="A42:G42"/>
  </mergeCells>
  <phoneticPr fontId="2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2:AL44"/>
  <sheetViews>
    <sheetView workbookViewId="0">
      <selection activeCell="I21" sqref="I21"/>
    </sheetView>
  </sheetViews>
  <sheetFormatPr defaultColWidth="8.85546875" defaultRowHeight="15"/>
  <cols>
    <col min="1" max="1" width="3.7109375" customWidth="1"/>
    <col min="2" max="2" width="15.42578125" customWidth="1"/>
    <col min="3" max="3" width="47.28515625" customWidth="1"/>
    <col min="4" max="4" width="12.85546875" customWidth="1"/>
    <col min="5" max="5" width="2.42578125" customWidth="1"/>
    <col min="6" max="7" width="2.28515625" customWidth="1"/>
    <col min="8" max="12" width="2.42578125" customWidth="1"/>
    <col min="13" max="15" width="2.7109375" customWidth="1"/>
    <col min="16" max="17" width="2.42578125" customWidth="1"/>
    <col min="18" max="21" width="2.7109375" customWidth="1"/>
    <col min="22" max="22" width="2.42578125" customWidth="1"/>
    <col min="23" max="23" width="2.7109375" customWidth="1"/>
    <col min="24" max="27" width="2.42578125" customWidth="1"/>
    <col min="28" max="28" width="2.7109375" customWidth="1"/>
    <col min="29" max="35" width="2.42578125" customWidth="1"/>
    <col min="36" max="36" width="9.7109375" customWidth="1"/>
    <col min="37" max="37" width="6.140625" customWidth="1"/>
  </cols>
  <sheetData>
    <row r="2" spans="1:37">
      <c r="A2" s="171" t="s">
        <v>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</row>
    <row r="3" spans="1:37">
      <c r="A3" s="171" t="s">
        <v>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</row>
    <row r="4" spans="1:37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</row>
    <row r="20" spans="1:38">
      <c r="A20" s="226" t="s">
        <v>10</v>
      </c>
      <c r="B20" s="226" t="s">
        <v>11</v>
      </c>
      <c r="C20" s="227" t="s">
        <v>12</v>
      </c>
      <c r="D20" s="226" t="s">
        <v>13</v>
      </c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30"/>
      <c r="AB20" s="230"/>
      <c r="AC20" s="230"/>
      <c r="AD20" s="230"/>
      <c r="AE20" s="230"/>
      <c r="AF20" s="230"/>
      <c r="AG20" s="123"/>
      <c r="AH20" s="123"/>
      <c r="AI20" s="123"/>
      <c r="AJ20" s="176" t="s">
        <v>79</v>
      </c>
      <c r="AK20" s="177" t="s">
        <v>74</v>
      </c>
      <c r="AL20" s="191" t="s">
        <v>80</v>
      </c>
    </row>
    <row r="21" spans="1:38">
      <c r="A21" s="226"/>
      <c r="B21" s="226"/>
      <c r="C21" s="228"/>
      <c r="D21" s="226"/>
      <c r="E21" s="119" t="s">
        <v>54</v>
      </c>
      <c r="F21" s="119" t="s">
        <v>56</v>
      </c>
      <c r="G21" s="119" t="s">
        <v>57</v>
      </c>
      <c r="H21" s="119" t="s">
        <v>58</v>
      </c>
      <c r="I21" s="119" t="s">
        <v>54</v>
      </c>
      <c r="J21" s="119" t="s">
        <v>55</v>
      </c>
      <c r="K21" s="119" t="s">
        <v>54</v>
      </c>
      <c r="L21" s="119" t="s">
        <v>54</v>
      </c>
      <c r="M21" s="119" t="s">
        <v>56</v>
      </c>
      <c r="N21" s="119" t="s">
        <v>57</v>
      </c>
      <c r="O21" s="119" t="s">
        <v>58</v>
      </c>
      <c r="P21" s="119" t="s">
        <v>54</v>
      </c>
      <c r="Q21" s="119" t="s">
        <v>55</v>
      </c>
      <c r="R21" s="119" t="s">
        <v>54</v>
      </c>
      <c r="S21" s="119" t="s">
        <v>54</v>
      </c>
      <c r="T21" s="119" t="s">
        <v>56</v>
      </c>
      <c r="U21" s="119" t="s">
        <v>57</v>
      </c>
      <c r="V21" s="119" t="s">
        <v>58</v>
      </c>
      <c r="W21" s="119" t="s">
        <v>54</v>
      </c>
      <c r="X21" s="119" t="s">
        <v>55</v>
      </c>
      <c r="Y21" s="119" t="s">
        <v>54</v>
      </c>
      <c r="Z21" s="119" t="s">
        <v>54</v>
      </c>
      <c r="AA21" s="119" t="s">
        <v>56</v>
      </c>
      <c r="AB21" s="119" t="s">
        <v>57</v>
      </c>
      <c r="AC21" s="119" t="s">
        <v>58</v>
      </c>
      <c r="AD21" s="119" t="s">
        <v>54</v>
      </c>
      <c r="AE21" s="119" t="s">
        <v>55</v>
      </c>
      <c r="AF21" s="119" t="s">
        <v>54</v>
      </c>
      <c r="AG21" s="122" t="s">
        <v>54</v>
      </c>
      <c r="AH21" s="122" t="s">
        <v>56</v>
      </c>
      <c r="AI21" s="122" t="s">
        <v>57</v>
      </c>
      <c r="AJ21" s="176"/>
      <c r="AK21" s="177"/>
      <c r="AL21" s="191"/>
    </row>
    <row r="22" spans="1:38">
      <c r="A22" s="226"/>
      <c r="B22" s="226"/>
      <c r="C22" s="229"/>
      <c r="D22" s="226"/>
      <c r="E22" s="1">
        <v>1</v>
      </c>
      <c r="F22" s="1">
        <v>2</v>
      </c>
      <c r="G22" s="1">
        <v>3</v>
      </c>
      <c r="H22" s="1">
        <v>4</v>
      </c>
      <c r="I22" s="1">
        <v>5</v>
      </c>
      <c r="J22" s="1">
        <v>6</v>
      </c>
      <c r="K22" s="1">
        <v>7</v>
      </c>
      <c r="L22" s="1">
        <v>8</v>
      </c>
      <c r="M22" s="1">
        <v>9</v>
      </c>
      <c r="N22" s="1">
        <v>10</v>
      </c>
      <c r="O22" s="1">
        <v>11</v>
      </c>
      <c r="P22" s="1">
        <v>12</v>
      </c>
      <c r="Q22" s="1">
        <v>13</v>
      </c>
      <c r="R22" s="1">
        <v>14</v>
      </c>
      <c r="S22" s="1">
        <v>15</v>
      </c>
      <c r="T22" s="1">
        <v>16</v>
      </c>
      <c r="U22" s="1">
        <v>17</v>
      </c>
      <c r="V22" s="1">
        <v>18</v>
      </c>
      <c r="W22" s="1">
        <v>19</v>
      </c>
      <c r="X22" s="1">
        <v>20</v>
      </c>
      <c r="Y22" s="1">
        <v>21</v>
      </c>
      <c r="Z22" s="1">
        <v>22</v>
      </c>
      <c r="AA22" s="1">
        <v>23</v>
      </c>
      <c r="AB22" s="1">
        <v>24</v>
      </c>
      <c r="AC22" s="1">
        <v>25</v>
      </c>
      <c r="AD22" s="1">
        <v>26</v>
      </c>
      <c r="AE22" s="1">
        <v>27</v>
      </c>
      <c r="AF22" s="1">
        <v>28</v>
      </c>
      <c r="AG22" s="1">
        <v>29</v>
      </c>
      <c r="AH22" s="1">
        <v>30</v>
      </c>
      <c r="AI22" s="1">
        <v>31</v>
      </c>
      <c r="AJ22" s="32"/>
      <c r="AK22" s="33"/>
      <c r="AL22" s="34"/>
    </row>
    <row r="23" spans="1:38">
      <c r="A23" s="2" t="s">
        <v>17</v>
      </c>
      <c r="B23" s="2" t="s">
        <v>18</v>
      </c>
      <c r="C23" s="2" t="s">
        <v>3</v>
      </c>
      <c r="D23" s="3" t="s">
        <v>39</v>
      </c>
      <c r="E23" s="132">
        <v>1</v>
      </c>
      <c r="F23" s="132">
        <v>1</v>
      </c>
      <c r="G23" s="132">
        <v>1</v>
      </c>
      <c r="H23" s="132">
        <v>1</v>
      </c>
      <c r="I23" s="26">
        <v>1</v>
      </c>
      <c r="J23" s="26">
        <v>1</v>
      </c>
      <c r="K23" s="132" t="s">
        <v>47</v>
      </c>
      <c r="L23" s="132" t="s">
        <v>47</v>
      </c>
      <c r="M23" s="26" t="s">
        <v>47</v>
      </c>
      <c r="N23" s="132" t="s">
        <v>47</v>
      </c>
      <c r="O23" s="132" t="s">
        <v>47</v>
      </c>
      <c r="P23" s="26" t="s">
        <v>47</v>
      </c>
      <c r="Q23" s="26" t="s">
        <v>47</v>
      </c>
      <c r="R23" s="132">
        <v>1</v>
      </c>
      <c r="S23" s="132">
        <v>1</v>
      </c>
      <c r="T23" s="132">
        <v>1</v>
      </c>
      <c r="U23" s="132">
        <v>1</v>
      </c>
      <c r="V23" s="132">
        <v>1</v>
      </c>
      <c r="W23" s="26">
        <v>1</v>
      </c>
      <c r="X23" s="26">
        <v>1</v>
      </c>
      <c r="Y23" s="132">
        <v>1</v>
      </c>
      <c r="Z23" s="132">
        <v>1</v>
      </c>
      <c r="AA23" s="132">
        <v>1</v>
      </c>
      <c r="AB23" s="132">
        <v>1</v>
      </c>
      <c r="AC23" s="26">
        <v>1</v>
      </c>
      <c r="AD23" s="26">
        <v>1</v>
      </c>
      <c r="AE23" s="26">
        <v>1</v>
      </c>
      <c r="AF23" s="132">
        <v>1</v>
      </c>
      <c r="AG23" s="132">
        <v>1</v>
      </c>
      <c r="AH23" s="132">
        <v>1</v>
      </c>
      <c r="AI23" s="132">
        <v>1</v>
      </c>
      <c r="AJ23" s="2">
        <f>SUM(E23:AI23)</f>
        <v>24</v>
      </c>
      <c r="AK23" s="2">
        <v>24</v>
      </c>
      <c r="AL23" s="36">
        <f>AJ23/AK23</f>
        <v>1</v>
      </c>
    </row>
    <row r="24" spans="1:38">
      <c r="A24" s="2"/>
      <c r="B24" s="2"/>
      <c r="C24" s="2" t="s">
        <v>20</v>
      </c>
      <c r="D24" s="4" t="s">
        <v>48</v>
      </c>
      <c r="E24" s="132">
        <v>1</v>
      </c>
      <c r="F24" s="132">
        <v>1</v>
      </c>
      <c r="G24" s="132">
        <v>1</v>
      </c>
      <c r="H24" s="132">
        <v>1</v>
      </c>
      <c r="I24" s="26">
        <v>0</v>
      </c>
      <c r="J24" s="26">
        <v>1</v>
      </c>
      <c r="K24" s="132">
        <v>1</v>
      </c>
      <c r="L24" s="132" t="s">
        <v>47</v>
      </c>
      <c r="M24" s="26" t="s">
        <v>47</v>
      </c>
      <c r="N24" s="132" t="s">
        <v>47</v>
      </c>
      <c r="O24" s="132" t="s">
        <v>47</v>
      </c>
      <c r="P24" s="26" t="s">
        <v>47</v>
      </c>
      <c r="Q24" s="26" t="s">
        <v>47</v>
      </c>
      <c r="R24" s="132">
        <v>1</v>
      </c>
      <c r="S24" s="132">
        <v>1</v>
      </c>
      <c r="T24" s="132">
        <v>1</v>
      </c>
      <c r="U24" s="132">
        <v>1</v>
      </c>
      <c r="V24" s="132">
        <v>1</v>
      </c>
      <c r="W24" s="26">
        <v>1</v>
      </c>
      <c r="X24" s="26">
        <v>0</v>
      </c>
      <c r="Y24" s="132">
        <v>1</v>
      </c>
      <c r="Z24" s="132">
        <v>1</v>
      </c>
      <c r="AA24" s="132">
        <v>1</v>
      </c>
      <c r="AB24" s="132">
        <v>1</v>
      </c>
      <c r="AC24" s="26">
        <v>1</v>
      </c>
      <c r="AD24" s="26">
        <v>1</v>
      </c>
      <c r="AE24" s="26">
        <v>1</v>
      </c>
      <c r="AF24" s="132">
        <v>1</v>
      </c>
      <c r="AG24" s="132">
        <v>1</v>
      </c>
      <c r="AH24" s="132">
        <v>1</v>
      </c>
      <c r="AI24" s="132">
        <v>1</v>
      </c>
      <c r="AJ24" s="2">
        <f>SUM(E24:AI24)</f>
        <v>23</v>
      </c>
      <c r="AK24" s="2">
        <v>14</v>
      </c>
      <c r="AL24" s="36">
        <f t="shared" ref="AL24:AL30" si="0">AJ24/AK24</f>
        <v>1.6428571428571428</v>
      </c>
    </row>
    <row r="25" spans="1:38">
      <c r="A25" s="2"/>
      <c r="B25" s="2"/>
      <c r="C25" s="2" t="s">
        <v>21</v>
      </c>
      <c r="D25" s="4" t="s">
        <v>48</v>
      </c>
      <c r="E25" s="132">
        <v>1</v>
      </c>
      <c r="F25" s="132">
        <v>1</v>
      </c>
      <c r="G25" s="132">
        <v>1</v>
      </c>
      <c r="H25" s="132">
        <v>1</v>
      </c>
      <c r="I25" s="26">
        <v>0</v>
      </c>
      <c r="J25" s="26">
        <v>1</v>
      </c>
      <c r="K25" s="132">
        <v>1</v>
      </c>
      <c r="L25" s="132" t="s">
        <v>47</v>
      </c>
      <c r="M25" s="26" t="s">
        <v>47</v>
      </c>
      <c r="N25" s="132" t="s">
        <v>47</v>
      </c>
      <c r="O25" s="132" t="s">
        <v>47</v>
      </c>
      <c r="P25" s="26" t="s">
        <v>47</v>
      </c>
      <c r="Q25" s="26" t="s">
        <v>47</v>
      </c>
      <c r="R25" s="132">
        <v>1</v>
      </c>
      <c r="S25" s="132">
        <v>0</v>
      </c>
      <c r="T25" s="132">
        <v>1</v>
      </c>
      <c r="U25" s="132">
        <v>1</v>
      </c>
      <c r="V25" s="132">
        <v>0</v>
      </c>
      <c r="W25" s="26">
        <v>1</v>
      </c>
      <c r="X25" s="26">
        <v>1</v>
      </c>
      <c r="Y25" s="132">
        <v>1</v>
      </c>
      <c r="Z25" s="132">
        <v>1</v>
      </c>
      <c r="AA25" s="132">
        <v>1</v>
      </c>
      <c r="AB25" s="132">
        <v>1</v>
      </c>
      <c r="AC25" s="26">
        <v>1</v>
      </c>
      <c r="AD25" s="26">
        <v>1</v>
      </c>
      <c r="AE25" s="26">
        <v>1</v>
      </c>
      <c r="AF25" s="132">
        <v>1</v>
      </c>
      <c r="AG25" s="132">
        <v>1</v>
      </c>
      <c r="AH25" s="132">
        <v>1</v>
      </c>
      <c r="AI25" s="132">
        <v>1</v>
      </c>
      <c r="AJ25" s="2">
        <f>SUM(E25:AI25)</f>
        <v>22</v>
      </c>
      <c r="AK25" s="2">
        <v>14</v>
      </c>
      <c r="AL25" s="36">
        <f t="shared" si="0"/>
        <v>1.5714285714285714</v>
      </c>
    </row>
    <row r="26" spans="1:38">
      <c r="A26" s="2"/>
      <c r="B26" s="2"/>
      <c r="C26" s="2" t="s">
        <v>22</v>
      </c>
      <c r="D26" s="4" t="s">
        <v>39</v>
      </c>
      <c r="E26" s="132">
        <v>1</v>
      </c>
      <c r="F26" s="132">
        <v>1</v>
      </c>
      <c r="G26" s="132">
        <v>1</v>
      </c>
      <c r="H26" s="132">
        <v>1</v>
      </c>
      <c r="I26" s="26">
        <v>1</v>
      </c>
      <c r="J26" s="26">
        <v>1</v>
      </c>
      <c r="K26" s="132">
        <v>1</v>
      </c>
      <c r="L26" s="132">
        <v>1</v>
      </c>
      <c r="M26" s="26">
        <v>1</v>
      </c>
      <c r="N26" s="132">
        <v>1</v>
      </c>
      <c r="O26" s="132">
        <v>1</v>
      </c>
      <c r="P26" s="26">
        <v>1</v>
      </c>
      <c r="Q26" s="26">
        <v>1</v>
      </c>
      <c r="R26" s="132">
        <v>1</v>
      </c>
      <c r="S26" s="132">
        <v>1</v>
      </c>
      <c r="T26" s="132">
        <v>1</v>
      </c>
      <c r="U26" s="132">
        <v>1</v>
      </c>
      <c r="V26" s="132">
        <v>1</v>
      </c>
      <c r="W26" s="26">
        <v>1</v>
      </c>
      <c r="X26" s="26">
        <v>1</v>
      </c>
      <c r="Y26" s="132">
        <v>1</v>
      </c>
      <c r="Z26" s="132">
        <v>1</v>
      </c>
      <c r="AA26" s="132">
        <v>1</v>
      </c>
      <c r="AB26" s="132">
        <v>1</v>
      </c>
      <c r="AC26" s="26">
        <v>1</v>
      </c>
      <c r="AD26" s="26">
        <v>1</v>
      </c>
      <c r="AE26" s="26">
        <v>1</v>
      </c>
      <c r="AF26" s="132">
        <v>1</v>
      </c>
      <c r="AG26" s="132">
        <v>1</v>
      </c>
      <c r="AH26" s="132">
        <v>1</v>
      </c>
      <c r="AI26" s="132">
        <v>1</v>
      </c>
      <c r="AJ26" s="2">
        <f>SUM(E26:AI26)</f>
        <v>31</v>
      </c>
      <c r="AK26" s="2">
        <v>31</v>
      </c>
      <c r="AL26" s="36">
        <f t="shared" si="0"/>
        <v>1</v>
      </c>
    </row>
    <row r="27" spans="1:38">
      <c r="A27" s="2"/>
      <c r="B27" s="2"/>
      <c r="C27" s="2" t="s">
        <v>23</v>
      </c>
      <c r="D27" s="4" t="s">
        <v>39</v>
      </c>
      <c r="E27" s="132">
        <v>1</v>
      </c>
      <c r="F27" s="132">
        <v>1</v>
      </c>
      <c r="G27" s="132">
        <v>1</v>
      </c>
      <c r="H27" s="132">
        <v>1</v>
      </c>
      <c r="I27" s="26">
        <v>1</v>
      </c>
      <c r="J27" s="26">
        <v>1</v>
      </c>
      <c r="K27" s="132">
        <v>1</v>
      </c>
      <c r="L27" s="132">
        <v>1</v>
      </c>
      <c r="M27" s="26">
        <v>1</v>
      </c>
      <c r="N27" s="132">
        <v>1</v>
      </c>
      <c r="O27" s="132">
        <v>1</v>
      </c>
      <c r="P27" s="26">
        <v>1</v>
      </c>
      <c r="Q27" s="26">
        <v>1</v>
      </c>
      <c r="R27" s="132">
        <v>1</v>
      </c>
      <c r="S27" s="132">
        <v>1</v>
      </c>
      <c r="T27" s="132">
        <v>1</v>
      </c>
      <c r="U27" s="132">
        <v>1</v>
      </c>
      <c r="V27" s="132">
        <v>1</v>
      </c>
      <c r="W27" s="26">
        <v>1</v>
      </c>
      <c r="X27" s="26">
        <v>1</v>
      </c>
      <c r="Y27" s="132">
        <v>1</v>
      </c>
      <c r="Z27" s="132">
        <v>1</v>
      </c>
      <c r="AA27" s="132">
        <v>1</v>
      </c>
      <c r="AB27" s="132">
        <v>1</v>
      </c>
      <c r="AC27" s="26">
        <v>1</v>
      </c>
      <c r="AD27" s="26">
        <v>1</v>
      </c>
      <c r="AE27" s="26">
        <v>1</v>
      </c>
      <c r="AF27" s="132">
        <v>1</v>
      </c>
      <c r="AG27" s="132">
        <v>1</v>
      </c>
      <c r="AH27" s="132">
        <v>1</v>
      </c>
      <c r="AI27" s="132">
        <v>1</v>
      </c>
      <c r="AJ27" s="2">
        <v>31</v>
      </c>
      <c r="AK27" s="2">
        <v>31</v>
      </c>
      <c r="AL27" s="36">
        <f t="shared" si="0"/>
        <v>1</v>
      </c>
    </row>
    <row r="28" spans="1:38">
      <c r="A28" s="2"/>
      <c r="B28" s="2"/>
      <c r="C28" s="2" t="s">
        <v>40</v>
      </c>
      <c r="D28" s="4" t="s">
        <v>39</v>
      </c>
      <c r="E28" s="132">
        <v>1</v>
      </c>
      <c r="F28" s="132">
        <v>1</v>
      </c>
      <c r="G28" s="132">
        <v>1</v>
      </c>
      <c r="H28" s="132">
        <v>1</v>
      </c>
      <c r="I28" s="26">
        <v>1</v>
      </c>
      <c r="J28" s="26">
        <v>1</v>
      </c>
      <c r="K28" s="132">
        <v>1</v>
      </c>
      <c r="L28" s="132">
        <v>1</v>
      </c>
      <c r="M28" s="26">
        <v>1</v>
      </c>
      <c r="N28" s="132">
        <v>1</v>
      </c>
      <c r="O28" s="132">
        <v>1</v>
      </c>
      <c r="P28" s="26">
        <v>1</v>
      </c>
      <c r="Q28" s="26">
        <v>1</v>
      </c>
      <c r="R28" s="132">
        <v>1</v>
      </c>
      <c r="S28" s="132">
        <v>1</v>
      </c>
      <c r="T28" s="132">
        <v>1</v>
      </c>
      <c r="U28" s="132">
        <v>1</v>
      </c>
      <c r="V28" s="132">
        <v>1</v>
      </c>
      <c r="W28" s="26">
        <v>1</v>
      </c>
      <c r="X28" s="26">
        <v>1</v>
      </c>
      <c r="Y28" s="132">
        <v>1</v>
      </c>
      <c r="Z28" s="132">
        <v>1</v>
      </c>
      <c r="AA28" s="132">
        <v>1</v>
      </c>
      <c r="AB28" s="132">
        <v>1</v>
      </c>
      <c r="AC28" s="26">
        <v>1</v>
      </c>
      <c r="AD28" s="26">
        <v>1</v>
      </c>
      <c r="AE28" s="26">
        <v>1</v>
      </c>
      <c r="AF28" s="132">
        <v>1</v>
      </c>
      <c r="AG28" s="132">
        <v>1</v>
      </c>
      <c r="AH28" s="132">
        <v>1</v>
      </c>
      <c r="AI28" s="132">
        <v>1</v>
      </c>
      <c r="AJ28" s="2">
        <f>SUM(E28:AI28)</f>
        <v>31</v>
      </c>
      <c r="AK28" s="2">
        <v>31</v>
      </c>
      <c r="AL28" s="36">
        <f t="shared" si="0"/>
        <v>1</v>
      </c>
    </row>
    <row r="29" spans="1:38">
      <c r="A29" s="2"/>
      <c r="B29" s="2"/>
      <c r="C29" s="2" t="s">
        <v>41</v>
      </c>
      <c r="D29" s="10" t="s">
        <v>39</v>
      </c>
      <c r="E29" s="132">
        <v>1</v>
      </c>
      <c r="F29" s="132">
        <v>1</v>
      </c>
      <c r="G29" s="132">
        <v>1</v>
      </c>
      <c r="H29" s="132">
        <v>1</v>
      </c>
      <c r="I29" s="26">
        <v>1</v>
      </c>
      <c r="J29" s="26">
        <v>1</v>
      </c>
      <c r="K29" s="132">
        <v>1</v>
      </c>
      <c r="L29" s="132">
        <v>1</v>
      </c>
      <c r="M29" s="26">
        <v>1</v>
      </c>
      <c r="N29" s="132">
        <v>1</v>
      </c>
      <c r="O29" s="132">
        <v>1</v>
      </c>
      <c r="P29" s="26">
        <v>1</v>
      </c>
      <c r="Q29" s="26">
        <v>1</v>
      </c>
      <c r="R29" s="132">
        <v>1</v>
      </c>
      <c r="S29" s="132">
        <v>1</v>
      </c>
      <c r="T29" s="132">
        <v>1</v>
      </c>
      <c r="U29" s="132">
        <v>1</v>
      </c>
      <c r="V29" s="132">
        <v>1</v>
      </c>
      <c r="W29" s="26">
        <v>1</v>
      </c>
      <c r="X29" s="26">
        <v>1</v>
      </c>
      <c r="Y29" s="132">
        <v>1</v>
      </c>
      <c r="Z29" s="132">
        <v>1</v>
      </c>
      <c r="AA29" s="132">
        <v>1</v>
      </c>
      <c r="AB29" s="132">
        <v>1</v>
      </c>
      <c r="AC29" s="26">
        <v>1</v>
      </c>
      <c r="AD29" s="26">
        <v>1</v>
      </c>
      <c r="AE29" s="26">
        <v>1</v>
      </c>
      <c r="AF29" s="132">
        <v>1</v>
      </c>
      <c r="AG29" s="132">
        <v>1</v>
      </c>
      <c r="AH29" s="132">
        <v>1</v>
      </c>
      <c r="AI29" s="132">
        <v>1</v>
      </c>
      <c r="AJ29" s="2">
        <v>31</v>
      </c>
      <c r="AK29" s="2">
        <v>31</v>
      </c>
      <c r="AL29" s="36">
        <f t="shared" si="0"/>
        <v>1</v>
      </c>
    </row>
    <row r="30" spans="1:38">
      <c r="A30" s="2"/>
      <c r="B30" s="2"/>
      <c r="C30" s="2" t="s">
        <v>96</v>
      </c>
      <c r="D30" s="25" t="s">
        <v>31</v>
      </c>
      <c r="E30" s="132">
        <v>1</v>
      </c>
      <c r="F30" s="132">
        <v>1</v>
      </c>
      <c r="G30" s="132">
        <v>0</v>
      </c>
      <c r="H30" s="132">
        <v>1</v>
      </c>
      <c r="I30" s="26">
        <v>1</v>
      </c>
      <c r="J30" s="26">
        <v>0</v>
      </c>
      <c r="K30" s="132">
        <v>1</v>
      </c>
      <c r="L30" s="132">
        <v>1</v>
      </c>
      <c r="M30" s="26">
        <v>0</v>
      </c>
      <c r="N30" s="132">
        <v>1</v>
      </c>
      <c r="O30" s="132">
        <v>1</v>
      </c>
      <c r="P30" s="26">
        <v>1</v>
      </c>
      <c r="Q30" s="26">
        <v>0</v>
      </c>
      <c r="R30" s="132">
        <v>1</v>
      </c>
      <c r="S30" s="132">
        <v>1</v>
      </c>
      <c r="T30" s="132">
        <v>1</v>
      </c>
      <c r="U30" s="132">
        <v>1</v>
      </c>
      <c r="V30" s="132">
        <v>0</v>
      </c>
      <c r="W30" s="26">
        <v>0</v>
      </c>
      <c r="X30" s="26">
        <v>1</v>
      </c>
      <c r="Y30" s="132">
        <v>1</v>
      </c>
      <c r="Z30" s="132">
        <v>1</v>
      </c>
      <c r="AA30" s="132">
        <v>1</v>
      </c>
      <c r="AB30" s="132">
        <v>1</v>
      </c>
      <c r="AC30" s="26">
        <v>1</v>
      </c>
      <c r="AD30" s="26">
        <v>1</v>
      </c>
      <c r="AE30" s="26">
        <v>1</v>
      </c>
      <c r="AF30" s="132">
        <v>1</v>
      </c>
      <c r="AG30" s="132">
        <v>1</v>
      </c>
      <c r="AH30" s="132">
        <v>1</v>
      </c>
      <c r="AI30" s="132">
        <v>1</v>
      </c>
      <c r="AJ30" s="2">
        <f>SUM(E30:AI30)</f>
        <v>25</v>
      </c>
      <c r="AK30" s="2">
        <v>12</v>
      </c>
      <c r="AL30" s="36">
        <f t="shared" si="0"/>
        <v>2.0833333333333335</v>
      </c>
    </row>
    <row r="31" spans="1:38" ht="6" customHeight="1">
      <c r="A31" s="223"/>
      <c r="B31" s="224"/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5"/>
      <c r="AJ31" s="127"/>
      <c r="AK31" s="127"/>
      <c r="AL31" s="124"/>
    </row>
    <row r="32" spans="1:38">
      <c r="A32" s="2" t="s">
        <v>24</v>
      </c>
      <c r="B32" s="2" t="s">
        <v>25</v>
      </c>
      <c r="C32" s="2" t="s">
        <v>26</v>
      </c>
      <c r="D32" s="4" t="s">
        <v>39</v>
      </c>
      <c r="E32" s="131">
        <v>1</v>
      </c>
      <c r="F32" s="131">
        <v>1</v>
      </c>
      <c r="G32" s="131">
        <v>1</v>
      </c>
      <c r="H32" s="131">
        <v>1</v>
      </c>
      <c r="I32" s="21">
        <v>1</v>
      </c>
      <c r="J32" s="21">
        <v>1</v>
      </c>
      <c r="K32" s="131">
        <v>1</v>
      </c>
      <c r="L32" s="131">
        <v>1</v>
      </c>
      <c r="M32" s="21">
        <v>1</v>
      </c>
      <c r="N32" s="131">
        <v>1</v>
      </c>
      <c r="O32" s="131">
        <v>1</v>
      </c>
      <c r="P32" s="21">
        <v>1</v>
      </c>
      <c r="Q32" s="21">
        <v>1</v>
      </c>
      <c r="R32" s="131">
        <v>1</v>
      </c>
      <c r="S32" s="131">
        <v>1</v>
      </c>
      <c r="T32" s="131">
        <v>1</v>
      </c>
      <c r="U32" s="131">
        <v>1</v>
      </c>
      <c r="V32" s="131">
        <v>1</v>
      </c>
      <c r="W32" s="21">
        <v>1</v>
      </c>
      <c r="X32" s="21">
        <v>1</v>
      </c>
      <c r="Y32" s="131">
        <v>1</v>
      </c>
      <c r="Z32" s="131">
        <v>1</v>
      </c>
      <c r="AA32" s="131">
        <v>1</v>
      </c>
      <c r="AB32" s="131">
        <v>1</v>
      </c>
      <c r="AC32" s="26">
        <v>1</v>
      </c>
      <c r="AD32" s="21">
        <v>1</v>
      </c>
      <c r="AE32" s="21">
        <v>1</v>
      </c>
      <c r="AF32" s="131">
        <v>1</v>
      </c>
      <c r="AG32" s="131">
        <v>1</v>
      </c>
      <c r="AH32" s="131">
        <v>1</v>
      </c>
      <c r="AI32" s="131">
        <v>1</v>
      </c>
      <c r="AJ32" s="2">
        <v>31</v>
      </c>
      <c r="AK32" s="2">
        <v>31</v>
      </c>
      <c r="AL32" s="36">
        <f>AJ32/AK32</f>
        <v>1</v>
      </c>
    </row>
    <row r="33" spans="1:38">
      <c r="A33" s="2"/>
      <c r="B33" s="2" t="s">
        <v>27</v>
      </c>
      <c r="C33" s="2" t="s">
        <v>42</v>
      </c>
      <c r="D33" s="4" t="s">
        <v>39</v>
      </c>
      <c r="E33" s="131">
        <v>1</v>
      </c>
      <c r="F33" s="131">
        <v>1</v>
      </c>
      <c r="G33" s="131">
        <v>1</v>
      </c>
      <c r="H33" s="131">
        <v>1</v>
      </c>
      <c r="I33" s="21">
        <v>1</v>
      </c>
      <c r="J33" s="21">
        <v>1</v>
      </c>
      <c r="K33" s="131">
        <v>1</v>
      </c>
      <c r="L33" s="131">
        <v>1</v>
      </c>
      <c r="M33" s="21">
        <v>1</v>
      </c>
      <c r="N33" s="131">
        <v>1</v>
      </c>
      <c r="O33" s="131">
        <v>1</v>
      </c>
      <c r="P33" s="21">
        <v>1</v>
      </c>
      <c r="Q33" s="21">
        <v>1</v>
      </c>
      <c r="R33" s="131">
        <v>1</v>
      </c>
      <c r="S33" s="131">
        <v>1</v>
      </c>
      <c r="T33" s="131">
        <v>1</v>
      </c>
      <c r="U33" s="131">
        <v>1</v>
      </c>
      <c r="V33" s="131">
        <v>1</v>
      </c>
      <c r="W33" s="21">
        <v>1</v>
      </c>
      <c r="X33" s="21">
        <v>1</v>
      </c>
      <c r="Y33" s="131">
        <v>1</v>
      </c>
      <c r="Z33" s="131">
        <v>1</v>
      </c>
      <c r="AA33" s="131">
        <v>1</v>
      </c>
      <c r="AB33" s="131">
        <v>1</v>
      </c>
      <c r="AC33" s="26">
        <v>1</v>
      </c>
      <c r="AD33" s="21">
        <v>1</v>
      </c>
      <c r="AE33" s="21">
        <v>1</v>
      </c>
      <c r="AF33" s="131">
        <v>1</v>
      </c>
      <c r="AG33" s="131">
        <v>1</v>
      </c>
      <c r="AH33" s="131">
        <v>1</v>
      </c>
      <c r="AI33" s="131">
        <v>1</v>
      </c>
      <c r="AJ33" s="2">
        <v>31</v>
      </c>
      <c r="AK33" s="2">
        <v>31</v>
      </c>
      <c r="AL33" s="36">
        <f t="shared" ref="AL33:AL34" si="1">AJ33/AK33</f>
        <v>1</v>
      </c>
    </row>
    <row r="34" spans="1:38">
      <c r="A34" s="2"/>
      <c r="B34" s="2"/>
      <c r="C34" s="2" t="s">
        <v>64</v>
      </c>
      <c r="D34" s="4" t="s">
        <v>39</v>
      </c>
      <c r="E34" s="131">
        <v>1</v>
      </c>
      <c r="F34" s="131">
        <v>1</v>
      </c>
      <c r="G34" s="131">
        <v>1</v>
      </c>
      <c r="H34" s="131">
        <v>1</v>
      </c>
      <c r="I34" s="21">
        <v>1</v>
      </c>
      <c r="J34" s="21">
        <v>1</v>
      </c>
      <c r="K34" s="131">
        <v>1</v>
      </c>
      <c r="L34" s="131">
        <v>1</v>
      </c>
      <c r="M34" s="21">
        <v>1</v>
      </c>
      <c r="N34" s="131">
        <v>1</v>
      </c>
      <c r="O34" s="131">
        <v>1</v>
      </c>
      <c r="P34" s="21">
        <v>1</v>
      </c>
      <c r="Q34" s="21">
        <v>1</v>
      </c>
      <c r="R34" s="131">
        <v>1</v>
      </c>
      <c r="S34" s="131">
        <v>1</v>
      </c>
      <c r="T34" s="131">
        <v>1</v>
      </c>
      <c r="U34" s="131">
        <v>1</v>
      </c>
      <c r="V34" s="131">
        <v>1</v>
      </c>
      <c r="W34" s="21">
        <v>1</v>
      </c>
      <c r="X34" s="21">
        <v>1</v>
      </c>
      <c r="Y34" s="131">
        <v>1</v>
      </c>
      <c r="Z34" s="131">
        <v>1</v>
      </c>
      <c r="AA34" s="131">
        <v>1</v>
      </c>
      <c r="AB34" s="131">
        <v>1</v>
      </c>
      <c r="AC34" s="26">
        <v>1</v>
      </c>
      <c r="AD34" s="21">
        <v>1</v>
      </c>
      <c r="AE34" s="21">
        <v>1</v>
      </c>
      <c r="AF34" s="131">
        <v>1</v>
      </c>
      <c r="AG34" s="131">
        <v>1</v>
      </c>
      <c r="AH34" s="131">
        <v>1</v>
      </c>
      <c r="AI34" s="131">
        <v>1</v>
      </c>
      <c r="AJ34" s="2">
        <v>31</v>
      </c>
      <c r="AK34" s="2">
        <v>31</v>
      </c>
      <c r="AL34" s="36">
        <f t="shared" si="1"/>
        <v>1</v>
      </c>
    </row>
    <row r="35" spans="1:38" ht="6" customHeight="1">
      <c r="A35" s="223"/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5"/>
      <c r="AJ35" s="125"/>
      <c r="AK35" s="125"/>
      <c r="AL35" s="124"/>
    </row>
    <row r="36" spans="1:38">
      <c r="A36" s="2" t="s">
        <v>28</v>
      </c>
      <c r="B36" s="2" t="s">
        <v>29</v>
      </c>
      <c r="C36" s="5" t="s">
        <v>30</v>
      </c>
      <c r="D36" s="6" t="s">
        <v>31</v>
      </c>
      <c r="E36" s="133">
        <v>1</v>
      </c>
      <c r="F36" s="133">
        <v>0</v>
      </c>
      <c r="G36" s="133">
        <v>1</v>
      </c>
      <c r="H36" s="133">
        <v>1</v>
      </c>
      <c r="I36" s="120"/>
      <c r="J36" s="120"/>
      <c r="K36" s="133">
        <v>1</v>
      </c>
      <c r="L36" s="133">
        <v>1</v>
      </c>
      <c r="M36" s="120"/>
      <c r="N36" s="133">
        <v>1</v>
      </c>
      <c r="O36" s="133">
        <v>1</v>
      </c>
      <c r="P36" s="231" t="s">
        <v>4</v>
      </c>
      <c r="Q36" s="120"/>
      <c r="R36" s="133">
        <v>0</v>
      </c>
      <c r="S36" s="133">
        <v>1</v>
      </c>
      <c r="T36" s="133">
        <v>1</v>
      </c>
      <c r="U36" s="133">
        <v>1</v>
      </c>
      <c r="V36" s="133">
        <v>1</v>
      </c>
      <c r="W36" s="120"/>
      <c r="X36" s="120"/>
      <c r="Y36" s="133">
        <v>1</v>
      </c>
      <c r="Z36" s="133">
        <v>1</v>
      </c>
      <c r="AA36" s="133">
        <v>1</v>
      </c>
      <c r="AB36" s="133">
        <v>1</v>
      </c>
      <c r="AC36" s="26"/>
      <c r="AD36" s="120"/>
      <c r="AE36" s="120"/>
      <c r="AF36" s="133">
        <v>1</v>
      </c>
      <c r="AG36" s="133">
        <v>1</v>
      </c>
      <c r="AH36" s="133">
        <v>1</v>
      </c>
      <c r="AI36" s="133">
        <v>1</v>
      </c>
      <c r="AJ36" s="2">
        <f t="shared" ref="AJ36" si="2">SUM(E36:AG36)</f>
        <v>17</v>
      </c>
      <c r="AK36" s="131">
        <v>12</v>
      </c>
      <c r="AL36" s="135">
        <f>AJ36/AK36</f>
        <v>1.4166666666666667</v>
      </c>
    </row>
    <row r="37" spans="1:38">
      <c r="A37" s="2"/>
      <c r="B37" s="2" t="s">
        <v>66</v>
      </c>
      <c r="C37" s="2" t="s">
        <v>43</v>
      </c>
      <c r="D37" s="6" t="s">
        <v>38</v>
      </c>
      <c r="E37" s="133">
        <v>1</v>
      </c>
      <c r="F37" s="133">
        <v>1</v>
      </c>
      <c r="G37" s="133">
        <v>1</v>
      </c>
      <c r="H37" s="133">
        <v>1</v>
      </c>
      <c r="I37" s="120">
        <v>1</v>
      </c>
      <c r="J37" s="120">
        <v>1</v>
      </c>
      <c r="K37" s="133">
        <v>1</v>
      </c>
      <c r="L37" s="133">
        <v>1</v>
      </c>
      <c r="M37" s="120">
        <v>1</v>
      </c>
      <c r="N37" s="133">
        <v>1</v>
      </c>
      <c r="O37" s="133">
        <v>1</v>
      </c>
      <c r="P37" s="232"/>
      <c r="Q37" s="120">
        <v>1</v>
      </c>
      <c r="R37" s="133">
        <v>1</v>
      </c>
      <c r="S37" s="133">
        <v>1</v>
      </c>
      <c r="T37" s="133">
        <v>1</v>
      </c>
      <c r="U37" s="133">
        <v>1</v>
      </c>
      <c r="V37" s="133">
        <v>1</v>
      </c>
      <c r="W37" s="120">
        <v>0</v>
      </c>
      <c r="X37" s="120">
        <v>0</v>
      </c>
      <c r="Y37" s="133">
        <v>1</v>
      </c>
      <c r="Z37" s="133">
        <v>1</v>
      </c>
      <c r="AA37" s="133">
        <v>1</v>
      </c>
      <c r="AB37" s="133">
        <v>1</v>
      </c>
      <c r="AC37" s="26">
        <v>1</v>
      </c>
      <c r="AD37" s="120">
        <v>0</v>
      </c>
      <c r="AE37" s="120">
        <v>1</v>
      </c>
      <c r="AF37" s="133">
        <v>1</v>
      </c>
      <c r="AG37" s="133">
        <v>1</v>
      </c>
      <c r="AH37" s="133">
        <v>1</v>
      </c>
      <c r="AI37" s="133">
        <v>1</v>
      </c>
      <c r="AJ37" s="2">
        <v>27</v>
      </c>
      <c r="AK37" s="131">
        <v>16</v>
      </c>
      <c r="AL37" s="135">
        <f>AJ37/AK37</f>
        <v>1.6875</v>
      </c>
    </row>
    <row r="38" spans="1:38" ht="6" customHeight="1">
      <c r="A38" s="223"/>
      <c r="B38" s="224"/>
      <c r="C38" s="224"/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4"/>
      <c r="AE38" s="224"/>
      <c r="AF38" s="224"/>
      <c r="AG38" s="224"/>
      <c r="AH38" s="224"/>
      <c r="AI38" s="225"/>
      <c r="AJ38" s="127"/>
      <c r="AK38" s="127"/>
      <c r="AL38" s="124"/>
    </row>
    <row r="39" spans="1:38">
      <c r="A39" s="2" t="s">
        <v>32</v>
      </c>
      <c r="B39" s="2" t="s">
        <v>33</v>
      </c>
      <c r="C39" s="2" t="s">
        <v>95</v>
      </c>
      <c r="D39" s="4" t="s">
        <v>44</v>
      </c>
      <c r="E39" s="131">
        <v>0</v>
      </c>
      <c r="F39" s="131">
        <v>1</v>
      </c>
      <c r="G39" s="131">
        <v>1</v>
      </c>
      <c r="H39" s="131">
        <v>1</v>
      </c>
      <c r="I39" s="21">
        <v>1</v>
      </c>
      <c r="J39" s="21">
        <v>0</v>
      </c>
      <c r="K39" s="131">
        <v>1</v>
      </c>
      <c r="L39" s="131">
        <v>1</v>
      </c>
      <c r="M39" s="21">
        <v>1</v>
      </c>
      <c r="N39" s="131">
        <v>1</v>
      </c>
      <c r="O39" s="131">
        <v>1</v>
      </c>
      <c r="P39" s="21">
        <v>1</v>
      </c>
      <c r="Q39" s="21">
        <v>1</v>
      </c>
      <c r="R39" s="131">
        <v>1</v>
      </c>
      <c r="S39" s="131">
        <v>1</v>
      </c>
      <c r="T39" s="131">
        <v>1</v>
      </c>
      <c r="U39" s="131">
        <v>1</v>
      </c>
      <c r="V39" s="131">
        <v>1</v>
      </c>
      <c r="W39" s="21">
        <v>1</v>
      </c>
      <c r="X39" s="21">
        <v>0</v>
      </c>
      <c r="Y39" s="131">
        <v>1</v>
      </c>
      <c r="Z39" s="131">
        <v>1</v>
      </c>
      <c r="AA39" s="131">
        <v>1</v>
      </c>
      <c r="AB39" s="131">
        <v>1</v>
      </c>
      <c r="AC39" s="26">
        <v>0</v>
      </c>
      <c r="AD39" s="21">
        <v>1</v>
      </c>
      <c r="AE39" s="21">
        <v>1</v>
      </c>
      <c r="AF39" s="131">
        <v>1</v>
      </c>
      <c r="AG39" s="131">
        <v>1</v>
      </c>
      <c r="AH39" s="131">
        <v>1</v>
      </c>
      <c r="AI39" s="131">
        <v>1</v>
      </c>
      <c r="AJ39" s="2">
        <v>27</v>
      </c>
      <c r="AK39" s="2">
        <v>12</v>
      </c>
      <c r="AL39" s="36">
        <f>AJ39/AK39</f>
        <v>2.25</v>
      </c>
    </row>
    <row r="40" spans="1:38">
      <c r="A40" s="2"/>
      <c r="B40" s="2" t="s">
        <v>59</v>
      </c>
      <c r="C40" s="2" t="s">
        <v>61</v>
      </c>
      <c r="D40" s="6" t="s">
        <v>39</v>
      </c>
      <c r="E40" s="131">
        <v>1</v>
      </c>
      <c r="F40" s="131">
        <v>1</v>
      </c>
      <c r="G40" s="131">
        <v>1</v>
      </c>
      <c r="H40" s="131">
        <v>1</v>
      </c>
      <c r="I40" s="21">
        <v>1</v>
      </c>
      <c r="J40" s="21">
        <v>1</v>
      </c>
      <c r="K40" s="131">
        <v>1</v>
      </c>
      <c r="L40" s="131">
        <v>1</v>
      </c>
      <c r="M40" s="21">
        <v>1</v>
      </c>
      <c r="N40" s="131">
        <v>1</v>
      </c>
      <c r="O40" s="131">
        <v>1</v>
      </c>
      <c r="P40" s="21">
        <v>1</v>
      </c>
      <c r="Q40" s="21">
        <v>1</v>
      </c>
      <c r="R40" s="131">
        <v>1</v>
      </c>
      <c r="S40" s="131">
        <v>1</v>
      </c>
      <c r="T40" s="131">
        <v>1</v>
      </c>
      <c r="U40" s="131">
        <v>1</v>
      </c>
      <c r="V40" s="131">
        <v>1</v>
      </c>
      <c r="W40" s="21">
        <v>1</v>
      </c>
      <c r="X40" s="21">
        <v>1</v>
      </c>
      <c r="Y40" s="131">
        <v>1</v>
      </c>
      <c r="Z40" s="131">
        <v>1</v>
      </c>
      <c r="AA40" s="131">
        <v>1</v>
      </c>
      <c r="AB40" s="131">
        <v>1</v>
      </c>
      <c r="AC40" s="26">
        <v>1</v>
      </c>
      <c r="AD40" s="21">
        <v>1</v>
      </c>
      <c r="AE40" s="21">
        <v>1</v>
      </c>
      <c r="AF40" s="131">
        <v>1</v>
      </c>
      <c r="AG40" s="131">
        <v>1</v>
      </c>
      <c r="AH40" s="131">
        <v>1</v>
      </c>
      <c r="AI40" s="131">
        <v>1</v>
      </c>
      <c r="AJ40" s="2">
        <v>31</v>
      </c>
      <c r="AK40" s="2">
        <v>31</v>
      </c>
      <c r="AL40" s="36">
        <f>AJ40/AK40</f>
        <v>1</v>
      </c>
    </row>
    <row r="41" spans="1:38" ht="6" customHeight="1">
      <c r="A41" s="223"/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224"/>
      <c r="AI41" s="225"/>
      <c r="AJ41" s="127"/>
      <c r="AK41" s="126"/>
      <c r="AL41" s="124"/>
    </row>
    <row r="42" spans="1:38">
      <c r="A42" s="2" t="s">
        <v>35</v>
      </c>
      <c r="B42" s="2" t="s">
        <v>36</v>
      </c>
      <c r="C42" s="5" t="s">
        <v>37</v>
      </c>
      <c r="D42" s="6" t="s">
        <v>53</v>
      </c>
      <c r="E42" s="134">
        <v>1</v>
      </c>
      <c r="F42" s="134">
        <v>1</v>
      </c>
      <c r="G42" s="134">
        <v>1</v>
      </c>
      <c r="H42" s="134">
        <v>1</v>
      </c>
      <c r="I42" s="121"/>
      <c r="J42" s="121"/>
      <c r="K42" s="134">
        <v>1</v>
      </c>
      <c r="L42" s="134">
        <v>1</v>
      </c>
      <c r="M42" s="121"/>
      <c r="N42" s="134">
        <v>1</v>
      </c>
      <c r="O42" s="134">
        <v>1</v>
      </c>
      <c r="P42" s="121"/>
      <c r="Q42" s="121"/>
      <c r="R42" s="134">
        <v>1</v>
      </c>
      <c r="S42" s="134">
        <v>1</v>
      </c>
      <c r="T42" s="134">
        <v>1</v>
      </c>
      <c r="U42" s="134">
        <v>1</v>
      </c>
      <c r="V42" s="134">
        <v>1</v>
      </c>
      <c r="W42" s="121"/>
      <c r="X42" s="121"/>
      <c r="Y42" s="134">
        <v>1</v>
      </c>
      <c r="Z42" s="134">
        <v>1</v>
      </c>
      <c r="AA42" s="134">
        <v>1</v>
      </c>
      <c r="AB42" s="134">
        <v>1</v>
      </c>
      <c r="AC42" s="26"/>
      <c r="AD42" s="121"/>
      <c r="AE42" s="121"/>
      <c r="AF42" s="134">
        <v>1</v>
      </c>
      <c r="AG42" s="134">
        <v>1</v>
      </c>
      <c r="AH42" s="134">
        <v>1</v>
      </c>
      <c r="AI42" s="134">
        <v>1</v>
      </c>
      <c r="AJ42" s="131">
        <v>21</v>
      </c>
      <c r="AK42" s="2">
        <v>21</v>
      </c>
      <c r="AL42" s="36">
        <f>AJ42/AK42</f>
        <v>1</v>
      </c>
    </row>
    <row r="43" spans="1:38" ht="6" customHeight="1">
      <c r="A43" s="223"/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5"/>
      <c r="AJ43" s="127"/>
      <c r="AK43" s="127"/>
      <c r="AL43" s="124"/>
    </row>
    <row r="44" spans="1:38">
      <c r="C44" s="6" t="s">
        <v>5</v>
      </c>
      <c r="AJ44" s="136"/>
    </row>
  </sheetData>
  <mergeCells count="16">
    <mergeCell ref="A43:AI43"/>
    <mergeCell ref="A2:AK2"/>
    <mergeCell ref="A3:AK3"/>
    <mergeCell ref="A20:A22"/>
    <mergeCell ref="B20:B22"/>
    <mergeCell ref="C20:C22"/>
    <mergeCell ref="D20:D22"/>
    <mergeCell ref="E20:AF20"/>
    <mergeCell ref="AJ20:AJ21"/>
    <mergeCell ref="AK20:AK21"/>
    <mergeCell ref="P36:P37"/>
    <mergeCell ref="AL20:AL21"/>
    <mergeCell ref="A31:AI31"/>
    <mergeCell ref="A35:AI35"/>
    <mergeCell ref="A38:AI38"/>
    <mergeCell ref="A41:AI41"/>
  </mergeCells>
  <phoneticPr fontId="21" type="noConversion"/>
  <pageMargins left="0.7" right="0.7" top="0.75" bottom="0.75" header="0.3" footer="0.3"/>
  <drawing r:id="rId1"/>
  <picture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2:AK44"/>
  <sheetViews>
    <sheetView workbookViewId="0">
      <selection activeCell="AJ41" sqref="AJ41"/>
    </sheetView>
  </sheetViews>
  <sheetFormatPr defaultColWidth="8.85546875" defaultRowHeight="15"/>
  <cols>
    <col min="1" max="1" width="3.7109375" customWidth="1"/>
    <col min="2" max="2" width="15.42578125" customWidth="1"/>
    <col min="3" max="3" width="47.28515625" customWidth="1"/>
    <col min="4" max="4" width="12.85546875" customWidth="1"/>
    <col min="5" max="5" width="2.42578125" customWidth="1"/>
    <col min="6" max="7" width="2.28515625" customWidth="1"/>
    <col min="8" max="12" width="2.42578125" customWidth="1"/>
    <col min="13" max="15" width="2.7109375" customWidth="1"/>
    <col min="16" max="17" width="2.42578125" customWidth="1"/>
    <col min="18" max="21" width="2.7109375" customWidth="1"/>
    <col min="22" max="22" width="2.42578125" customWidth="1"/>
    <col min="23" max="23" width="2.7109375" customWidth="1"/>
    <col min="24" max="27" width="2.42578125" customWidth="1"/>
    <col min="28" max="28" width="2.7109375" customWidth="1"/>
    <col min="29" max="34" width="2.42578125" customWidth="1"/>
    <col min="35" max="35" width="9.7109375" customWidth="1"/>
    <col min="36" max="36" width="6.140625" customWidth="1"/>
  </cols>
  <sheetData>
    <row r="2" spans="1:36">
      <c r="A2" s="171" t="s">
        <v>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>
      <c r="A3" s="171" t="s">
        <v>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</row>
    <row r="4" spans="1:36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</row>
    <row r="20" spans="1:37">
      <c r="A20" s="240" t="s">
        <v>10</v>
      </c>
      <c r="B20" s="240" t="s">
        <v>11</v>
      </c>
      <c r="C20" s="241" t="s">
        <v>12</v>
      </c>
      <c r="D20" s="240" t="s">
        <v>13</v>
      </c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146"/>
      <c r="AH20" s="146"/>
      <c r="AI20" s="245" t="s">
        <v>79</v>
      </c>
      <c r="AJ20" s="240" t="s">
        <v>74</v>
      </c>
      <c r="AK20" s="236" t="s">
        <v>80</v>
      </c>
    </row>
    <row r="21" spans="1:37">
      <c r="A21" s="240"/>
      <c r="B21" s="240"/>
      <c r="C21" s="242"/>
      <c r="D21" s="240"/>
      <c r="E21" s="147" t="s">
        <v>58</v>
      </c>
      <c r="F21" s="147" t="s">
        <v>54</v>
      </c>
      <c r="G21" s="147" t="s">
        <v>55</v>
      </c>
      <c r="H21" s="147" t="s">
        <v>54</v>
      </c>
      <c r="I21" s="147" t="s">
        <v>54</v>
      </c>
      <c r="J21" s="147" t="s">
        <v>56</v>
      </c>
      <c r="K21" s="147" t="s">
        <v>57</v>
      </c>
      <c r="L21" s="147" t="s">
        <v>58</v>
      </c>
      <c r="M21" s="147" t="s">
        <v>54</v>
      </c>
      <c r="N21" s="147" t="s">
        <v>55</v>
      </c>
      <c r="O21" s="147" t="s">
        <v>54</v>
      </c>
      <c r="P21" s="147" t="s">
        <v>54</v>
      </c>
      <c r="Q21" s="147" t="s">
        <v>56</v>
      </c>
      <c r="R21" s="147" t="s">
        <v>57</v>
      </c>
      <c r="S21" s="147" t="s">
        <v>58</v>
      </c>
      <c r="T21" s="147" t="s">
        <v>54</v>
      </c>
      <c r="U21" s="147" t="s">
        <v>55</v>
      </c>
      <c r="V21" s="147" t="s">
        <v>54</v>
      </c>
      <c r="W21" s="147" t="s">
        <v>54</v>
      </c>
      <c r="X21" s="147" t="s">
        <v>56</v>
      </c>
      <c r="Y21" s="147" t="s">
        <v>57</v>
      </c>
      <c r="Z21" s="147" t="s">
        <v>58</v>
      </c>
      <c r="AA21" s="147" t="s">
        <v>54</v>
      </c>
      <c r="AB21" s="147" t="s">
        <v>55</v>
      </c>
      <c r="AC21" s="147" t="s">
        <v>54</v>
      </c>
      <c r="AD21" s="147" t="s">
        <v>54</v>
      </c>
      <c r="AE21" s="147" t="s">
        <v>56</v>
      </c>
      <c r="AF21" s="147" t="s">
        <v>57</v>
      </c>
      <c r="AG21" s="148" t="s">
        <v>58</v>
      </c>
      <c r="AH21" s="148" t="s">
        <v>54</v>
      </c>
      <c r="AI21" s="245"/>
      <c r="AJ21" s="240"/>
      <c r="AK21" s="236"/>
    </row>
    <row r="22" spans="1:37">
      <c r="A22" s="240"/>
      <c r="B22" s="240"/>
      <c r="C22" s="243"/>
      <c r="D22" s="240"/>
      <c r="E22" s="149">
        <v>1</v>
      </c>
      <c r="F22" s="149">
        <v>2</v>
      </c>
      <c r="G22" s="149">
        <v>3</v>
      </c>
      <c r="H22" s="149">
        <v>4</v>
      </c>
      <c r="I22" s="149">
        <v>5</v>
      </c>
      <c r="J22" s="149">
        <v>6</v>
      </c>
      <c r="K22" s="149">
        <v>7</v>
      </c>
      <c r="L22" s="149">
        <v>8</v>
      </c>
      <c r="M22" s="149">
        <v>9</v>
      </c>
      <c r="N22" s="149">
        <v>10</v>
      </c>
      <c r="O22" s="149">
        <v>11</v>
      </c>
      <c r="P22" s="149">
        <v>12</v>
      </c>
      <c r="Q22" s="149">
        <v>13</v>
      </c>
      <c r="R22" s="149">
        <v>14</v>
      </c>
      <c r="S22" s="149">
        <v>15</v>
      </c>
      <c r="T22" s="149">
        <v>16</v>
      </c>
      <c r="U22" s="149">
        <v>17</v>
      </c>
      <c r="V22" s="149">
        <v>18</v>
      </c>
      <c r="W22" s="149">
        <v>19</v>
      </c>
      <c r="X22" s="149">
        <v>20</v>
      </c>
      <c r="Y22" s="149">
        <v>21</v>
      </c>
      <c r="Z22" s="149">
        <v>22</v>
      </c>
      <c r="AA22" s="149">
        <v>23</v>
      </c>
      <c r="AB22" s="149">
        <v>24</v>
      </c>
      <c r="AC22" s="149">
        <v>25</v>
      </c>
      <c r="AD22" s="149">
        <v>26</v>
      </c>
      <c r="AE22" s="149">
        <v>27</v>
      </c>
      <c r="AF22" s="149">
        <v>28</v>
      </c>
      <c r="AG22" s="149">
        <v>29</v>
      </c>
      <c r="AH22" s="149">
        <v>30</v>
      </c>
      <c r="AI22" s="150"/>
      <c r="AJ22" s="151"/>
      <c r="AK22" s="152"/>
    </row>
    <row r="23" spans="1:37">
      <c r="A23" s="2" t="s">
        <v>17</v>
      </c>
      <c r="B23" s="2" t="s">
        <v>18</v>
      </c>
      <c r="C23" s="2" t="s">
        <v>3</v>
      </c>
      <c r="D23" s="3" t="s">
        <v>39</v>
      </c>
      <c r="E23" s="132">
        <v>1</v>
      </c>
      <c r="F23" s="26">
        <v>1</v>
      </c>
      <c r="G23" s="26">
        <v>1</v>
      </c>
      <c r="H23" s="132">
        <v>1</v>
      </c>
      <c r="I23" s="132">
        <v>1</v>
      </c>
      <c r="J23" s="132">
        <v>1</v>
      </c>
      <c r="K23" s="132">
        <v>1</v>
      </c>
      <c r="L23" s="132">
        <v>1</v>
      </c>
      <c r="M23" s="26">
        <v>1</v>
      </c>
      <c r="N23" s="26">
        <v>1</v>
      </c>
      <c r="O23" s="132">
        <v>1</v>
      </c>
      <c r="P23" s="132">
        <v>1</v>
      </c>
      <c r="Q23" s="132" t="s">
        <v>47</v>
      </c>
      <c r="R23" s="132" t="s">
        <v>47</v>
      </c>
      <c r="S23" s="132" t="s">
        <v>47</v>
      </c>
      <c r="T23" s="26" t="s">
        <v>47</v>
      </c>
      <c r="U23" s="26" t="s">
        <v>47</v>
      </c>
      <c r="V23" s="132" t="s">
        <v>47</v>
      </c>
      <c r="W23" s="132">
        <v>1</v>
      </c>
      <c r="X23" s="132">
        <v>1</v>
      </c>
      <c r="Y23" s="132">
        <v>1</v>
      </c>
      <c r="Z23" s="132">
        <v>1</v>
      </c>
      <c r="AA23" s="26">
        <v>1</v>
      </c>
      <c r="AB23" s="26">
        <v>1</v>
      </c>
      <c r="AC23" s="132">
        <v>1</v>
      </c>
      <c r="AD23" s="132">
        <v>1</v>
      </c>
      <c r="AE23" s="132">
        <v>1</v>
      </c>
      <c r="AF23" s="132">
        <v>1</v>
      </c>
      <c r="AG23" s="132">
        <v>1</v>
      </c>
      <c r="AH23" s="26"/>
      <c r="AI23" s="2">
        <f>SUM(E23:AH23)</f>
        <v>23</v>
      </c>
      <c r="AJ23" s="2">
        <v>23</v>
      </c>
      <c r="AK23" s="36">
        <f>AI23/AJ23</f>
        <v>1</v>
      </c>
    </row>
    <row r="24" spans="1:37">
      <c r="A24" s="2"/>
      <c r="B24" s="2"/>
      <c r="C24" s="2" t="s">
        <v>20</v>
      </c>
      <c r="D24" s="4" t="s">
        <v>48</v>
      </c>
      <c r="E24" s="132">
        <v>1</v>
      </c>
      <c r="F24" s="26">
        <v>0</v>
      </c>
      <c r="G24" s="26">
        <v>1</v>
      </c>
      <c r="H24" s="132">
        <v>1</v>
      </c>
      <c r="I24" s="132">
        <v>1</v>
      </c>
      <c r="J24" s="132">
        <v>1</v>
      </c>
      <c r="K24" s="132">
        <v>1</v>
      </c>
      <c r="L24" s="132">
        <v>1</v>
      </c>
      <c r="M24" s="26">
        <v>0</v>
      </c>
      <c r="N24" s="26">
        <v>1</v>
      </c>
      <c r="O24" s="132">
        <v>1</v>
      </c>
      <c r="P24" s="132">
        <v>1</v>
      </c>
      <c r="Q24" s="132" t="s">
        <v>47</v>
      </c>
      <c r="R24" s="132" t="s">
        <v>47</v>
      </c>
      <c r="S24" s="132" t="s">
        <v>47</v>
      </c>
      <c r="T24" s="26" t="s">
        <v>47</v>
      </c>
      <c r="U24" s="26" t="s">
        <v>47</v>
      </c>
      <c r="V24" s="132" t="s">
        <v>47</v>
      </c>
      <c r="W24" s="132">
        <v>1</v>
      </c>
      <c r="X24" s="132">
        <v>1</v>
      </c>
      <c r="Y24" s="132">
        <v>1</v>
      </c>
      <c r="Z24" s="132">
        <v>1</v>
      </c>
      <c r="AA24" s="26">
        <v>1</v>
      </c>
      <c r="AB24" s="26">
        <v>0</v>
      </c>
      <c r="AC24" s="132">
        <v>1</v>
      </c>
      <c r="AD24" s="132">
        <v>1</v>
      </c>
      <c r="AE24" s="132">
        <v>1</v>
      </c>
      <c r="AF24" s="132">
        <v>1</v>
      </c>
      <c r="AG24" s="132">
        <v>1</v>
      </c>
      <c r="AH24" s="26">
        <v>0</v>
      </c>
      <c r="AI24" s="2">
        <f>SUM(E24:AH24)</f>
        <v>20</v>
      </c>
      <c r="AJ24" s="2">
        <v>14</v>
      </c>
      <c r="AK24" s="36">
        <f t="shared" ref="AK24:AK30" si="0">AI24/AJ24</f>
        <v>1.4285714285714286</v>
      </c>
    </row>
    <row r="25" spans="1:37">
      <c r="A25" s="2"/>
      <c r="B25" s="2"/>
      <c r="C25" s="2" t="s">
        <v>21</v>
      </c>
      <c r="D25" s="4" t="s">
        <v>48</v>
      </c>
      <c r="E25" s="132">
        <v>1</v>
      </c>
      <c r="F25" s="26">
        <v>1</v>
      </c>
      <c r="G25" s="26">
        <v>1</v>
      </c>
      <c r="H25" s="132">
        <v>0</v>
      </c>
      <c r="I25" s="132">
        <v>1</v>
      </c>
      <c r="J25" s="132">
        <v>1</v>
      </c>
      <c r="K25" s="132">
        <v>1</v>
      </c>
      <c r="L25" s="132">
        <v>1</v>
      </c>
      <c r="M25" s="26">
        <v>0</v>
      </c>
      <c r="N25" s="26">
        <v>1</v>
      </c>
      <c r="O25" s="132">
        <v>1</v>
      </c>
      <c r="P25" s="132">
        <v>1</v>
      </c>
      <c r="Q25" s="132" t="s">
        <v>47</v>
      </c>
      <c r="R25" s="132" t="s">
        <v>47</v>
      </c>
      <c r="S25" s="132" t="s">
        <v>47</v>
      </c>
      <c r="T25" s="26" t="s">
        <v>47</v>
      </c>
      <c r="U25" s="26" t="s">
        <v>47</v>
      </c>
      <c r="V25" s="132" t="s">
        <v>47</v>
      </c>
      <c r="W25" s="132">
        <v>1</v>
      </c>
      <c r="X25" s="132">
        <v>1</v>
      </c>
      <c r="Y25" s="132">
        <v>1</v>
      </c>
      <c r="Z25" s="132">
        <v>1</v>
      </c>
      <c r="AA25" s="26">
        <v>1</v>
      </c>
      <c r="AB25" s="26">
        <v>1</v>
      </c>
      <c r="AC25" s="132">
        <v>1</v>
      </c>
      <c r="AD25" s="132">
        <v>1</v>
      </c>
      <c r="AE25" s="132">
        <v>1</v>
      </c>
      <c r="AF25" s="132">
        <v>1</v>
      </c>
      <c r="AG25" s="132">
        <v>1</v>
      </c>
      <c r="AH25" s="26">
        <v>0</v>
      </c>
      <c r="AI25" s="2">
        <f>SUM(E25:AH25)</f>
        <v>21</v>
      </c>
      <c r="AJ25" s="2">
        <v>14</v>
      </c>
      <c r="AK25" s="36">
        <f t="shared" si="0"/>
        <v>1.5</v>
      </c>
    </row>
    <row r="26" spans="1:37">
      <c r="A26" s="2"/>
      <c r="B26" s="2"/>
      <c r="C26" s="2" t="s">
        <v>22</v>
      </c>
      <c r="D26" s="4" t="s">
        <v>39</v>
      </c>
      <c r="E26" s="132">
        <v>1</v>
      </c>
      <c r="F26" s="26">
        <v>1</v>
      </c>
      <c r="G26" s="26">
        <v>1</v>
      </c>
      <c r="H26" s="132">
        <v>1</v>
      </c>
      <c r="I26" s="132">
        <v>1</v>
      </c>
      <c r="J26" s="132">
        <v>1</v>
      </c>
      <c r="K26" s="132">
        <v>1</v>
      </c>
      <c r="L26" s="132">
        <v>1</v>
      </c>
      <c r="M26" s="26">
        <v>1</v>
      </c>
      <c r="N26" s="26">
        <v>1</v>
      </c>
      <c r="O26" s="132">
        <v>1</v>
      </c>
      <c r="P26" s="132">
        <v>1</v>
      </c>
      <c r="Q26" s="132">
        <v>1</v>
      </c>
      <c r="R26" s="132">
        <v>1</v>
      </c>
      <c r="S26" s="132">
        <v>1</v>
      </c>
      <c r="T26" s="26">
        <v>1</v>
      </c>
      <c r="U26" s="26">
        <v>1</v>
      </c>
      <c r="V26" s="132">
        <v>1</v>
      </c>
      <c r="W26" s="132">
        <v>1</v>
      </c>
      <c r="X26" s="132">
        <v>1</v>
      </c>
      <c r="Y26" s="132">
        <v>1</v>
      </c>
      <c r="Z26" s="132">
        <v>1</v>
      </c>
      <c r="AA26" s="26">
        <v>1</v>
      </c>
      <c r="AB26" s="26">
        <v>1</v>
      </c>
      <c r="AC26" s="132">
        <v>1</v>
      </c>
      <c r="AD26" s="132">
        <v>1</v>
      </c>
      <c r="AE26" s="132">
        <v>1</v>
      </c>
      <c r="AF26" s="132">
        <v>1</v>
      </c>
      <c r="AG26" s="132">
        <v>1</v>
      </c>
      <c r="AH26" s="26">
        <v>1</v>
      </c>
      <c r="AI26" s="2">
        <f>SUM(E26:AH26)</f>
        <v>30</v>
      </c>
      <c r="AJ26" s="2">
        <v>30</v>
      </c>
      <c r="AK26" s="36">
        <f t="shared" si="0"/>
        <v>1</v>
      </c>
    </row>
    <row r="27" spans="1:37">
      <c r="A27" s="2"/>
      <c r="B27" s="2"/>
      <c r="C27" s="2" t="s">
        <v>23</v>
      </c>
      <c r="D27" s="4" t="s">
        <v>39</v>
      </c>
      <c r="E27" s="132">
        <v>1</v>
      </c>
      <c r="F27" s="26">
        <v>1</v>
      </c>
      <c r="G27" s="26">
        <v>1</v>
      </c>
      <c r="H27" s="132">
        <v>1</v>
      </c>
      <c r="I27" s="132">
        <v>1</v>
      </c>
      <c r="J27" s="132">
        <v>1</v>
      </c>
      <c r="K27" s="132">
        <v>1</v>
      </c>
      <c r="L27" s="132">
        <v>1</v>
      </c>
      <c r="M27" s="26">
        <v>1</v>
      </c>
      <c r="N27" s="26">
        <v>1</v>
      </c>
      <c r="O27" s="132">
        <v>1</v>
      </c>
      <c r="P27" s="132">
        <v>1</v>
      </c>
      <c r="Q27" s="132">
        <v>1</v>
      </c>
      <c r="R27" s="132">
        <v>1</v>
      </c>
      <c r="S27" s="132">
        <v>1</v>
      </c>
      <c r="T27" s="26">
        <v>1</v>
      </c>
      <c r="U27" s="26">
        <v>1</v>
      </c>
      <c r="V27" s="132">
        <v>1</v>
      </c>
      <c r="W27" s="132">
        <v>1</v>
      </c>
      <c r="X27" s="132">
        <v>1</v>
      </c>
      <c r="Y27" s="132">
        <v>1</v>
      </c>
      <c r="Z27" s="132">
        <v>1</v>
      </c>
      <c r="AA27" s="26">
        <v>1</v>
      </c>
      <c r="AB27" s="26">
        <v>1</v>
      </c>
      <c r="AC27" s="132">
        <v>1</v>
      </c>
      <c r="AD27" s="132">
        <v>1</v>
      </c>
      <c r="AE27" s="132">
        <v>1</v>
      </c>
      <c r="AF27" s="132">
        <v>1</v>
      </c>
      <c r="AG27" s="132">
        <v>1</v>
      </c>
      <c r="AH27" s="26">
        <v>1</v>
      </c>
      <c r="AI27" s="2">
        <v>31</v>
      </c>
      <c r="AJ27" s="2">
        <v>30</v>
      </c>
      <c r="AK27" s="36">
        <f t="shared" si="0"/>
        <v>1.0333333333333334</v>
      </c>
    </row>
    <row r="28" spans="1:37">
      <c r="A28" s="2"/>
      <c r="B28" s="2"/>
      <c r="C28" s="2" t="s">
        <v>40</v>
      </c>
      <c r="D28" s="4" t="s">
        <v>39</v>
      </c>
      <c r="E28" s="132">
        <v>1</v>
      </c>
      <c r="F28" s="26">
        <v>1</v>
      </c>
      <c r="G28" s="26">
        <v>1</v>
      </c>
      <c r="H28" s="132">
        <v>1</v>
      </c>
      <c r="I28" s="132">
        <v>1</v>
      </c>
      <c r="J28" s="132">
        <v>1</v>
      </c>
      <c r="K28" s="132">
        <v>1</v>
      </c>
      <c r="L28" s="132">
        <v>1</v>
      </c>
      <c r="M28" s="26">
        <v>1</v>
      </c>
      <c r="N28" s="26">
        <v>1</v>
      </c>
      <c r="O28" s="132">
        <v>1</v>
      </c>
      <c r="P28" s="132">
        <v>1</v>
      </c>
      <c r="Q28" s="132">
        <v>1</v>
      </c>
      <c r="R28" s="132">
        <v>1</v>
      </c>
      <c r="S28" s="132">
        <v>1</v>
      </c>
      <c r="T28" s="26">
        <v>1</v>
      </c>
      <c r="U28" s="26">
        <v>1</v>
      </c>
      <c r="V28" s="132">
        <v>1</v>
      </c>
      <c r="W28" s="132">
        <v>1</v>
      </c>
      <c r="X28" s="132">
        <v>1</v>
      </c>
      <c r="Y28" s="132">
        <v>1</v>
      </c>
      <c r="Z28" s="132">
        <v>1</v>
      </c>
      <c r="AA28" s="26">
        <v>1</v>
      </c>
      <c r="AB28" s="26">
        <v>1</v>
      </c>
      <c r="AC28" s="132">
        <v>1</v>
      </c>
      <c r="AD28" s="132">
        <v>1</v>
      </c>
      <c r="AE28" s="132">
        <v>1</v>
      </c>
      <c r="AF28" s="132">
        <v>1</v>
      </c>
      <c r="AG28" s="132">
        <v>1</v>
      </c>
      <c r="AH28" s="26">
        <v>1</v>
      </c>
      <c r="AI28" s="2">
        <f>SUM(E28:AH28)</f>
        <v>30</v>
      </c>
      <c r="AJ28" s="2">
        <v>30</v>
      </c>
      <c r="AK28" s="36">
        <f t="shared" si="0"/>
        <v>1</v>
      </c>
    </row>
    <row r="29" spans="1:37">
      <c r="A29" s="2"/>
      <c r="B29" s="2"/>
      <c r="C29" s="2" t="s">
        <v>41</v>
      </c>
      <c r="D29" s="10" t="s">
        <v>39</v>
      </c>
      <c r="E29" s="132">
        <v>1</v>
      </c>
      <c r="F29" s="26">
        <v>1</v>
      </c>
      <c r="G29" s="26">
        <v>1</v>
      </c>
      <c r="H29" s="132">
        <v>1</v>
      </c>
      <c r="I29" s="132">
        <v>1</v>
      </c>
      <c r="J29" s="132">
        <v>1</v>
      </c>
      <c r="K29" s="132">
        <v>1</v>
      </c>
      <c r="L29" s="132">
        <v>1</v>
      </c>
      <c r="M29" s="26">
        <v>1</v>
      </c>
      <c r="N29" s="26">
        <v>1</v>
      </c>
      <c r="O29" s="132">
        <v>1</v>
      </c>
      <c r="P29" s="132">
        <v>1</v>
      </c>
      <c r="Q29" s="132">
        <v>1</v>
      </c>
      <c r="R29" s="132">
        <v>1</v>
      </c>
      <c r="S29" s="132">
        <v>1</v>
      </c>
      <c r="T29" s="26">
        <v>1</v>
      </c>
      <c r="U29" s="26">
        <v>1</v>
      </c>
      <c r="V29" s="132">
        <v>1</v>
      </c>
      <c r="W29" s="132">
        <v>1</v>
      </c>
      <c r="X29" s="132">
        <v>1</v>
      </c>
      <c r="Y29" s="132">
        <v>1</v>
      </c>
      <c r="Z29" s="132">
        <v>1</v>
      </c>
      <c r="AA29" s="26">
        <v>1</v>
      </c>
      <c r="AB29" s="26">
        <v>1</v>
      </c>
      <c r="AC29" s="132">
        <v>1</v>
      </c>
      <c r="AD29" s="132">
        <v>1</v>
      </c>
      <c r="AE29" s="132">
        <v>1</v>
      </c>
      <c r="AF29" s="132">
        <v>1</v>
      </c>
      <c r="AG29" s="132">
        <v>1</v>
      </c>
      <c r="AH29" s="26">
        <v>1</v>
      </c>
      <c r="AI29" s="2">
        <v>31</v>
      </c>
      <c r="AJ29" s="2">
        <v>30</v>
      </c>
      <c r="AK29" s="36">
        <f t="shared" si="0"/>
        <v>1.0333333333333334</v>
      </c>
    </row>
    <row r="30" spans="1:37">
      <c r="A30" s="2"/>
      <c r="B30" s="2"/>
      <c r="C30" s="2" t="s">
        <v>96</v>
      </c>
      <c r="D30" s="25" t="s">
        <v>31</v>
      </c>
      <c r="E30" s="132">
        <v>0</v>
      </c>
      <c r="F30" s="26">
        <v>1</v>
      </c>
      <c r="G30" s="26">
        <v>1</v>
      </c>
      <c r="H30" s="132">
        <v>1</v>
      </c>
      <c r="I30" s="132">
        <v>1</v>
      </c>
      <c r="J30" s="132">
        <v>1</v>
      </c>
      <c r="K30" s="132">
        <v>1</v>
      </c>
      <c r="L30" s="132">
        <v>1</v>
      </c>
      <c r="M30" s="26">
        <v>1</v>
      </c>
      <c r="N30" s="26">
        <v>1</v>
      </c>
      <c r="O30" s="132">
        <v>0</v>
      </c>
      <c r="P30" s="132">
        <v>1</v>
      </c>
      <c r="Q30" s="132">
        <v>1</v>
      </c>
      <c r="R30" s="132">
        <v>1</v>
      </c>
      <c r="S30" s="132">
        <v>1</v>
      </c>
      <c r="T30" s="26">
        <v>1</v>
      </c>
      <c r="U30" s="26">
        <v>0</v>
      </c>
      <c r="V30" s="132">
        <v>1</v>
      </c>
      <c r="W30" s="132">
        <v>1</v>
      </c>
      <c r="X30" s="132">
        <v>1</v>
      </c>
      <c r="Y30" s="132">
        <v>1</v>
      </c>
      <c r="Z30" s="132">
        <v>1</v>
      </c>
      <c r="AA30" s="26">
        <v>0</v>
      </c>
      <c r="AB30" s="26">
        <v>1</v>
      </c>
      <c r="AC30" s="132">
        <v>1</v>
      </c>
      <c r="AD30" s="132">
        <v>1</v>
      </c>
      <c r="AE30" s="132">
        <v>1</v>
      </c>
      <c r="AF30" s="132">
        <v>0</v>
      </c>
      <c r="AG30" s="132">
        <v>1</v>
      </c>
      <c r="AH30" s="26">
        <v>1</v>
      </c>
      <c r="AI30" s="2">
        <f>SUM(E30:AH30)</f>
        <v>25</v>
      </c>
      <c r="AJ30" s="2">
        <v>12</v>
      </c>
      <c r="AK30" s="36">
        <f t="shared" si="0"/>
        <v>2.0833333333333335</v>
      </c>
    </row>
    <row r="31" spans="1:37" ht="6" customHeight="1">
      <c r="A31" s="223"/>
      <c r="B31" s="224"/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127"/>
      <c r="AJ31" s="127"/>
      <c r="AK31" s="124"/>
    </row>
    <row r="32" spans="1:37">
      <c r="A32" s="2" t="s">
        <v>24</v>
      </c>
      <c r="B32" s="2" t="s">
        <v>25</v>
      </c>
      <c r="C32" s="2" t="s">
        <v>26</v>
      </c>
      <c r="D32" s="4" t="s">
        <v>39</v>
      </c>
      <c r="E32" s="131">
        <v>1</v>
      </c>
      <c r="F32" s="21">
        <v>1</v>
      </c>
      <c r="G32" s="21">
        <v>1</v>
      </c>
      <c r="H32" s="131">
        <v>1</v>
      </c>
      <c r="I32" s="131">
        <v>1</v>
      </c>
      <c r="J32" s="131">
        <v>1</v>
      </c>
      <c r="K32" s="131">
        <v>1</v>
      </c>
      <c r="L32" s="131">
        <v>1</v>
      </c>
      <c r="M32" s="21">
        <v>1</v>
      </c>
      <c r="N32" s="21">
        <v>1</v>
      </c>
      <c r="O32" s="131">
        <v>1</v>
      </c>
      <c r="P32" s="131">
        <v>1</v>
      </c>
      <c r="Q32" s="131">
        <v>1</v>
      </c>
      <c r="R32" s="131">
        <v>1</v>
      </c>
      <c r="S32" s="131">
        <v>1</v>
      </c>
      <c r="T32" s="21">
        <v>1</v>
      </c>
      <c r="U32" s="21">
        <v>1</v>
      </c>
      <c r="V32" s="131">
        <v>1</v>
      </c>
      <c r="W32" s="131">
        <v>1</v>
      </c>
      <c r="X32" s="131">
        <v>1</v>
      </c>
      <c r="Y32" s="131">
        <v>1</v>
      </c>
      <c r="Z32" s="131">
        <v>1</v>
      </c>
      <c r="AA32" s="21">
        <v>1</v>
      </c>
      <c r="AB32" s="21">
        <v>1</v>
      </c>
      <c r="AC32" s="131">
        <v>1</v>
      </c>
      <c r="AD32" s="131">
        <v>1</v>
      </c>
      <c r="AE32" s="131">
        <v>1</v>
      </c>
      <c r="AF32" s="131">
        <v>1</v>
      </c>
      <c r="AG32" s="131">
        <v>1</v>
      </c>
      <c r="AH32" s="21">
        <v>1</v>
      </c>
      <c r="AI32" s="2">
        <v>31</v>
      </c>
      <c r="AJ32" s="2">
        <v>30</v>
      </c>
      <c r="AK32" s="36">
        <f>AI32/AJ32</f>
        <v>1.0333333333333334</v>
      </c>
    </row>
    <row r="33" spans="1:37">
      <c r="A33" s="2"/>
      <c r="B33" s="2" t="s">
        <v>27</v>
      </c>
      <c r="C33" s="2" t="s">
        <v>42</v>
      </c>
      <c r="D33" s="4" t="s">
        <v>39</v>
      </c>
      <c r="E33" s="131">
        <v>1</v>
      </c>
      <c r="F33" s="21">
        <v>1</v>
      </c>
      <c r="G33" s="21">
        <v>1</v>
      </c>
      <c r="H33" s="131">
        <v>1</v>
      </c>
      <c r="I33" s="131">
        <v>1</v>
      </c>
      <c r="J33" s="131">
        <v>1</v>
      </c>
      <c r="K33" s="131">
        <v>1</v>
      </c>
      <c r="L33" s="131">
        <v>1</v>
      </c>
      <c r="M33" s="21">
        <v>1</v>
      </c>
      <c r="N33" s="21">
        <v>1</v>
      </c>
      <c r="O33" s="131">
        <v>1</v>
      </c>
      <c r="P33" s="131">
        <v>1</v>
      </c>
      <c r="Q33" s="131">
        <v>1</v>
      </c>
      <c r="R33" s="131">
        <v>1</v>
      </c>
      <c r="S33" s="131">
        <v>1</v>
      </c>
      <c r="T33" s="21">
        <v>1</v>
      </c>
      <c r="U33" s="21">
        <v>1</v>
      </c>
      <c r="V33" s="131">
        <v>1</v>
      </c>
      <c r="W33" s="131">
        <v>1</v>
      </c>
      <c r="X33" s="131">
        <v>1</v>
      </c>
      <c r="Y33" s="131">
        <v>1</v>
      </c>
      <c r="Z33" s="131">
        <v>1</v>
      </c>
      <c r="AA33" s="21">
        <v>1</v>
      </c>
      <c r="AB33" s="21">
        <v>1</v>
      </c>
      <c r="AC33" s="131">
        <v>1</v>
      </c>
      <c r="AD33" s="131">
        <v>1</v>
      </c>
      <c r="AE33" s="131">
        <v>1</v>
      </c>
      <c r="AF33" s="131">
        <v>1</v>
      </c>
      <c r="AG33" s="131">
        <v>1</v>
      </c>
      <c r="AH33" s="21">
        <v>1</v>
      </c>
      <c r="AI33" s="2">
        <v>31</v>
      </c>
      <c r="AJ33" s="2">
        <v>30</v>
      </c>
      <c r="AK33" s="36">
        <f t="shared" ref="AK33:AK34" si="1">AI33/AJ33</f>
        <v>1.0333333333333334</v>
      </c>
    </row>
    <row r="34" spans="1:37">
      <c r="A34" s="2"/>
      <c r="B34" s="2"/>
      <c r="C34" s="2" t="s">
        <v>64</v>
      </c>
      <c r="D34" s="4" t="s">
        <v>39</v>
      </c>
      <c r="E34" s="131">
        <v>1</v>
      </c>
      <c r="F34" s="21">
        <v>1</v>
      </c>
      <c r="G34" s="21">
        <v>1</v>
      </c>
      <c r="H34" s="131">
        <v>1</v>
      </c>
      <c r="I34" s="131">
        <v>1</v>
      </c>
      <c r="J34" s="131">
        <v>1</v>
      </c>
      <c r="K34" s="131">
        <v>1</v>
      </c>
      <c r="L34" s="131">
        <v>1</v>
      </c>
      <c r="M34" s="21">
        <v>1</v>
      </c>
      <c r="N34" s="21">
        <v>1</v>
      </c>
      <c r="O34" s="131">
        <v>1</v>
      </c>
      <c r="P34" s="131">
        <v>1</v>
      </c>
      <c r="Q34" s="131">
        <v>1</v>
      </c>
      <c r="R34" s="131">
        <v>1</v>
      </c>
      <c r="S34" s="131">
        <v>1</v>
      </c>
      <c r="T34" s="21">
        <v>1</v>
      </c>
      <c r="U34" s="21">
        <v>1</v>
      </c>
      <c r="V34" s="131">
        <v>1</v>
      </c>
      <c r="W34" s="131">
        <v>1</v>
      </c>
      <c r="X34" s="131">
        <v>1</v>
      </c>
      <c r="Y34" s="131">
        <v>1</v>
      </c>
      <c r="Z34" s="131">
        <v>1</v>
      </c>
      <c r="AA34" s="21">
        <v>1</v>
      </c>
      <c r="AB34" s="21">
        <v>1</v>
      </c>
      <c r="AC34" s="131">
        <v>1</v>
      </c>
      <c r="AD34" s="131">
        <v>1</v>
      </c>
      <c r="AE34" s="131">
        <v>1</v>
      </c>
      <c r="AF34" s="131">
        <v>1</v>
      </c>
      <c r="AG34" s="131">
        <v>1</v>
      </c>
      <c r="AH34" s="21">
        <v>1</v>
      </c>
      <c r="AI34" s="2">
        <v>31</v>
      </c>
      <c r="AJ34" s="2">
        <v>30</v>
      </c>
      <c r="AK34" s="36">
        <f t="shared" si="1"/>
        <v>1.0333333333333334</v>
      </c>
    </row>
    <row r="35" spans="1:37" ht="6" customHeight="1">
      <c r="A35" s="223"/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125"/>
      <c r="AJ35" s="125"/>
      <c r="AK35" s="124"/>
    </row>
    <row r="36" spans="1:37" ht="15" customHeight="1">
      <c r="A36" s="2" t="s">
        <v>28</v>
      </c>
      <c r="B36" s="2" t="s">
        <v>29</v>
      </c>
      <c r="C36" s="5" t="s">
        <v>30</v>
      </c>
      <c r="D36" s="6" t="s">
        <v>31</v>
      </c>
      <c r="E36" s="133">
        <v>1</v>
      </c>
      <c r="F36" s="120"/>
      <c r="G36" s="120"/>
      <c r="H36" s="133">
        <v>1</v>
      </c>
      <c r="I36" s="133">
        <v>1</v>
      </c>
      <c r="J36" s="133">
        <v>1</v>
      </c>
      <c r="K36" s="133">
        <v>1</v>
      </c>
      <c r="L36" s="233" t="s">
        <v>102</v>
      </c>
      <c r="M36" s="234"/>
      <c r="N36" s="235"/>
      <c r="O36" s="237" t="s">
        <v>6</v>
      </c>
      <c r="P36" s="238"/>
      <c r="Q36" s="238"/>
      <c r="R36" s="238"/>
      <c r="S36" s="239"/>
      <c r="T36" s="120"/>
      <c r="U36" s="120"/>
      <c r="V36" s="133">
        <v>1</v>
      </c>
      <c r="W36" s="133">
        <v>1</v>
      </c>
      <c r="X36" s="133">
        <v>1</v>
      </c>
      <c r="Y36" s="133">
        <v>1</v>
      </c>
      <c r="Z36" s="133">
        <v>1</v>
      </c>
      <c r="AA36" s="120"/>
      <c r="AB36" s="120"/>
      <c r="AC36" s="133">
        <v>1</v>
      </c>
      <c r="AD36" s="133">
        <v>1</v>
      </c>
      <c r="AE36" s="133">
        <v>1</v>
      </c>
      <c r="AF36" s="133">
        <v>1</v>
      </c>
      <c r="AG36" s="133">
        <v>1</v>
      </c>
      <c r="AH36" s="120"/>
      <c r="AI36" s="2">
        <f t="shared" ref="AI36" si="2">SUM(E36:AG36)</f>
        <v>15</v>
      </c>
      <c r="AJ36" s="131">
        <v>12</v>
      </c>
      <c r="AK36" s="135">
        <f>AI36/AJ36</f>
        <v>1.25</v>
      </c>
    </row>
    <row r="37" spans="1:37">
      <c r="A37" s="2"/>
      <c r="B37" s="2" t="s">
        <v>66</v>
      </c>
      <c r="C37" s="2" t="s">
        <v>43</v>
      </c>
      <c r="D37" s="6" t="s">
        <v>38</v>
      </c>
      <c r="E37" s="133">
        <v>1</v>
      </c>
      <c r="F37" s="120">
        <v>1</v>
      </c>
      <c r="G37" s="120">
        <v>0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20">
        <v>1</v>
      </c>
      <c r="N37" s="120">
        <v>0</v>
      </c>
      <c r="O37" s="237" t="s">
        <v>6</v>
      </c>
      <c r="P37" s="238"/>
      <c r="Q37" s="238"/>
      <c r="R37" s="238"/>
      <c r="S37" s="239"/>
      <c r="T37" s="120">
        <v>1</v>
      </c>
      <c r="U37" s="120">
        <v>0</v>
      </c>
      <c r="V37" s="133">
        <v>1</v>
      </c>
      <c r="W37" s="133">
        <v>1</v>
      </c>
      <c r="X37" s="133">
        <v>1</v>
      </c>
      <c r="Y37" s="133">
        <v>1</v>
      </c>
      <c r="Z37" s="133">
        <v>1</v>
      </c>
      <c r="AA37" s="120">
        <v>1</v>
      </c>
      <c r="AB37" s="120">
        <v>0</v>
      </c>
      <c r="AC37" s="133">
        <v>1</v>
      </c>
      <c r="AD37" s="133">
        <v>1</v>
      </c>
      <c r="AE37" s="133">
        <v>1</v>
      </c>
      <c r="AF37" s="133">
        <v>1</v>
      </c>
      <c r="AG37" s="133">
        <v>1</v>
      </c>
      <c r="AH37" s="120">
        <v>1</v>
      </c>
      <c r="AI37" s="2">
        <v>27</v>
      </c>
      <c r="AJ37" s="131">
        <v>16</v>
      </c>
      <c r="AK37" s="135">
        <f>AI37/AJ37</f>
        <v>1.6875</v>
      </c>
    </row>
    <row r="38" spans="1:37" ht="6" customHeight="1">
      <c r="A38" s="223"/>
      <c r="B38" s="224"/>
      <c r="C38" s="224"/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4"/>
      <c r="AE38" s="224"/>
      <c r="AF38" s="224"/>
      <c r="AG38" s="224"/>
      <c r="AH38" s="224"/>
      <c r="AI38" s="127"/>
      <c r="AJ38" s="127"/>
      <c r="AK38" s="124"/>
    </row>
    <row r="39" spans="1:37">
      <c r="A39" s="2" t="s">
        <v>32</v>
      </c>
      <c r="B39" s="2" t="s">
        <v>33</v>
      </c>
      <c r="C39" s="2" t="s">
        <v>95</v>
      </c>
      <c r="D39" s="4" t="s">
        <v>44</v>
      </c>
      <c r="E39" s="131">
        <v>1</v>
      </c>
      <c r="F39" s="21">
        <v>1</v>
      </c>
      <c r="G39" s="21">
        <v>1</v>
      </c>
      <c r="H39" s="131">
        <v>1</v>
      </c>
      <c r="I39" s="131">
        <v>1</v>
      </c>
      <c r="J39" s="131">
        <v>1</v>
      </c>
      <c r="K39" s="131">
        <v>1</v>
      </c>
      <c r="L39" s="131">
        <v>1</v>
      </c>
      <c r="M39" s="21">
        <v>1</v>
      </c>
      <c r="N39" s="21">
        <v>1</v>
      </c>
      <c r="O39" s="131">
        <v>1</v>
      </c>
      <c r="P39" s="131">
        <v>1</v>
      </c>
      <c r="Q39" s="131">
        <v>1</v>
      </c>
      <c r="R39" s="131">
        <v>1</v>
      </c>
      <c r="S39" s="131">
        <v>1</v>
      </c>
      <c r="T39" s="21">
        <v>1</v>
      </c>
      <c r="U39" s="21">
        <v>1</v>
      </c>
      <c r="V39" s="131">
        <v>1</v>
      </c>
      <c r="W39" s="131">
        <v>1</v>
      </c>
      <c r="X39" s="131">
        <v>1</v>
      </c>
      <c r="Y39" s="131">
        <v>1</v>
      </c>
      <c r="Z39" s="131">
        <v>1</v>
      </c>
      <c r="AA39" s="21">
        <v>0</v>
      </c>
      <c r="AB39" s="21">
        <v>0</v>
      </c>
      <c r="AC39" s="131">
        <v>1</v>
      </c>
      <c r="AD39" s="131">
        <v>1</v>
      </c>
      <c r="AE39" s="131">
        <v>1</v>
      </c>
      <c r="AF39" s="131">
        <v>1</v>
      </c>
      <c r="AG39" s="131">
        <v>1</v>
      </c>
      <c r="AH39" s="21">
        <v>0</v>
      </c>
      <c r="AI39" s="2">
        <v>27</v>
      </c>
      <c r="AJ39" s="2">
        <v>12</v>
      </c>
      <c r="AK39" s="36">
        <f>AI39/AJ39</f>
        <v>2.25</v>
      </c>
    </row>
    <row r="40" spans="1:37">
      <c r="A40" s="2"/>
      <c r="B40" s="2" t="s">
        <v>59</v>
      </c>
      <c r="C40" s="2" t="s">
        <v>61</v>
      </c>
      <c r="D40" s="6" t="s">
        <v>39</v>
      </c>
      <c r="E40" s="131">
        <v>1</v>
      </c>
      <c r="F40" s="21">
        <v>1</v>
      </c>
      <c r="G40" s="21">
        <v>1</v>
      </c>
      <c r="H40" s="131">
        <v>1</v>
      </c>
      <c r="I40" s="131">
        <v>1</v>
      </c>
      <c r="J40" s="131">
        <v>1</v>
      </c>
      <c r="K40" s="131">
        <v>1</v>
      </c>
      <c r="L40" s="131">
        <v>1</v>
      </c>
      <c r="M40" s="21">
        <v>1</v>
      </c>
      <c r="N40" s="21">
        <v>1</v>
      </c>
      <c r="O40" s="131">
        <v>1</v>
      </c>
      <c r="P40" s="131">
        <v>1</v>
      </c>
      <c r="Q40" s="131">
        <v>1</v>
      </c>
      <c r="R40" s="131">
        <v>1</v>
      </c>
      <c r="S40" s="131">
        <v>1</v>
      </c>
      <c r="T40" s="21">
        <v>1</v>
      </c>
      <c r="U40" s="21">
        <v>1</v>
      </c>
      <c r="V40" s="131">
        <v>1</v>
      </c>
      <c r="W40" s="131">
        <v>1</v>
      </c>
      <c r="X40" s="131">
        <v>1</v>
      </c>
      <c r="Y40" s="131">
        <v>1</v>
      </c>
      <c r="Z40" s="131">
        <v>1</v>
      </c>
      <c r="AA40" s="21">
        <v>1</v>
      </c>
      <c r="AB40" s="21">
        <v>1</v>
      </c>
      <c r="AC40" s="131">
        <v>1</v>
      </c>
      <c r="AD40" s="131">
        <v>1</v>
      </c>
      <c r="AE40" s="131">
        <v>1</v>
      </c>
      <c r="AF40" s="131">
        <v>1</v>
      </c>
      <c r="AG40" s="131">
        <v>1</v>
      </c>
      <c r="AH40" s="21">
        <v>1</v>
      </c>
      <c r="AI40" s="2">
        <v>31</v>
      </c>
      <c r="AJ40" s="2">
        <v>30</v>
      </c>
      <c r="AK40" s="36">
        <f>AI40/AJ40</f>
        <v>1.0333333333333334</v>
      </c>
    </row>
    <row r="41" spans="1:37" ht="6" customHeight="1">
      <c r="A41" s="223"/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224"/>
      <c r="AI41" s="127"/>
      <c r="AJ41" s="126"/>
      <c r="AK41" s="124"/>
    </row>
    <row r="42" spans="1:37">
      <c r="A42" s="2" t="s">
        <v>35</v>
      </c>
      <c r="B42" s="2" t="s">
        <v>36</v>
      </c>
      <c r="C42" s="5" t="s">
        <v>37</v>
      </c>
      <c r="D42" s="6" t="s">
        <v>53</v>
      </c>
      <c r="E42" s="134">
        <v>1</v>
      </c>
      <c r="F42" s="121"/>
      <c r="G42" s="121"/>
      <c r="H42" s="134">
        <v>1</v>
      </c>
      <c r="I42" s="134">
        <v>1</v>
      </c>
      <c r="J42" s="134">
        <v>1</v>
      </c>
      <c r="K42" s="134">
        <v>1</v>
      </c>
      <c r="L42" s="233" t="s">
        <v>102</v>
      </c>
      <c r="M42" s="234"/>
      <c r="N42" s="235"/>
      <c r="O42" s="134">
        <v>1</v>
      </c>
      <c r="P42" s="134">
        <v>1</v>
      </c>
      <c r="Q42" s="134">
        <v>1</v>
      </c>
      <c r="R42" s="134">
        <v>1</v>
      </c>
      <c r="S42" s="134">
        <v>1</v>
      </c>
      <c r="T42" s="121"/>
      <c r="U42" s="121"/>
      <c r="V42" s="134">
        <v>1</v>
      </c>
      <c r="W42" s="134">
        <v>1</v>
      </c>
      <c r="X42" s="134">
        <v>1</v>
      </c>
      <c r="Y42" s="134">
        <v>1</v>
      </c>
      <c r="Z42" s="134">
        <v>1</v>
      </c>
      <c r="AA42" s="121"/>
      <c r="AB42" s="121"/>
      <c r="AC42" s="134">
        <v>1</v>
      </c>
      <c r="AD42" s="134">
        <v>1</v>
      </c>
      <c r="AE42" s="134">
        <v>1</v>
      </c>
      <c r="AF42" s="134">
        <v>1</v>
      </c>
      <c r="AG42" s="134">
        <v>1</v>
      </c>
      <c r="AH42" s="121"/>
      <c r="AI42" s="131">
        <v>20</v>
      </c>
      <c r="AJ42" s="2">
        <v>20</v>
      </c>
      <c r="AK42" s="36">
        <f>AI42/AJ42</f>
        <v>1</v>
      </c>
    </row>
    <row r="43" spans="1:37" ht="6" customHeight="1">
      <c r="A43" s="223"/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5"/>
      <c r="AI43" s="127"/>
      <c r="AJ43" s="127"/>
      <c r="AK43" s="124"/>
    </row>
    <row r="44" spans="1:37">
      <c r="C44" s="153"/>
      <c r="AI44" s="136"/>
    </row>
  </sheetData>
  <mergeCells count="19">
    <mergeCell ref="A2:AJ2"/>
    <mergeCell ref="A3:AJ3"/>
    <mergeCell ref="A20:A22"/>
    <mergeCell ref="B20:B22"/>
    <mergeCell ref="C20:C22"/>
    <mergeCell ref="D20:D22"/>
    <mergeCell ref="E20:AF20"/>
    <mergeCell ref="AI20:AI21"/>
    <mergeCell ref="AJ20:AJ21"/>
    <mergeCell ref="A43:AH43"/>
    <mergeCell ref="L36:N36"/>
    <mergeCell ref="L42:N42"/>
    <mergeCell ref="AK20:AK21"/>
    <mergeCell ref="A31:AH31"/>
    <mergeCell ref="A35:AH35"/>
    <mergeCell ref="A38:AH38"/>
    <mergeCell ref="A41:AH41"/>
    <mergeCell ref="O36:S36"/>
    <mergeCell ref="O37:S37"/>
  </mergeCells>
  <phoneticPr fontId="21" type="noConversion"/>
  <pageMargins left="0.7" right="0.7" top="0.75" bottom="0.75" header="0.3" footer="0.3"/>
  <drawing r:id="rId1"/>
  <picture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2:AL44"/>
  <sheetViews>
    <sheetView topLeftCell="A19" workbookViewId="0">
      <selection activeCell="A41" sqref="A41:AH41"/>
    </sheetView>
  </sheetViews>
  <sheetFormatPr defaultColWidth="8.85546875" defaultRowHeight="15"/>
  <cols>
    <col min="1" max="1" width="3.7109375" customWidth="1"/>
    <col min="2" max="2" width="15.42578125" customWidth="1"/>
    <col min="3" max="3" width="47.28515625" customWidth="1"/>
    <col min="4" max="4" width="12.85546875" customWidth="1"/>
    <col min="5" max="5" width="2.42578125" customWidth="1"/>
    <col min="6" max="7" width="2.28515625" customWidth="1"/>
    <col min="8" max="12" width="2.42578125" customWidth="1"/>
    <col min="13" max="15" width="2.7109375" customWidth="1"/>
    <col min="16" max="17" width="2.42578125" customWidth="1"/>
    <col min="18" max="21" width="2.7109375" customWidth="1"/>
    <col min="22" max="22" width="2.42578125" customWidth="1"/>
    <col min="23" max="23" width="2.7109375" customWidth="1"/>
    <col min="24" max="27" width="2.42578125" customWidth="1"/>
    <col min="28" max="28" width="2.7109375" customWidth="1"/>
    <col min="29" max="35" width="2.42578125" customWidth="1"/>
    <col min="36" max="36" width="9.7109375" customWidth="1"/>
    <col min="37" max="37" width="6.140625" customWidth="1"/>
  </cols>
  <sheetData>
    <row r="2" spans="1:37">
      <c r="A2" s="171" t="s">
        <v>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</row>
    <row r="3" spans="1:37">
      <c r="A3" s="171" t="s">
        <v>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</row>
    <row r="4" spans="1:37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</row>
    <row r="20" spans="1:38">
      <c r="A20" s="240" t="s">
        <v>10</v>
      </c>
      <c r="B20" s="240" t="s">
        <v>11</v>
      </c>
      <c r="C20" s="241" t="s">
        <v>12</v>
      </c>
      <c r="D20" s="240" t="s">
        <v>13</v>
      </c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157"/>
      <c r="AH20" s="157"/>
      <c r="AI20" s="157"/>
      <c r="AJ20" s="245" t="s">
        <v>79</v>
      </c>
      <c r="AK20" s="240" t="s">
        <v>74</v>
      </c>
      <c r="AL20" s="236" t="s">
        <v>80</v>
      </c>
    </row>
    <row r="21" spans="1:38">
      <c r="A21" s="240"/>
      <c r="B21" s="240"/>
      <c r="C21" s="242"/>
      <c r="D21" s="240"/>
      <c r="E21" s="147" t="s">
        <v>55</v>
      </c>
      <c r="F21" s="147" t="s">
        <v>54</v>
      </c>
      <c r="G21" s="147" t="s">
        <v>54</v>
      </c>
      <c r="H21" s="147" t="s">
        <v>56</v>
      </c>
      <c r="I21" s="147" t="s">
        <v>57</v>
      </c>
      <c r="J21" s="147" t="s">
        <v>58</v>
      </c>
      <c r="K21" s="147" t="s">
        <v>54</v>
      </c>
      <c r="L21" s="147" t="s">
        <v>55</v>
      </c>
      <c r="M21" s="147" t="s">
        <v>54</v>
      </c>
      <c r="N21" s="147" t="s">
        <v>54</v>
      </c>
      <c r="O21" s="147" t="s">
        <v>56</v>
      </c>
      <c r="P21" s="147" t="s">
        <v>57</v>
      </c>
      <c r="Q21" s="147" t="s">
        <v>58</v>
      </c>
      <c r="R21" s="147" t="s">
        <v>54</v>
      </c>
      <c r="S21" s="147" t="s">
        <v>55</v>
      </c>
      <c r="T21" s="147" t="s">
        <v>54</v>
      </c>
      <c r="U21" s="147" t="s">
        <v>54</v>
      </c>
      <c r="V21" s="147" t="s">
        <v>56</v>
      </c>
      <c r="W21" s="147" t="s">
        <v>57</v>
      </c>
      <c r="X21" s="147" t="s">
        <v>58</v>
      </c>
      <c r="Y21" s="147" t="s">
        <v>54</v>
      </c>
      <c r="Z21" s="147" t="s">
        <v>55</v>
      </c>
      <c r="AA21" s="147" t="s">
        <v>54</v>
      </c>
      <c r="AB21" s="147" t="s">
        <v>54</v>
      </c>
      <c r="AC21" s="147" t="s">
        <v>56</v>
      </c>
      <c r="AD21" s="147" t="s">
        <v>57</v>
      </c>
      <c r="AE21" s="147" t="s">
        <v>58</v>
      </c>
      <c r="AF21" s="147" t="s">
        <v>54</v>
      </c>
      <c r="AG21" s="148" t="s">
        <v>55</v>
      </c>
      <c r="AH21" s="148" t="s">
        <v>54</v>
      </c>
      <c r="AI21" s="148" t="s">
        <v>54</v>
      </c>
      <c r="AJ21" s="245"/>
      <c r="AK21" s="240"/>
      <c r="AL21" s="236"/>
    </row>
    <row r="22" spans="1:38">
      <c r="A22" s="240"/>
      <c r="B22" s="240"/>
      <c r="C22" s="243"/>
      <c r="D22" s="240"/>
      <c r="E22" s="149">
        <v>1</v>
      </c>
      <c r="F22" s="149">
        <v>2</v>
      </c>
      <c r="G22" s="149">
        <v>3</v>
      </c>
      <c r="H22" s="149">
        <v>4</v>
      </c>
      <c r="I22" s="149">
        <v>5</v>
      </c>
      <c r="J22" s="149">
        <v>6</v>
      </c>
      <c r="K22" s="149">
        <v>7</v>
      </c>
      <c r="L22" s="149">
        <v>8</v>
      </c>
      <c r="M22" s="149">
        <v>9</v>
      </c>
      <c r="N22" s="149">
        <v>10</v>
      </c>
      <c r="O22" s="149">
        <v>11</v>
      </c>
      <c r="P22" s="149">
        <v>12</v>
      </c>
      <c r="Q22" s="149">
        <v>13</v>
      </c>
      <c r="R22" s="149">
        <v>14</v>
      </c>
      <c r="S22" s="149">
        <v>15</v>
      </c>
      <c r="T22" s="149">
        <v>16</v>
      </c>
      <c r="U22" s="149">
        <v>17</v>
      </c>
      <c r="V22" s="149">
        <v>18</v>
      </c>
      <c r="W22" s="149">
        <v>19</v>
      </c>
      <c r="X22" s="149">
        <v>20</v>
      </c>
      <c r="Y22" s="149">
        <v>21</v>
      </c>
      <c r="Z22" s="149">
        <v>22</v>
      </c>
      <c r="AA22" s="149">
        <v>23</v>
      </c>
      <c r="AB22" s="149">
        <v>24</v>
      </c>
      <c r="AC22" s="149">
        <v>25</v>
      </c>
      <c r="AD22" s="149">
        <v>26</v>
      </c>
      <c r="AE22" s="149">
        <v>27</v>
      </c>
      <c r="AF22" s="149">
        <v>28</v>
      </c>
      <c r="AG22" s="149">
        <v>29</v>
      </c>
      <c r="AH22" s="149">
        <v>30</v>
      </c>
      <c r="AI22" s="149">
        <v>31</v>
      </c>
      <c r="AJ22" s="150"/>
      <c r="AK22" s="151"/>
      <c r="AL22" s="152"/>
    </row>
    <row r="23" spans="1:38">
      <c r="A23" s="2" t="s">
        <v>17</v>
      </c>
      <c r="B23" s="2" t="s">
        <v>18</v>
      </c>
      <c r="C23" s="2" t="s">
        <v>3</v>
      </c>
      <c r="D23" s="3" t="s">
        <v>39</v>
      </c>
      <c r="E23" s="26">
        <v>1</v>
      </c>
      <c r="F23" s="161">
        <v>1</v>
      </c>
      <c r="G23" s="132">
        <v>1</v>
      </c>
      <c r="H23" s="132">
        <v>1</v>
      </c>
      <c r="I23" s="161">
        <v>1</v>
      </c>
      <c r="J23" s="161">
        <v>1</v>
      </c>
      <c r="K23" s="26">
        <v>1</v>
      </c>
      <c r="L23" s="26">
        <v>1</v>
      </c>
      <c r="M23" s="132">
        <v>1</v>
      </c>
      <c r="N23" s="132">
        <v>1</v>
      </c>
      <c r="O23" s="132">
        <v>1</v>
      </c>
      <c r="P23" s="132" t="s">
        <v>47</v>
      </c>
      <c r="Q23" s="161" t="s">
        <v>47</v>
      </c>
      <c r="R23" s="26" t="s">
        <v>47</v>
      </c>
      <c r="S23" s="26" t="s">
        <v>47</v>
      </c>
      <c r="T23" s="132" t="s">
        <v>47</v>
      </c>
      <c r="U23" s="132" t="s">
        <v>47</v>
      </c>
      <c r="V23" s="132">
        <v>1</v>
      </c>
      <c r="W23" s="132">
        <v>1</v>
      </c>
      <c r="X23" s="165">
        <v>1</v>
      </c>
      <c r="Y23" s="26">
        <v>1</v>
      </c>
      <c r="Z23" s="26">
        <v>1</v>
      </c>
      <c r="AA23" s="132"/>
      <c r="AB23" s="132"/>
      <c r="AC23" s="132"/>
      <c r="AD23" s="132"/>
      <c r="AE23" s="132"/>
      <c r="AF23" s="26"/>
      <c r="AG23" s="26"/>
      <c r="AH23" s="132"/>
      <c r="AI23" s="132"/>
      <c r="AJ23" s="2">
        <f>SUM(E23:AH23)</f>
        <v>16</v>
      </c>
      <c r="AK23" s="2">
        <v>25</v>
      </c>
      <c r="AL23" s="36">
        <f>AJ23/AK23</f>
        <v>0.64</v>
      </c>
    </row>
    <row r="24" spans="1:38">
      <c r="A24" s="2"/>
      <c r="B24" s="2"/>
      <c r="C24" s="2" t="s">
        <v>20</v>
      </c>
      <c r="D24" s="4" t="s">
        <v>48</v>
      </c>
      <c r="E24" s="26">
        <v>1</v>
      </c>
      <c r="F24" s="161">
        <v>1</v>
      </c>
      <c r="G24" s="132">
        <v>1</v>
      </c>
      <c r="H24" s="132">
        <v>1</v>
      </c>
      <c r="I24" s="161">
        <v>1</v>
      </c>
      <c r="J24" s="161">
        <v>1</v>
      </c>
      <c r="K24" s="26">
        <v>1</v>
      </c>
      <c r="L24" s="26">
        <v>1</v>
      </c>
      <c r="M24" s="132">
        <v>1</v>
      </c>
      <c r="N24" s="132">
        <v>1</v>
      </c>
      <c r="O24" s="132">
        <v>1</v>
      </c>
      <c r="P24" s="132" t="s">
        <v>47</v>
      </c>
      <c r="Q24" s="161" t="s">
        <v>47</v>
      </c>
      <c r="R24" s="26" t="s">
        <v>47</v>
      </c>
      <c r="S24" s="26" t="s">
        <v>47</v>
      </c>
      <c r="T24" s="132" t="s">
        <v>47</v>
      </c>
      <c r="U24" s="132" t="s">
        <v>47</v>
      </c>
      <c r="V24" s="132">
        <v>0</v>
      </c>
      <c r="W24" s="132">
        <v>0</v>
      </c>
      <c r="X24" s="165">
        <v>1</v>
      </c>
      <c r="Y24" s="26">
        <v>0</v>
      </c>
      <c r="Z24" s="26">
        <v>0</v>
      </c>
      <c r="AA24" s="132"/>
      <c r="AB24" s="132"/>
      <c r="AC24" s="132"/>
      <c r="AD24" s="132"/>
      <c r="AE24" s="132"/>
      <c r="AF24" s="26"/>
      <c r="AG24" s="26"/>
      <c r="AH24" s="132"/>
      <c r="AI24" s="132"/>
      <c r="AJ24" s="2">
        <f>SUM(E24:AH24)</f>
        <v>12</v>
      </c>
      <c r="AK24" s="2">
        <v>14</v>
      </c>
      <c r="AL24" s="36">
        <f t="shared" ref="AL24:AL30" si="0">AJ24/AK24</f>
        <v>0.8571428571428571</v>
      </c>
    </row>
    <row r="25" spans="1:38">
      <c r="A25" s="2"/>
      <c r="B25" s="2"/>
      <c r="C25" s="2" t="s">
        <v>21</v>
      </c>
      <c r="D25" s="4" t="s">
        <v>48</v>
      </c>
      <c r="E25" s="26">
        <v>1</v>
      </c>
      <c r="F25" s="161">
        <v>0</v>
      </c>
      <c r="G25" s="132">
        <v>0</v>
      </c>
      <c r="H25" s="132">
        <v>1</v>
      </c>
      <c r="I25" s="161">
        <v>1</v>
      </c>
      <c r="J25" s="161">
        <v>1</v>
      </c>
      <c r="K25" s="26">
        <v>1</v>
      </c>
      <c r="L25" s="26">
        <v>1</v>
      </c>
      <c r="M25" s="132">
        <v>1</v>
      </c>
      <c r="N25" s="132">
        <v>1</v>
      </c>
      <c r="O25" s="132">
        <v>1</v>
      </c>
      <c r="P25" s="132" t="s">
        <v>47</v>
      </c>
      <c r="Q25" s="161" t="s">
        <v>47</v>
      </c>
      <c r="R25" s="26" t="s">
        <v>47</v>
      </c>
      <c r="S25" s="26" t="s">
        <v>47</v>
      </c>
      <c r="T25" s="132" t="s">
        <v>47</v>
      </c>
      <c r="U25" s="132" t="s">
        <v>47</v>
      </c>
      <c r="V25" s="132">
        <v>1</v>
      </c>
      <c r="W25" s="132">
        <v>1</v>
      </c>
      <c r="X25" s="165">
        <v>1</v>
      </c>
      <c r="Y25" s="26">
        <v>0</v>
      </c>
      <c r="Z25" s="26">
        <v>1</v>
      </c>
      <c r="AA25" s="132"/>
      <c r="AB25" s="132"/>
      <c r="AC25" s="132"/>
      <c r="AD25" s="132"/>
      <c r="AE25" s="132"/>
      <c r="AF25" s="26"/>
      <c r="AG25" s="26"/>
      <c r="AH25" s="132"/>
      <c r="AI25" s="132"/>
      <c r="AJ25" s="2">
        <f>SUM(E25:AH25)</f>
        <v>13</v>
      </c>
      <c r="AK25" s="2">
        <v>14</v>
      </c>
      <c r="AL25" s="36">
        <f t="shared" si="0"/>
        <v>0.9285714285714286</v>
      </c>
    </row>
    <row r="26" spans="1:38">
      <c r="A26" s="2"/>
      <c r="B26" s="2"/>
      <c r="C26" s="2" t="s">
        <v>22</v>
      </c>
      <c r="D26" s="4" t="s">
        <v>39</v>
      </c>
      <c r="E26" s="26">
        <v>1</v>
      </c>
      <c r="F26" s="161">
        <v>1</v>
      </c>
      <c r="G26" s="132">
        <v>1</v>
      </c>
      <c r="H26" s="132">
        <v>1</v>
      </c>
      <c r="I26" s="161">
        <v>1</v>
      </c>
      <c r="J26" s="161">
        <v>1</v>
      </c>
      <c r="K26" s="26">
        <v>1</v>
      </c>
      <c r="L26" s="26">
        <v>1</v>
      </c>
      <c r="M26" s="132">
        <v>1</v>
      </c>
      <c r="N26" s="132">
        <v>1</v>
      </c>
      <c r="O26" s="132">
        <v>1</v>
      </c>
      <c r="P26" s="132">
        <v>1</v>
      </c>
      <c r="Q26" s="161">
        <v>1</v>
      </c>
      <c r="R26" s="26">
        <v>1</v>
      </c>
      <c r="S26" s="26">
        <v>1</v>
      </c>
      <c r="T26" s="132">
        <v>1</v>
      </c>
      <c r="U26" s="132">
        <v>1</v>
      </c>
      <c r="V26" s="132">
        <v>1</v>
      </c>
      <c r="W26" s="132">
        <v>1</v>
      </c>
      <c r="X26" s="165">
        <v>1</v>
      </c>
      <c r="Y26" s="26">
        <v>1</v>
      </c>
      <c r="Z26" s="26">
        <v>1</v>
      </c>
      <c r="AA26" s="132"/>
      <c r="AB26" s="132"/>
      <c r="AC26" s="132"/>
      <c r="AD26" s="132"/>
      <c r="AE26" s="132"/>
      <c r="AF26" s="26"/>
      <c r="AG26" s="26"/>
      <c r="AH26" s="132"/>
      <c r="AI26" s="132"/>
      <c r="AJ26" s="2">
        <f>SUM(E26:AH26)</f>
        <v>22</v>
      </c>
      <c r="AK26" s="2">
        <v>31</v>
      </c>
      <c r="AL26" s="36">
        <f t="shared" si="0"/>
        <v>0.70967741935483875</v>
      </c>
    </row>
    <row r="27" spans="1:38">
      <c r="A27" s="2"/>
      <c r="B27" s="2"/>
      <c r="C27" s="2" t="s">
        <v>23</v>
      </c>
      <c r="D27" s="4" t="s">
        <v>39</v>
      </c>
      <c r="E27" s="26">
        <v>1</v>
      </c>
      <c r="F27" s="161">
        <v>1</v>
      </c>
      <c r="G27" s="132">
        <v>1</v>
      </c>
      <c r="H27" s="132">
        <v>1</v>
      </c>
      <c r="I27" s="161">
        <v>1</v>
      </c>
      <c r="J27" s="161">
        <v>1</v>
      </c>
      <c r="K27" s="26">
        <v>1</v>
      </c>
      <c r="L27" s="26">
        <v>1</v>
      </c>
      <c r="M27" s="132">
        <v>1</v>
      </c>
      <c r="N27" s="132">
        <v>1</v>
      </c>
      <c r="O27" s="132">
        <v>1</v>
      </c>
      <c r="P27" s="132">
        <v>1</v>
      </c>
      <c r="Q27" s="161">
        <v>1</v>
      </c>
      <c r="R27" s="26">
        <v>1</v>
      </c>
      <c r="S27" s="26">
        <v>1</v>
      </c>
      <c r="T27" s="132">
        <v>1</v>
      </c>
      <c r="U27" s="132">
        <v>1</v>
      </c>
      <c r="V27" s="132">
        <v>1</v>
      </c>
      <c r="W27" s="132">
        <v>1</v>
      </c>
      <c r="X27" s="165">
        <v>1</v>
      </c>
      <c r="Y27" s="26">
        <v>1</v>
      </c>
      <c r="Z27" s="26">
        <v>1</v>
      </c>
      <c r="AA27" s="132"/>
      <c r="AB27" s="132"/>
      <c r="AC27" s="132"/>
      <c r="AD27" s="132"/>
      <c r="AE27" s="132"/>
      <c r="AF27" s="26"/>
      <c r="AG27" s="26"/>
      <c r="AH27" s="132"/>
      <c r="AI27" s="132"/>
      <c r="AJ27" s="2">
        <v>31</v>
      </c>
      <c r="AK27" s="2">
        <v>31</v>
      </c>
      <c r="AL27" s="36">
        <f t="shared" si="0"/>
        <v>1</v>
      </c>
    </row>
    <row r="28" spans="1:38">
      <c r="A28" s="2"/>
      <c r="B28" s="2"/>
      <c r="C28" s="2" t="s">
        <v>40</v>
      </c>
      <c r="D28" s="4" t="s">
        <v>39</v>
      </c>
      <c r="E28" s="26">
        <v>1</v>
      </c>
      <c r="F28" s="161">
        <v>1</v>
      </c>
      <c r="G28" s="132">
        <v>1</v>
      </c>
      <c r="H28" s="132">
        <v>1</v>
      </c>
      <c r="I28" s="161">
        <v>1</v>
      </c>
      <c r="J28" s="161">
        <v>1</v>
      </c>
      <c r="K28" s="26">
        <v>1</v>
      </c>
      <c r="L28" s="26">
        <v>1</v>
      </c>
      <c r="M28" s="132">
        <v>1</v>
      </c>
      <c r="N28" s="132">
        <v>1</v>
      </c>
      <c r="O28" s="132">
        <v>1</v>
      </c>
      <c r="P28" s="132">
        <v>1</v>
      </c>
      <c r="Q28" s="161">
        <v>1</v>
      </c>
      <c r="R28" s="26">
        <v>1</v>
      </c>
      <c r="S28" s="26">
        <v>1</v>
      </c>
      <c r="T28" s="132">
        <v>1</v>
      </c>
      <c r="U28" s="132">
        <v>1</v>
      </c>
      <c r="V28" s="132">
        <v>1</v>
      </c>
      <c r="W28" s="132">
        <v>1</v>
      </c>
      <c r="X28" s="165">
        <v>1</v>
      </c>
      <c r="Y28" s="26">
        <v>1</v>
      </c>
      <c r="Z28" s="26">
        <v>1</v>
      </c>
      <c r="AA28" s="132"/>
      <c r="AB28" s="132"/>
      <c r="AC28" s="132"/>
      <c r="AD28" s="132"/>
      <c r="AE28" s="132"/>
      <c r="AF28" s="26"/>
      <c r="AG28" s="26"/>
      <c r="AH28" s="132"/>
      <c r="AI28" s="132"/>
      <c r="AJ28" s="2">
        <f>SUM(E28:AH28)</f>
        <v>22</v>
      </c>
      <c r="AK28" s="2">
        <v>31</v>
      </c>
      <c r="AL28" s="36">
        <f t="shared" si="0"/>
        <v>0.70967741935483875</v>
      </c>
    </row>
    <row r="29" spans="1:38">
      <c r="A29" s="2"/>
      <c r="B29" s="2"/>
      <c r="C29" s="2" t="s">
        <v>41</v>
      </c>
      <c r="D29" s="10" t="s">
        <v>39</v>
      </c>
      <c r="E29" s="26">
        <v>1</v>
      </c>
      <c r="F29" s="161">
        <v>1</v>
      </c>
      <c r="G29" s="132">
        <v>1</v>
      </c>
      <c r="H29" s="132">
        <v>1</v>
      </c>
      <c r="I29" s="161">
        <v>1</v>
      </c>
      <c r="J29" s="161">
        <v>1</v>
      </c>
      <c r="K29" s="26">
        <v>1</v>
      </c>
      <c r="L29" s="26">
        <v>1</v>
      </c>
      <c r="M29" s="132">
        <v>1</v>
      </c>
      <c r="N29" s="132">
        <v>1</v>
      </c>
      <c r="O29" s="132">
        <v>1</v>
      </c>
      <c r="P29" s="132">
        <v>1</v>
      </c>
      <c r="Q29" s="161">
        <v>1</v>
      </c>
      <c r="R29" s="26">
        <v>1</v>
      </c>
      <c r="S29" s="26">
        <v>1</v>
      </c>
      <c r="T29" s="132">
        <v>1</v>
      </c>
      <c r="U29" s="132">
        <v>1</v>
      </c>
      <c r="V29" s="132">
        <v>1</v>
      </c>
      <c r="W29" s="132">
        <v>1</v>
      </c>
      <c r="X29" s="165">
        <v>1</v>
      </c>
      <c r="Y29" s="26">
        <v>1</v>
      </c>
      <c r="Z29" s="26">
        <v>1</v>
      </c>
      <c r="AA29" s="132"/>
      <c r="AB29" s="132"/>
      <c r="AC29" s="132"/>
      <c r="AD29" s="132"/>
      <c r="AE29" s="132"/>
      <c r="AF29" s="26"/>
      <c r="AG29" s="26"/>
      <c r="AH29" s="132"/>
      <c r="AI29" s="132"/>
      <c r="AJ29" s="2">
        <v>31</v>
      </c>
      <c r="AK29" s="2">
        <v>31</v>
      </c>
      <c r="AL29" s="36">
        <f t="shared" si="0"/>
        <v>1</v>
      </c>
    </row>
    <row r="30" spans="1:38">
      <c r="A30" s="2"/>
      <c r="B30" s="2"/>
      <c r="C30" s="2" t="s">
        <v>96</v>
      </c>
      <c r="D30" s="25" t="s">
        <v>31</v>
      </c>
      <c r="E30" s="26">
        <v>1</v>
      </c>
      <c r="F30" s="161">
        <v>0</v>
      </c>
      <c r="G30" s="132">
        <v>1</v>
      </c>
      <c r="H30" s="132">
        <v>1</v>
      </c>
      <c r="I30" s="161">
        <v>1</v>
      </c>
      <c r="J30" s="161">
        <v>0</v>
      </c>
      <c r="K30" s="26">
        <v>1</v>
      </c>
      <c r="L30" s="26">
        <v>1</v>
      </c>
      <c r="M30" s="132">
        <v>1</v>
      </c>
      <c r="N30" s="132">
        <v>1</v>
      </c>
      <c r="O30" s="132">
        <v>1</v>
      </c>
      <c r="P30" s="132">
        <v>1</v>
      </c>
      <c r="Q30" s="161">
        <v>0</v>
      </c>
      <c r="R30" s="26">
        <v>0</v>
      </c>
      <c r="S30" s="26">
        <v>1</v>
      </c>
      <c r="T30" s="132">
        <v>1</v>
      </c>
      <c r="U30" s="132">
        <v>1</v>
      </c>
      <c r="V30" s="132">
        <v>1</v>
      </c>
      <c r="W30" s="132">
        <v>1</v>
      </c>
      <c r="X30" s="165">
        <v>1</v>
      </c>
      <c r="Y30" s="26">
        <v>1</v>
      </c>
      <c r="Z30" s="26">
        <v>1</v>
      </c>
      <c r="AA30" s="132"/>
      <c r="AB30" s="132"/>
      <c r="AC30" s="132"/>
      <c r="AD30" s="132"/>
      <c r="AE30" s="132"/>
      <c r="AF30" s="26"/>
      <c r="AG30" s="26"/>
      <c r="AH30" s="132"/>
      <c r="AI30" s="132"/>
      <c r="AJ30" s="2">
        <f>SUM(E30:AH30)</f>
        <v>18</v>
      </c>
      <c r="AK30" s="2">
        <v>12</v>
      </c>
      <c r="AL30" s="36">
        <f t="shared" si="0"/>
        <v>1.5</v>
      </c>
    </row>
    <row r="31" spans="1:38" ht="6" customHeight="1">
      <c r="A31" s="223"/>
      <c r="B31" s="224"/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155"/>
      <c r="AJ31" s="127"/>
      <c r="AK31" s="127"/>
      <c r="AL31" s="124"/>
    </row>
    <row r="32" spans="1:38">
      <c r="A32" s="2" t="s">
        <v>24</v>
      </c>
      <c r="B32" s="2" t="s">
        <v>25</v>
      </c>
      <c r="C32" s="2" t="s">
        <v>26</v>
      </c>
      <c r="D32" s="4" t="s">
        <v>39</v>
      </c>
      <c r="E32" s="21">
        <v>1</v>
      </c>
      <c r="F32" s="162">
        <v>1</v>
      </c>
      <c r="G32" s="131">
        <v>1</v>
      </c>
      <c r="H32" s="131">
        <v>1</v>
      </c>
      <c r="I32" s="162">
        <v>1</v>
      </c>
      <c r="J32" s="162">
        <v>1</v>
      </c>
      <c r="K32" s="21">
        <v>1</v>
      </c>
      <c r="L32" s="21">
        <v>1</v>
      </c>
      <c r="M32" s="131">
        <v>1</v>
      </c>
      <c r="N32" s="131">
        <v>1</v>
      </c>
      <c r="O32" s="131">
        <v>1</v>
      </c>
      <c r="P32" s="131">
        <v>1</v>
      </c>
      <c r="Q32" s="162">
        <v>1</v>
      </c>
      <c r="R32" s="21">
        <v>1</v>
      </c>
      <c r="S32" s="21">
        <v>1</v>
      </c>
      <c r="T32" s="131">
        <v>1</v>
      </c>
      <c r="U32" s="131">
        <v>1</v>
      </c>
      <c r="V32" s="131">
        <v>1</v>
      </c>
      <c r="W32" s="131">
        <v>1</v>
      </c>
      <c r="X32" s="166">
        <v>1</v>
      </c>
      <c r="Y32" s="21">
        <v>1</v>
      </c>
      <c r="Z32" s="21">
        <v>1</v>
      </c>
      <c r="AA32" s="131"/>
      <c r="AB32" s="131"/>
      <c r="AC32" s="131"/>
      <c r="AD32" s="131"/>
      <c r="AE32" s="131"/>
      <c r="AF32" s="21"/>
      <c r="AG32" s="21"/>
      <c r="AH32" s="131"/>
      <c r="AI32" s="131"/>
      <c r="AJ32" s="2">
        <v>31</v>
      </c>
      <c r="AK32" s="2">
        <v>31</v>
      </c>
      <c r="AL32" s="36">
        <f>AJ32/AK32</f>
        <v>1</v>
      </c>
    </row>
    <row r="33" spans="1:38">
      <c r="A33" s="2"/>
      <c r="B33" s="2" t="s">
        <v>27</v>
      </c>
      <c r="C33" s="2" t="s">
        <v>42</v>
      </c>
      <c r="D33" s="4" t="s">
        <v>39</v>
      </c>
      <c r="E33" s="21">
        <v>1</v>
      </c>
      <c r="F33" s="162">
        <v>1</v>
      </c>
      <c r="G33" s="131">
        <v>1</v>
      </c>
      <c r="H33" s="131">
        <v>1</v>
      </c>
      <c r="I33" s="162">
        <v>1</v>
      </c>
      <c r="J33" s="162">
        <v>1</v>
      </c>
      <c r="K33" s="21">
        <v>1</v>
      </c>
      <c r="L33" s="21">
        <v>1</v>
      </c>
      <c r="M33" s="131">
        <v>1</v>
      </c>
      <c r="N33" s="131">
        <v>1</v>
      </c>
      <c r="O33" s="131">
        <v>1</v>
      </c>
      <c r="P33" s="131">
        <v>1</v>
      </c>
      <c r="Q33" s="162">
        <v>1</v>
      </c>
      <c r="R33" s="21">
        <v>1</v>
      </c>
      <c r="S33" s="21">
        <v>1</v>
      </c>
      <c r="T33" s="131">
        <v>1</v>
      </c>
      <c r="U33" s="131">
        <v>1</v>
      </c>
      <c r="V33" s="131">
        <v>1</v>
      </c>
      <c r="W33" s="131">
        <v>1</v>
      </c>
      <c r="X33" s="166">
        <v>1</v>
      </c>
      <c r="Y33" s="21">
        <v>1</v>
      </c>
      <c r="Z33" s="21">
        <v>1</v>
      </c>
      <c r="AA33" s="131"/>
      <c r="AB33" s="131"/>
      <c r="AC33" s="131"/>
      <c r="AD33" s="131"/>
      <c r="AE33" s="131"/>
      <c r="AF33" s="21"/>
      <c r="AG33" s="21"/>
      <c r="AH33" s="131"/>
      <c r="AI33" s="131"/>
      <c r="AJ33" s="2">
        <v>31</v>
      </c>
      <c r="AK33" s="2">
        <v>31</v>
      </c>
      <c r="AL33" s="36">
        <f t="shared" ref="AL33:AL34" si="1">AJ33/AK33</f>
        <v>1</v>
      </c>
    </row>
    <row r="34" spans="1:38">
      <c r="A34" s="2"/>
      <c r="B34" s="2"/>
      <c r="C34" s="2" t="s">
        <v>64</v>
      </c>
      <c r="D34" s="4" t="s">
        <v>39</v>
      </c>
      <c r="E34" s="21">
        <v>1</v>
      </c>
      <c r="F34" s="162">
        <v>1</v>
      </c>
      <c r="G34" s="131">
        <v>1</v>
      </c>
      <c r="H34" s="131">
        <v>1</v>
      </c>
      <c r="I34" s="162">
        <v>1</v>
      </c>
      <c r="J34" s="162">
        <v>1</v>
      </c>
      <c r="K34" s="21">
        <v>1</v>
      </c>
      <c r="L34" s="21">
        <v>1</v>
      </c>
      <c r="M34" s="131">
        <v>1</v>
      </c>
      <c r="N34" s="131">
        <v>1</v>
      </c>
      <c r="O34" s="131">
        <v>1</v>
      </c>
      <c r="P34" s="131">
        <v>1</v>
      </c>
      <c r="Q34" s="162">
        <v>1</v>
      </c>
      <c r="R34" s="21">
        <v>1</v>
      </c>
      <c r="S34" s="21">
        <v>1</v>
      </c>
      <c r="T34" s="131">
        <v>1</v>
      </c>
      <c r="U34" s="131">
        <v>1</v>
      </c>
      <c r="V34" s="131">
        <v>1</v>
      </c>
      <c r="W34" s="131">
        <v>1</v>
      </c>
      <c r="X34" s="166">
        <v>1</v>
      </c>
      <c r="Y34" s="21">
        <v>1</v>
      </c>
      <c r="Z34" s="21">
        <v>1</v>
      </c>
      <c r="AA34" s="131"/>
      <c r="AB34" s="131"/>
      <c r="AC34" s="131"/>
      <c r="AD34" s="131"/>
      <c r="AE34" s="131"/>
      <c r="AF34" s="21"/>
      <c r="AG34" s="21"/>
      <c r="AH34" s="131"/>
      <c r="AI34" s="131"/>
      <c r="AJ34" s="2">
        <v>31</v>
      </c>
      <c r="AK34" s="2">
        <v>31</v>
      </c>
      <c r="AL34" s="36">
        <f t="shared" si="1"/>
        <v>1</v>
      </c>
    </row>
    <row r="35" spans="1:38" ht="6" customHeight="1">
      <c r="A35" s="223"/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155"/>
      <c r="AJ35" s="125"/>
      <c r="AK35" s="125"/>
      <c r="AL35" s="124"/>
    </row>
    <row r="36" spans="1:38" ht="15" customHeight="1">
      <c r="A36" s="2" t="s">
        <v>28</v>
      </c>
      <c r="B36" s="2" t="s">
        <v>29</v>
      </c>
      <c r="C36" s="5" t="s">
        <v>30</v>
      </c>
      <c r="D36" s="6" t="s">
        <v>31</v>
      </c>
      <c r="E36" s="249" t="s">
        <v>52</v>
      </c>
      <c r="F36" s="250"/>
      <c r="G36" s="133">
        <v>1</v>
      </c>
      <c r="H36" s="133">
        <v>1</v>
      </c>
      <c r="I36" s="251" t="s">
        <v>52</v>
      </c>
      <c r="J36" s="252"/>
      <c r="K36" s="252"/>
      <c r="L36" s="253"/>
      <c r="M36" s="246" t="s">
        <v>7</v>
      </c>
      <c r="N36" s="247"/>
      <c r="O36" s="247"/>
      <c r="P36" s="248"/>
      <c r="Q36" s="251" t="s">
        <v>52</v>
      </c>
      <c r="R36" s="252"/>
      <c r="S36" s="253"/>
      <c r="T36" s="133">
        <v>1</v>
      </c>
      <c r="U36" s="133">
        <v>1</v>
      </c>
      <c r="V36" s="133">
        <v>1</v>
      </c>
      <c r="W36" s="133">
        <v>1</v>
      </c>
      <c r="X36" s="251" t="s">
        <v>52</v>
      </c>
      <c r="Y36" s="252"/>
      <c r="Z36" s="253"/>
      <c r="AA36" s="133"/>
      <c r="AB36" s="133"/>
      <c r="AC36" s="133"/>
      <c r="AD36" s="133"/>
      <c r="AE36" s="133"/>
      <c r="AF36" s="120"/>
      <c r="AG36" s="120"/>
      <c r="AH36" s="133"/>
      <c r="AI36" s="133"/>
      <c r="AJ36" s="2">
        <f t="shared" ref="AJ36" si="2">SUM(E36:AG36)</f>
        <v>6</v>
      </c>
      <c r="AK36" s="131">
        <v>12</v>
      </c>
      <c r="AL36" s="135">
        <f>AJ36/AK36</f>
        <v>0.5</v>
      </c>
    </row>
    <row r="37" spans="1:38">
      <c r="A37" s="2"/>
      <c r="B37" s="2" t="s">
        <v>66</v>
      </c>
      <c r="C37" s="2" t="s">
        <v>43</v>
      </c>
      <c r="D37" s="6" t="s">
        <v>38</v>
      </c>
      <c r="E37" s="120">
        <v>1</v>
      </c>
      <c r="F37" s="163">
        <v>1</v>
      </c>
      <c r="G37" s="133">
        <v>1</v>
      </c>
      <c r="H37" s="133">
        <v>1</v>
      </c>
      <c r="I37" s="163">
        <v>1</v>
      </c>
      <c r="J37" s="163">
        <v>1</v>
      </c>
      <c r="K37" s="120">
        <v>1</v>
      </c>
      <c r="L37" s="159">
        <v>0</v>
      </c>
      <c r="M37" s="164">
        <v>1</v>
      </c>
      <c r="N37" s="164">
        <v>1</v>
      </c>
      <c r="O37" s="164">
        <v>1</v>
      </c>
      <c r="P37" s="158">
        <v>1</v>
      </c>
      <c r="Q37" s="163">
        <v>1</v>
      </c>
      <c r="R37" s="120">
        <v>0</v>
      </c>
      <c r="S37" s="160">
        <v>0</v>
      </c>
      <c r="T37" s="133">
        <v>1</v>
      </c>
      <c r="U37" s="133">
        <v>1</v>
      </c>
      <c r="V37" s="133">
        <v>1</v>
      </c>
      <c r="W37" s="133">
        <v>1</v>
      </c>
      <c r="X37" s="167">
        <v>0</v>
      </c>
      <c r="Y37" s="120">
        <v>1</v>
      </c>
      <c r="Z37" s="120">
        <v>1</v>
      </c>
      <c r="AA37" s="133"/>
      <c r="AB37" s="133"/>
      <c r="AC37" s="133"/>
      <c r="AD37" s="133"/>
      <c r="AE37" s="133"/>
      <c r="AF37" s="120"/>
      <c r="AG37" s="120"/>
      <c r="AH37" s="133"/>
      <c r="AI37" s="133"/>
      <c r="AJ37" s="2">
        <v>27</v>
      </c>
      <c r="AK37" s="131">
        <v>16</v>
      </c>
      <c r="AL37" s="135">
        <f>AJ37/AK37</f>
        <v>1.6875</v>
      </c>
    </row>
    <row r="38" spans="1:38" ht="6" customHeight="1">
      <c r="A38" s="223"/>
      <c r="B38" s="224"/>
      <c r="C38" s="224"/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4"/>
      <c r="AE38" s="224"/>
      <c r="AF38" s="224"/>
      <c r="AG38" s="224"/>
      <c r="AH38" s="224"/>
      <c r="AI38" s="155"/>
      <c r="AJ38" s="127"/>
      <c r="AK38" s="127"/>
      <c r="AL38" s="124"/>
    </row>
    <row r="39" spans="1:38">
      <c r="A39" s="2" t="s">
        <v>32</v>
      </c>
      <c r="B39" s="2" t="s">
        <v>33</v>
      </c>
      <c r="C39" s="2" t="s">
        <v>95</v>
      </c>
      <c r="D39" s="4" t="s">
        <v>44</v>
      </c>
      <c r="E39" s="21">
        <v>1</v>
      </c>
      <c r="F39" s="162">
        <v>1</v>
      </c>
      <c r="G39" s="131">
        <v>1</v>
      </c>
      <c r="H39" s="131">
        <v>1</v>
      </c>
      <c r="I39" s="162">
        <v>1</v>
      </c>
      <c r="J39" s="162">
        <v>1</v>
      </c>
      <c r="K39" s="21">
        <v>1</v>
      </c>
      <c r="L39" s="21">
        <v>0</v>
      </c>
      <c r="M39" s="131">
        <v>1</v>
      </c>
      <c r="N39" s="131">
        <v>1</v>
      </c>
      <c r="O39" s="131">
        <v>1</v>
      </c>
      <c r="P39" s="131">
        <v>1</v>
      </c>
      <c r="Q39" s="162">
        <v>1</v>
      </c>
      <c r="R39" s="21">
        <v>0</v>
      </c>
      <c r="S39" s="21">
        <v>0</v>
      </c>
      <c r="T39" s="131">
        <v>1</v>
      </c>
      <c r="U39" s="131">
        <v>1</v>
      </c>
      <c r="V39" s="131">
        <v>1</v>
      </c>
      <c r="W39" s="131">
        <v>1</v>
      </c>
      <c r="X39" s="166">
        <v>1</v>
      </c>
      <c r="Y39" s="21">
        <v>1</v>
      </c>
      <c r="Z39" s="21">
        <v>1</v>
      </c>
      <c r="AA39" s="131"/>
      <c r="AB39" s="131"/>
      <c r="AC39" s="131"/>
      <c r="AD39" s="131"/>
      <c r="AE39" s="131"/>
      <c r="AF39" s="21"/>
      <c r="AG39" s="21"/>
      <c r="AH39" s="131"/>
      <c r="AI39" s="131"/>
      <c r="AJ39" s="2">
        <v>27</v>
      </c>
      <c r="AK39" s="2">
        <v>12</v>
      </c>
      <c r="AL39" s="36">
        <f>AJ39/AK39</f>
        <v>2.25</v>
      </c>
    </row>
    <row r="40" spans="1:38">
      <c r="A40" s="2"/>
      <c r="B40" s="2" t="s">
        <v>59</v>
      </c>
      <c r="C40" s="2" t="s">
        <v>61</v>
      </c>
      <c r="D40" s="6" t="s">
        <v>39</v>
      </c>
      <c r="E40" s="21">
        <v>1</v>
      </c>
      <c r="F40" s="162">
        <v>1</v>
      </c>
      <c r="G40" s="131">
        <v>1</v>
      </c>
      <c r="H40" s="131">
        <v>1</v>
      </c>
      <c r="I40" s="162">
        <v>1</v>
      </c>
      <c r="J40" s="162">
        <v>1</v>
      </c>
      <c r="K40" s="21">
        <v>1</v>
      </c>
      <c r="L40" s="21">
        <v>1</v>
      </c>
      <c r="M40" s="131">
        <v>1</v>
      </c>
      <c r="N40" s="131">
        <v>1</v>
      </c>
      <c r="O40" s="131">
        <v>1</v>
      </c>
      <c r="P40" s="131">
        <v>1</v>
      </c>
      <c r="Q40" s="162">
        <v>1</v>
      </c>
      <c r="R40" s="21">
        <v>1</v>
      </c>
      <c r="S40" s="21">
        <v>1</v>
      </c>
      <c r="T40" s="131">
        <v>1</v>
      </c>
      <c r="U40" s="131">
        <v>1</v>
      </c>
      <c r="V40" s="131">
        <v>1</v>
      </c>
      <c r="W40" s="131">
        <v>1</v>
      </c>
      <c r="X40" s="166">
        <v>1</v>
      </c>
      <c r="Y40" s="21">
        <v>1</v>
      </c>
      <c r="Z40" s="21">
        <v>1</v>
      </c>
      <c r="AA40" s="131"/>
      <c r="AB40" s="131"/>
      <c r="AC40" s="131"/>
      <c r="AD40" s="131"/>
      <c r="AE40" s="131"/>
      <c r="AF40" s="21"/>
      <c r="AG40" s="21"/>
      <c r="AH40" s="131"/>
      <c r="AI40" s="131"/>
      <c r="AJ40" s="2">
        <v>31</v>
      </c>
      <c r="AK40" s="2">
        <v>30</v>
      </c>
      <c r="AL40" s="36">
        <f>AJ40/AK40</f>
        <v>1.0333333333333334</v>
      </c>
    </row>
    <row r="41" spans="1:38" ht="6" customHeight="1">
      <c r="A41" s="223"/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224"/>
      <c r="AI41" s="155"/>
      <c r="AJ41" s="127"/>
      <c r="AK41" s="126"/>
      <c r="AL41" s="124"/>
    </row>
    <row r="42" spans="1:38">
      <c r="A42" s="2" t="s">
        <v>35</v>
      </c>
      <c r="B42" s="2" t="s">
        <v>36</v>
      </c>
      <c r="C42" s="5" t="s">
        <v>37</v>
      </c>
      <c r="D42" s="6" t="s">
        <v>53</v>
      </c>
      <c r="E42" s="249" t="s">
        <v>52</v>
      </c>
      <c r="F42" s="250"/>
      <c r="G42" s="134">
        <v>1</v>
      </c>
      <c r="H42" s="134">
        <v>1</v>
      </c>
      <c r="I42" s="251" t="s">
        <v>52</v>
      </c>
      <c r="J42" s="252"/>
      <c r="K42" s="252"/>
      <c r="L42" s="253"/>
      <c r="M42" s="164">
        <v>1</v>
      </c>
      <c r="N42" s="164">
        <v>1</v>
      </c>
      <c r="O42" s="134">
        <v>1</v>
      </c>
      <c r="P42" s="134">
        <v>1</v>
      </c>
      <c r="Q42" s="251" t="s">
        <v>52</v>
      </c>
      <c r="R42" s="252"/>
      <c r="S42" s="253"/>
      <c r="T42" s="134">
        <v>1</v>
      </c>
      <c r="U42" s="134">
        <v>1</v>
      </c>
      <c r="V42" s="134">
        <v>1</v>
      </c>
      <c r="W42" s="134">
        <v>1</v>
      </c>
      <c r="X42" s="251" t="s">
        <v>52</v>
      </c>
      <c r="Y42" s="252"/>
      <c r="Z42" s="253"/>
      <c r="AA42" s="134"/>
      <c r="AB42" s="134"/>
      <c r="AC42" s="134"/>
      <c r="AD42" s="134"/>
      <c r="AE42" s="134"/>
      <c r="AF42" s="121"/>
      <c r="AG42" s="121"/>
      <c r="AH42" s="134"/>
      <c r="AI42" s="134"/>
      <c r="AJ42" s="131">
        <v>10</v>
      </c>
      <c r="AK42" s="2">
        <v>17</v>
      </c>
      <c r="AL42" s="36">
        <f>AJ42/AK42</f>
        <v>0.58823529411764708</v>
      </c>
    </row>
    <row r="43" spans="1:38" ht="6" customHeight="1">
      <c r="A43" s="223"/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5"/>
      <c r="AI43" s="156"/>
      <c r="AJ43" s="127"/>
      <c r="AK43" s="127"/>
      <c r="AL43" s="124"/>
    </row>
    <row r="44" spans="1:38">
      <c r="C44" s="153"/>
      <c r="AJ44" s="136"/>
    </row>
  </sheetData>
  <mergeCells count="24">
    <mergeCell ref="AL20:AL21"/>
    <mergeCell ref="A31:AH31"/>
    <mergeCell ref="A35:AH35"/>
    <mergeCell ref="A2:AK2"/>
    <mergeCell ref="A3:AK3"/>
    <mergeCell ref="A20:A22"/>
    <mergeCell ref="B20:B22"/>
    <mergeCell ref="C20:C22"/>
    <mergeCell ref="D20:D22"/>
    <mergeCell ref="E20:AF20"/>
    <mergeCell ref="AJ20:AJ21"/>
    <mergeCell ref="AK20:AK21"/>
    <mergeCell ref="A38:AH38"/>
    <mergeCell ref="A41:AH41"/>
    <mergeCell ref="A43:AH43"/>
    <mergeCell ref="M36:P36"/>
    <mergeCell ref="E42:F42"/>
    <mergeCell ref="I42:L42"/>
    <mergeCell ref="E36:F36"/>
    <mergeCell ref="I36:L36"/>
    <mergeCell ref="Q36:S36"/>
    <mergeCell ref="X36:Z36"/>
    <mergeCell ref="Q42:S42"/>
    <mergeCell ref="X42:Z42"/>
  </mergeCells>
  <phoneticPr fontId="21" type="noConversion"/>
  <pageMargins left="0.7" right="0.7" top="0.75" bottom="0.75" header="0.3" footer="0.3"/>
  <drawing r:id="rId1"/>
  <picture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2:AK38"/>
  <sheetViews>
    <sheetView topLeftCell="A13" workbookViewId="0">
      <selection activeCell="C24" sqref="C24"/>
    </sheetView>
  </sheetViews>
  <sheetFormatPr defaultColWidth="8.85546875" defaultRowHeight="15"/>
  <cols>
    <col min="1" max="1" width="3.7109375" customWidth="1"/>
    <col min="2" max="2" width="15.42578125" customWidth="1"/>
    <col min="3" max="3" width="47.140625" customWidth="1"/>
    <col min="5" max="5" width="2.42578125" customWidth="1"/>
    <col min="6" max="6" width="2.7109375" customWidth="1"/>
    <col min="7" max="9" width="2.42578125" customWidth="1"/>
    <col min="10" max="11" width="2.28515625" customWidth="1"/>
    <col min="12" max="16" width="2.42578125" customWidth="1"/>
    <col min="17" max="19" width="2.7109375" customWidth="1"/>
    <col min="20" max="21" width="2.42578125" customWidth="1"/>
    <col min="22" max="25" width="2.7109375" customWidth="1"/>
    <col min="26" max="26" width="2.42578125" customWidth="1"/>
    <col min="27" max="27" width="2.7109375" customWidth="1"/>
    <col min="28" max="31" width="2.42578125" customWidth="1"/>
    <col min="32" max="32" width="2.7109375" customWidth="1"/>
    <col min="33" max="35" width="2.42578125" customWidth="1"/>
    <col min="36" max="36" width="6" customWidth="1"/>
    <col min="37" max="37" width="6.140625" customWidth="1"/>
  </cols>
  <sheetData>
    <row r="2" spans="1:37">
      <c r="A2" s="171" t="s">
        <v>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</row>
    <row r="3" spans="1:37">
      <c r="A3" s="171" t="s">
        <v>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</row>
    <row r="17" spans="1:37">
      <c r="A17" s="172" t="s">
        <v>10</v>
      </c>
      <c r="B17" s="172" t="s">
        <v>11</v>
      </c>
      <c r="C17" s="173" t="s">
        <v>12</v>
      </c>
      <c r="D17" s="172" t="s">
        <v>13</v>
      </c>
      <c r="E17" s="175" t="s">
        <v>14</v>
      </c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6" t="s">
        <v>15</v>
      </c>
      <c r="AK17" s="177" t="s">
        <v>16</v>
      </c>
    </row>
    <row r="18" spans="1:37">
      <c r="A18" s="172"/>
      <c r="B18" s="172"/>
      <c r="C18" s="174"/>
      <c r="D18" s="172"/>
      <c r="E18" s="1">
        <v>1</v>
      </c>
      <c r="F18" s="1">
        <v>2</v>
      </c>
      <c r="G18" s="1">
        <v>3</v>
      </c>
      <c r="H18" s="1">
        <v>4</v>
      </c>
      <c r="I18" s="1">
        <v>5</v>
      </c>
      <c r="J18" s="1">
        <v>6</v>
      </c>
      <c r="K18" s="1">
        <v>7</v>
      </c>
      <c r="L18" s="1">
        <v>8</v>
      </c>
      <c r="M18" s="1">
        <v>9</v>
      </c>
      <c r="N18" s="1">
        <v>10</v>
      </c>
      <c r="O18" s="1">
        <v>11</v>
      </c>
      <c r="P18" s="1">
        <v>12</v>
      </c>
      <c r="Q18" s="1">
        <v>13</v>
      </c>
      <c r="R18" s="1">
        <v>14</v>
      </c>
      <c r="S18" s="1">
        <v>15</v>
      </c>
      <c r="T18" s="1">
        <v>16</v>
      </c>
      <c r="U18" s="1">
        <v>17</v>
      </c>
      <c r="V18" s="1">
        <v>18</v>
      </c>
      <c r="W18" s="1">
        <v>19</v>
      </c>
      <c r="X18" s="1">
        <v>20</v>
      </c>
      <c r="Y18" s="1">
        <v>21</v>
      </c>
      <c r="Z18" s="1">
        <v>22</v>
      </c>
      <c r="AA18" s="1">
        <v>23</v>
      </c>
      <c r="AB18" s="1">
        <v>24</v>
      </c>
      <c r="AC18" s="1">
        <v>25</v>
      </c>
      <c r="AD18" s="1">
        <v>26</v>
      </c>
      <c r="AE18" s="1">
        <v>27</v>
      </c>
      <c r="AF18" s="1">
        <v>28</v>
      </c>
      <c r="AG18" s="1">
        <v>29</v>
      </c>
      <c r="AH18" s="1">
        <v>30</v>
      </c>
      <c r="AI18" s="1">
        <v>31</v>
      </c>
      <c r="AJ18" s="176"/>
      <c r="AK18" s="177"/>
    </row>
    <row r="19" spans="1:37">
      <c r="A19" s="2" t="s">
        <v>17</v>
      </c>
      <c r="B19" s="2" t="s">
        <v>18</v>
      </c>
      <c r="C19" s="2" t="s">
        <v>19</v>
      </c>
      <c r="D19" s="3" t="s">
        <v>39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 t="s">
        <v>47</v>
      </c>
      <c r="V19" s="2" t="s">
        <v>47</v>
      </c>
      <c r="W19" s="2" t="s">
        <v>47</v>
      </c>
      <c r="X19" s="2" t="s">
        <v>47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>
      <c r="A20" s="2"/>
      <c r="B20" s="2"/>
      <c r="C20" s="2" t="s">
        <v>20</v>
      </c>
      <c r="D20" s="4" t="s">
        <v>48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 t="s">
        <v>47</v>
      </c>
      <c r="V20" s="2" t="s">
        <v>47</v>
      </c>
      <c r="W20" s="2" t="s">
        <v>47</v>
      </c>
      <c r="X20" s="2" t="s">
        <v>47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>
      <c r="A21" s="2"/>
      <c r="B21" s="2"/>
      <c r="C21" s="2" t="s">
        <v>21</v>
      </c>
      <c r="D21" s="4" t="s">
        <v>48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0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>
        <v>1</v>
      </c>
      <c r="T21" s="2">
        <v>1</v>
      </c>
      <c r="U21" s="2" t="s">
        <v>47</v>
      </c>
      <c r="V21" s="2" t="s">
        <v>47</v>
      </c>
      <c r="W21" s="2" t="s">
        <v>47</v>
      </c>
      <c r="X21" s="2" t="s">
        <v>47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A22" s="2"/>
      <c r="B22" s="2"/>
      <c r="C22" s="2" t="s">
        <v>22</v>
      </c>
      <c r="D22" s="4" t="s">
        <v>39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>
      <c r="A23" s="2"/>
      <c r="B23" s="2"/>
      <c r="C23" s="2" t="s">
        <v>23</v>
      </c>
      <c r="D23" s="4" t="s">
        <v>39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>
      <c r="A24" s="2"/>
      <c r="B24" s="2"/>
      <c r="C24" s="2" t="s">
        <v>40</v>
      </c>
      <c r="D24" s="4" t="s">
        <v>39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>
      <c r="A25" s="2"/>
      <c r="B25" s="2"/>
      <c r="C25" s="2" t="s">
        <v>41</v>
      </c>
      <c r="D25" s="10" t="s">
        <v>39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6.6" customHeight="1">
      <c r="A26" s="168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70"/>
    </row>
    <row r="27" spans="1:37">
      <c r="A27" s="2" t="s">
        <v>24</v>
      </c>
      <c r="B27" s="2" t="s">
        <v>25</v>
      </c>
      <c r="C27" s="2" t="s">
        <v>26</v>
      </c>
      <c r="D27" s="4" t="s">
        <v>39</v>
      </c>
      <c r="E27" s="2">
        <v>1</v>
      </c>
      <c r="F27" s="2"/>
      <c r="G27" s="2"/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  <c r="O27" s="2">
        <v>1</v>
      </c>
      <c r="P27" s="2">
        <v>1</v>
      </c>
      <c r="Q27" s="2">
        <v>1</v>
      </c>
      <c r="R27" s="2">
        <v>1</v>
      </c>
      <c r="S27" s="2"/>
      <c r="T27" s="2"/>
      <c r="U27" s="2"/>
      <c r="V27" s="2">
        <v>1</v>
      </c>
      <c r="W27" s="2">
        <v>1</v>
      </c>
      <c r="X27" s="2">
        <v>1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>
      <c r="A28" s="2"/>
      <c r="B28" s="2" t="s">
        <v>27</v>
      </c>
      <c r="C28" s="2" t="s">
        <v>42</v>
      </c>
      <c r="D28" s="4" t="s">
        <v>39</v>
      </c>
      <c r="E28" s="2">
        <v>1</v>
      </c>
      <c r="F28" s="2"/>
      <c r="G28" s="2"/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/>
      <c r="N28" s="2"/>
      <c r="O28" s="2">
        <v>1</v>
      </c>
      <c r="P28" s="2">
        <v>0</v>
      </c>
      <c r="Q28" s="2">
        <v>1</v>
      </c>
      <c r="R28" s="2">
        <v>1</v>
      </c>
      <c r="S28" s="2"/>
      <c r="T28" s="2"/>
      <c r="U28" s="2"/>
      <c r="V28" s="2">
        <v>1</v>
      </c>
      <c r="W28" s="2">
        <v>1</v>
      </c>
      <c r="X28" s="2">
        <v>1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t="8.4499999999999993" customHeight="1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9"/>
    </row>
    <row r="30" spans="1:37" ht="15.75" customHeight="1">
      <c r="A30" s="2" t="s">
        <v>28</v>
      </c>
      <c r="B30" s="2" t="s">
        <v>29</v>
      </c>
      <c r="C30" s="5" t="s">
        <v>30</v>
      </c>
      <c r="D30" s="6" t="s">
        <v>31</v>
      </c>
      <c r="E30" s="2">
        <v>1</v>
      </c>
      <c r="F30" s="2"/>
      <c r="G30" s="2"/>
      <c r="H30" s="2">
        <v>1</v>
      </c>
      <c r="I30" s="2">
        <v>1</v>
      </c>
      <c r="J30" s="2">
        <v>0</v>
      </c>
      <c r="K30" s="2">
        <v>1</v>
      </c>
      <c r="L30" s="2">
        <v>1</v>
      </c>
      <c r="M30" s="2"/>
      <c r="N30" s="2"/>
      <c r="O30" s="2">
        <v>0</v>
      </c>
      <c r="P30" s="2">
        <v>1</v>
      </c>
      <c r="Q30" s="2">
        <v>1</v>
      </c>
      <c r="R30" s="2">
        <v>1</v>
      </c>
      <c r="S30" s="2"/>
      <c r="T30" s="2"/>
      <c r="U30" s="2"/>
      <c r="V30" s="2">
        <v>1</v>
      </c>
      <c r="W30" s="2">
        <v>1</v>
      </c>
      <c r="X30" s="2">
        <v>1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>
      <c r="A31" s="2"/>
      <c r="B31" s="2"/>
      <c r="C31" s="2" t="s">
        <v>43</v>
      </c>
      <c r="D31" s="6" t="s">
        <v>38</v>
      </c>
      <c r="E31" s="2">
        <v>1</v>
      </c>
      <c r="F31" s="2"/>
      <c r="G31" s="2"/>
      <c r="H31" s="2">
        <v>1</v>
      </c>
      <c r="I31" s="2">
        <v>1</v>
      </c>
      <c r="J31" s="2">
        <v>1</v>
      </c>
      <c r="K31" s="2">
        <v>0</v>
      </c>
      <c r="L31" s="2">
        <v>1</v>
      </c>
      <c r="M31" s="2"/>
      <c r="N31" s="2"/>
      <c r="O31" s="2">
        <v>1</v>
      </c>
      <c r="P31" s="2">
        <v>1</v>
      </c>
      <c r="Q31" s="2">
        <v>0</v>
      </c>
      <c r="R31" s="2">
        <v>1</v>
      </c>
      <c r="S31" s="2"/>
      <c r="T31" s="2"/>
      <c r="U31" s="2"/>
      <c r="V31" s="2">
        <v>1</v>
      </c>
      <c r="W31" s="2">
        <v>1</v>
      </c>
      <c r="X31" s="2">
        <v>1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t="7.35" customHeight="1">
      <c r="A32" s="168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70"/>
    </row>
    <row r="33" spans="1:37">
      <c r="A33" s="2" t="s">
        <v>32</v>
      </c>
      <c r="B33" s="2" t="s">
        <v>33</v>
      </c>
      <c r="C33" s="2" t="s">
        <v>34</v>
      </c>
      <c r="D33" s="2" t="s">
        <v>44</v>
      </c>
      <c r="E33" s="2">
        <v>1</v>
      </c>
      <c r="F33" s="2"/>
      <c r="G33" s="2"/>
      <c r="H33" s="2">
        <v>1</v>
      </c>
      <c r="I33" s="2">
        <v>1</v>
      </c>
      <c r="J33" s="2">
        <v>0</v>
      </c>
      <c r="K33" s="2">
        <v>1</v>
      </c>
      <c r="L33" s="2">
        <v>1</v>
      </c>
      <c r="M33" s="2"/>
      <c r="N33" s="2"/>
      <c r="O33" s="2">
        <v>1</v>
      </c>
      <c r="P33" s="2">
        <v>1</v>
      </c>
      <c r="Q33" s="2">
        <v>1</v>
      </c>
      <c r="R33" s="2">
        <v>1</v>
      </c>
      <c r="S33" s="2"/>
      <c r="T33" s="2"/>
      <c r="U33" s="2"/>
      <c r="V33" s="2">
        <v>1</v>
      </c>
      <c r="W33" s="2">
        <v>0</v>
      </c>
      <c r="X33" s="2">
        <v>1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>
      <c r="A34" s="2"/>
      <c r="B34" s="2"/>
      <c r="C34" s="2" t="s">
        <v>45</v>
      </c>
      <c r="D34" s="6" t="s">
        <v>39</v>
      </c>
      <c r="E34" s="2">
        <v>1</v>
      </c>
      <c r="F34" s="2"/>
      <c r="G34" s="2"/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/>
      <c r="N34" s="2"/>
      <c r="O34" s="2">
        <v>1</v>
      </c>
      <c r="P34" s="2">
        <v>1</v>
      </c>
      <c r="Q34" s="2">
        <v>1</v>
      </c>
      <c r="R34" s="2">
        <v>1</v>
      </c>
      <c r="S34" s="2"/>
      <c r="T34" s="2"/>
      <c r="U34" s="2"/>
      <c r="V34" s="2">
        <v>1</v>
      </c>
      <c r="W34" s="2">
        <v>1</v>
      </c>
      <c r="X34" s="2">
        <v>1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7.35" customHeight="1">
      <c r="A35" s="168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70"/>
    </row>
    <row r="36" spans="1:37" ht="18" customHeight="1">
      <c r="A36" s="2" t="s">
        <v>35</v>
      </c>
      <c r="B36" s="2" t="s">
        <v>36</v>
      </c>
      <c r="C36" s="5" t="s">
        <v>37</v>
      </c>
      <c r="D36" s="6" t="s">
        <v>39</v>
      </c>
      <c r="E36" s="2">
        <v>1</v>
      </c>
      <c r="F36" s="2"/>
      <c r="G36" s="2"/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/>
      <c r="N36" s="2"/>
      <c r="O36" s="2">
        <v>1</v>
      </c>
      <c r="P36" s="2">
        <v>1</v>
      </c>
      <c r="Q36" s="2">
        <v>1</v>
      </c>
      <c r="R36" s="2">
        <v>1</v>
      </c>
      <c r="S36" s="2"/>
      <c r="T36" s="2"/>
      <c r="U36" s="2"/>
      <c r="V36" s="2">
        <v>1</v>
      </c>
      <c r="W36" s="2">
        <v>1</v>
      </c>
      <c r="X36" s="2">
        <v>1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>
      <c r="A37" s="2"/>
      <c r="B37" s="2"/>
      <c r="C37" s="5" t="s">
        <v>46</v>
      </c>
      <c r="D37" s="6" t="s">
        <v>31</v>
      </c>
      <c r="E37" s="2">
        <v>1</v>
      </c>
      <c r="F37" s="2"/>
      <c r="G37" s="2"/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/>
      <c r="N37" s="2"/>
      <c r="O37" s="2">
        <v>1</v>
      </c>
      <c r="P37" s="2">
        <v>1</v>
      </c>
      <c r="Q37" s="2">
        <v>1</v>
      </c>
      <c r="R37" s="2">
        <v>1</v>
      </c>
      <c r="S37" s="2"/>
      <c r="T37" s="2"/>
      <c r="U37" s="2"/>
      <c r="V37" s="2">
        <v>1</v>
      </c>
      <c r="W37" s="2">
        <v>1</v>
      </c>
      <c r="X37" s="2">
        <v>1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ht="8.1" customHeight="1">
      <c r="A38" s="168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70"/>
    </row>
  </sheetData>
  <mergeCells count="13">
    <mergeCell ref="A32:AK32"/>
    <mergeCell ref="A35:AK35"/>
    <mergeCell ref="A38:AK38"/>
    <mergeCell ref="A2:AK2"/>
    <mergeCell ref="A3:AK3"/>
    <mergeCell ref="A17:A18"/>
    <mergeCell ref="B17:B18"/>
    <mergeCell ref="C17:C18"/>
    <mergeCell ref="D17:D18"/>
    <mergeCell ref="E17:AI17"/>
    <mergeCell ref="AJ17:AJ18"/>
    <mergeCell ref="AK17:AK18"/>
    <mergeCell ref="A26:AK26"/>
  </mergeCells>
  <phoneticPr fontId="2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2:AJ38"/>
  <sheetViews>
    <sheetView topLeftCell="A13" workbookViewId="0">
      <selection activeCell="A32" sqref="A32:AJ32"/>
    </sheetView>
  </sheetViews>
  <sheetFormatPr defaultColWidth="8.85546875" defaultRowHeight="15"/>
  <cols>
    <col min="1" max="1" width="3.7109375" customWidth="1"/>
    <col min="2" max="2" width="15.42578125" customWidth="1"/>
    <col min="3" max="3" width="47.140625" customWidth="1"/>
    <col min="5" max="5" width="2.42578125" customWidth="1"/>
    <col min="6" max="6" width="2.7109375" customWidth="1"/>
    <col min="7" max="9" width="2.42578125" customWidth="1"/>
    <col min="10" max="11" width="2.28515625" customWidth="1"/>
    <col min="12" max="16" width="2.42578125" customWidth="1"/>
    <col min="17" max="19" width="2.7109375" customWidth="1"/>
    <col min="20" max="21" width="2.42578125" customWidth="1"/>
    <col min="22" max="25" width="2.7109375" customWidth="1"/>
    <col min="26" max="26" width="2.42578125" customWidth="1"/>
    <col min="27" max="27" width="2.7109375" customWidth="1"/>
    <col min="28" max="31" width="2.42578125" customWidth="1"/>
    <col min="32" max="32" width="2.7109375" customWidth="1"/>
    <col min="33" max="34" width="2.42578125" customWidth="1"/>
    <col min="35" max="35" width="6" customWidth="1"/>
    <col min="36" max="36" width="6.140625" customWidth="1"/>
  </cols>
  <sheetData>
    <row r="2" spans="1:36">
      <c r="A2" s="171" t="s">
        <v>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>
      <c r="A3" s="171" t="s">
        <v>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</row>
    <row r="17" spans="1:36">
      <c r="A17" s="172" t="s">
        <v>10</v>
      </c>
      <c r="B17" s="172" t="s">
        <v>11</v>
      </c>
      <c r="C17" s="173" t="s">
        <v>12</v>
      </c>
      <c r="D17" s="172" t="s">
        <v>13</v>
      </c>
      <c r="E17" s="175" t="s">
        <v>14</v>
      </c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6" t="s">
        <v>15</v>
      </c>
      <c r="AJ17" s="177" t="s">
        <v>16</v>
      </c>
    </row>
    <row r="18" spans="1:36">
      <c r="A18" s="172"/>
      <c r="B18" s="172"/>
      <c r="C18" s="174"/>
      <c r="D18" s="172"/>
      <c r="E18" s="1">
        <v>1</v>
      </c>
      <c r="F18" s="1">
        <v>2</v>
      </c>
      <c r="G18" s="1">
        <v>3</v>
      </c>
      <c r="H18" s="1">
        <v>4</v>
      </c>
      <c r="I18" s="1">
        <v>5</v>
      </c>
      <c r="J18" s="1">
        <v>6</v>
      </c>
      <c r="K18" s="1">
        <v>7</v>
      </c>
      <c r="L18" s="1">
        <v>8</v>
      </c>
      <c r="M18" s="1">
        <v>9</v>
      </c>
      <c r="N18" s="1">
        <v>10</v>
      </c>
      <c r="O18" s="1">
        <v>11</v>
      </c>
      <c r="P18" s="1">
        <v>12</v>
      </c>
      <c r="Q18" s="1">
        <v>13</v>
      </c>
      <c r="R18" s="1">
        <v>14</v>
      </c>
      <c r="S18" s="1">
        <v>15</v>
      </c>
      <c r="T18" s="1">
        <v>16</v>
      </c>
      <c r="U18" s="1">
        <v>17</v>
      </c>
      <c r="V18" s="1">
        <v>18</v>
      </c>
      <c r="W18" s="1">
        <v>19</v>
      </c>
      <c r="X18" s="1">
        <v>20</v>
      </c>
      <c r="Y18" s="1">
        <v>21</v>
      </c>
      <c r="Z18" s="1">
        <v>22</v>
      </c>
      <c r="AA18" s="1">
        <v>23</v>
      </c>
      <c r="AB18" s="1">
        <v>24</v>
      </c>
      <c r="AC18" s="1">
        <v>25</v>
      </c>
      <c r="AD18" s="1">
        <v>26</v>
      </c>
      <c r="AE18" s="1">
        <v>27</v>
      </c>
      <c r="AF18" s="1">
        <v>28</v>
      </c>
      <c r="AG18" s="1">
        <v>29</v>
      </c>
      <c r="AH18" s="1">
        <v>30</v>
      </c>
      <c r="AI18" s="176"/>
      <c r="AJ18" s="177"/>
    </row>
    <row r="19" spans="1:36">
      <c r="A19" s="2" t="s">
        <v>17</v>
      </c>
      <c r="B19" s="2" t="s">
        <v>18</v>
      </c>
      <c r="C19" s="2" t="s">
        <v>19</v>
      </c>
      <c r="D19" s="3" t="s">
        <v>39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 t="s">
        <v>47</v>
      </c>
      <c r="V19" s="2" t="s">
        <v>47</v>
      </c>
      <c r="W19" s="2" t="s">
        <v>47</v>
      </c>
      <c r="X19" s="2" t="s">
        <v>47</v>
      </c>
      <c r="Y19" s="2" t="s">
        <v>47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>
      <c r="A20" s="2"/>
      <c r="B20" s="2"/>
      <c r="C20" s="2" t="s">
        <v>20</v>
      </c>
      <c r="D20" s="4" t="s">
        <v>39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 t="s">
        <v>47</v>
      </c>
      <c r="V20" s="2" t="s">
        <v>47</v>
      </c>
      <c r="W20" s="2" t="s">
        <v>47</v>
      </c>
      <c r="X20" s="2" t="s">
        <v>47</v>
      </c>
      <c r="Y20" s="2" t="s">
        <v>47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>
      <c r="A21" s="2"/>
      <c r="B21" s="2"/>
      <c r="C21" s="2" t="s">
        <v>21</v>
      </c>
      <c r="D21" s="4" t="s">
        <v>48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0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>
        <v>1</v>
      </c>
      <c r="T21" s="2">
        <v>1</v>
      </c>
      <c r="U21" s="2" t="s">
        <v>47</v>
      </c>
      <c r="V21" s="2" t="s">
        <v>47</v>
      </c>
      <c r="W21" s="2" t="s">
        <v>47</v>
      </c>
      <c r="X21" s="2" t="s">
        <v>47</v>
      </c>
      <c r="Y21" s="2" t="s">
        <v>47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>
      <c r="A22" s="2"/>
      <c r="B22" s="2"/>
      <c r="C22" s="2" t="s">
        <v>22</v>
      </c>
      <c r="D22" s="4" t="s">
        <v>39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>
      <c r="A23" s="2"/>
      <c r="B23" s="2"/>
      <c r="C23" s="2" t="s">
        <v>23</v>
      </c>
      <c r="D23" s="4" t="s">
        <v>39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>
      <c r="A24" s="2"/>
      <c r="B24" s="2"/>
      <c r="C24" s="2" t="s">
        <v>40</v>
      </c>
      <c r="D24" s="4" t="s">
        <v>39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>
      <c r="A25" s="2"/>
      <c r="B25" s="2"/>
      <c r="C25" s="2" t="s">
        <v>41</v>
      </c>
      <c r="D25" s="10" t="s">
        <v>39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6.6" customHeight="1">
      <c r="A26" s="168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70"/>
    </row>
    <row r="27" spans="1:36">
      <c r="A27" s="2" t="s">
        <v>24</v>
      </c>
      <c r="B27" s="2" t="s">
        <v>25</v>
      </c>
      <c r="C27" s="2" t="s">
        <v>26</v>
      </c>
      <c r="D27" s="4" t="s">
        <v>39</v>
      </c>
      <c r="E27" s="2">
        <v>1</v>
      </c>
      <c r="F27" s="2"/>
      <c r="G27" s="2"/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  <c r="O27" s="2">
        <v>1</v>
      </c>
      <c r="P27" s="2">
        <v>1</v>
      </c>
      <c r="Q27" s="2">
        <v>1</v>
      </c>
      <c r="R27" s="2">
        <v>1</v>
      </c>
      <c r="S27" s="2"/>
      <c r="T27" s="2"/>
      <c r="U27" s="2"/>
      <c r="V27" s="2">
        <v>1</v>
      </c>
      <c r="W27" s="2">
        <v>1</v>
      </c>
      <c r="X27" s="2">
        <v>1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>
      <c r="A28" s="2"/>
      <c r="B28" s="2" t="s">
        <v>27</v>
      </c>
      <c r="C28" s="2" t="s">
        <v>42</v>
      </c>
      <c r="D28" s="4" t="s">
        <v>39</v>
      </c>
      <c r="E28" s="2">
        <v>1</v>
      </c>
      <c r="F28" s="2"/>
      <c r="G28" s="2"/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/>
      <c r="N28" s="2"/>
      <c r="O28" s="2">
        <v>1</v>
      </c>
      <c r="P28" s="2">
        <v>0</v>
      </c>
      <c r="Q28" s="2">
        <v>1</v>
      </c>
      <c r="R28" s="2">
        <v>1</v>
      </c>
      <c r="S28" s="2"/>
      <c r="T28" s="2"/>
      <c r="U28" s="2"/>
      <c r="V28" s="2">
        <v>1</v>
      </c>
      <c r="W28" s="2">
        <v>1</v>
      </c>
      <c r="X28" s="2">
        <v>1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8.25" customHeight="1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.75" customHeight="1">
      <c r="A30" s="2" t="s">
        <v>28</v>
      </c>
      <c r="B30" s="2" t="s">
        <v>29</v>
      </c>
      <c r="C30" s="5" t="s">
        <v>30</v>
      </c>
      <c r="D30" s="6" t="s">
        <v>31</v>
      </c>
      <c r="E30" s="2">
        <v>1</v>
      </c>
      <c r="F30" s="2"/>
      <c r="G30" s="2"/>
      <c r="H30" s="2">
        <v>1</v>
      </c>
      <c r="I30" s="2">
        <v>1</v>
      </c>
      <c r="J30" s="2">
        <v>0</v>
      </c>
      <c r="K30" s="2">
        <v>1</v>
      </c>
      <c r="L30" s="2">
        <v>1</v>
      </c>
      <c r="M30" s="2"/>
      <c r="N30" s="2"/>
      <c r="O30" s="2">
        <v>0</v>
      </c>
      <c r="P30" s="2">
        <v>1</v>
      </c>
      <c r="Q30" s="2">
        <v>1</v>
      </c>
      <c r="R30" s="2">
        <v>1</v>
      </c>
      <c r="S30" s="2"/>
      <c r="T30" s="2"/>
      <c r="U30" s="2"/>
      <c r="V30" s="2">
        <v>1</v>
      </c>
      <c r="W30" s="2">
        <v>1</v>
      </c>
      <c r="X30" s="2">
        <v>1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>
      <c r="A31" s="2"/>
      <c r="B31" s="2"/>
      <c r="C31" s="2" t="s">
        <v>43</v>
      </c>
      <c r="D31" s="6" t="s">
        <v>38</v>
      </c>
      <c r="E31" s="2">
        <v>1</v>
      </c>
      <c r="F31" s="2"/>
      <c r="G31" s="2"/>
      <c r="H31" s="2">
        <v>1</v>
      </c>
      <c r="I31" s="2">
        <v>1</v>
      </c>
      <c r="J31" s="2">
        <v>1</v>
      </c>
      <c r="K31" s="2">
        <v>0</v>
      </c>
      <c r="L31" s="2">
        <v>1</v>
      </c>
      <c r="M31" s="2"/>
      <c r="N31" s="2"/>
      <c r="O31" s="2">
        <v>1</v>
      </c>
      <c r="P31" s="2">
        <v>1</v>
      </c>
      <c r="Q31" s="2">
        <v>0</v>
      </c>
      <c r="R31" s="2">
        <v>1</v>
      </c>
      <c r="S31" s="2"/>
      <c r="T31" s="2"/>
      <c r="U31" s="2"/>
      <c r="V31" s="2">
        <v>1</v>
      </c>
      <c r="W31" s="2">
        <v>1</v>
      </c>
      <c r="X31" s="2">
        <v>1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7.35" customHeight="1">
      <c r="A32" s="168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70"/>
    </row>
    <row r="33" spans="1:36">
      <c r="A33" s="2" t="s">
        <v>32</v>
      </c>
      <c r="B33" s="2" t="s">
        <v>33</v>
      </c>
      <c r="C33" s="2" t="s">
        <v>34</v>
      </c>
      <c r="D33" s="2" t="s">
        <v>44</v>
      </c>
      <c r="E33" s="2">
        <v>1</v>
      </c>
      <c r="F33" s="2"/>
      <c r="G33" s="2"/>
      <c r="H33" s="2">
        <v>1</v>
      </c>
      <c r="I33" s="2">
        <v>1</v>
      </c>
      <c r="J33" s="2">
        <v>0</v>
      </c>
      <c r="K33" s="2">
        <v>1</v>
      </c>
      <c r="L33" s="2">
        <v>1</v>
      </c>
      <c r="M33" s="2"/>
      <c r="N33" s="2"/>
      <c r="O33" s="2">
        <v>1</v>
      </c>
      <c r="P33" s="2">
        <v>1</v>
      </c>
      <c r="Q33" s="2">
        <v>1</v>
      </c>
      <c r="R33" s="2">
        <v>1</v>
      </c>
      <c r="S33" s="2"/>
      <c r="T33" s="2"/>
      <c r="U33" s="2"/>
      <c r="V33" s="2">
        <v>1</v>
      </c>
      <c r="W33" s="2">
        <v>0</v>
      </c>
      <c r="X33" s="2">
        <v>1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>
      <c r="A34" s="2"/>
      <c r="B34" s="2"/>
      <c r="C34" s="2" t="s">
        <v>45</v>
      </c>
      <c r="D34" s="6" t="s">
        <v>39</v>
      </c>
      <c r="E34" s="2">
        <v>1</v>
      </c>
      <c r="F34" s="2"/>
      <c r="G34" s="2"/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/>
      <c r="N34" s="2"/>
      <c r="O34" s="2">
        <v>1</v>
      </c>
      <c r="P34" s="2">
        <v>1</v>
      </c>
      <c r="Q34" s="2">
        <v>1</v>
      </c>
      <c r="R34" s="2">
        <v>1</v>
      </c>
      <c r="S34" s="2"/>
      <c r="T34" s="2"/>
      <c r="U34" s="2"/>
      <c r="V34" s="2">
        <v>1</v>
      </c>
      <c r="W34" s="2">
        <v>1</v>
      </c>
      <c r="X34" s="2">
        <v>1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7.35" customHeight="1">
      <c r="A35" s="168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70"/>
    </row>
    <row r="36" spans="1:36" ht="18" customHeight="1">
      <c r="A36" s="2" t="s">
        <v>35</v>
      </c>
      <c r="B36" s="2" t="s">
        <v>36</v>
      </c>
      <c r="C36" s="5" t="s">
        <v>37</v>
      </c>
      <c r="D36" s="6" t="s">
        <v>39</v>
      </c>
      <c r="E36" s="2">
        <v>1</v>
      </c>
      <c r="F36" s="2"/>
      <c r="G36" s="2"/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/>
      <c r="N36" s="2"/>
      <c r="O36" s="2">
        <v>1</v>
      </c>
      <c r="P36" s="2">
        <v>1</v>
      </c>
      <c r="Q36" s="2">
        <v>1</v>
      </c>
      <c r="R36" s="2">
        <v>1</v>
      </c>
      <c r="S36" s="2"/>
      <c r="T36" s="2"/>
      <c r="U36" s="2"/>
      <c r="V36" s="2">
        <v>1</v>
      </c>
      <c r="W36" s="2">
        <v>1</v>
      </c>
      <c r="X36" s="2">
        <v>1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>
      <c r="A37" s="2"/>
      <c r="B37" s="2"/>
      <c r="C37" s="5" t="s">
        <v>46</v>
      </c>
      <c r="D37" s="6" t="s">
        <v>31</v>
      </c>
      <c r="E37" s="2">
        <v>1</v>
      </c>
      <c r="F37" s="2"/>
      <c r="G37" s="2"/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/>
      <c r="N37" s="2"/>
      <c r="O37" s="2">
        <v>1</v>
      </c>
      <c r="P37" s="2">
        <v>1</v>
      </c>
      <c r="Q37" s="2">
        <v>1</v>
      </c>
      <c r="R37" s="2">
        <v>1</v>
      </c>
      <c r="S37" s="2"/>
      <c r="T37" s="2"/>
      <c r="U37" s="2"/>
      <c r="V37" s="2">
        <v>1</v>
      </c>
      <c r="W37" s="2">
        <v>1</v>
      </c>
      <c r="X37" s="2">
        <v>1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8.1" customHeight="1">
      <c r="A38" s="168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70"/>
    </row>
  </sheetData>
  <mergeCells count="13">
    <mergeCell ref="A26:AJ26"/>
    <mergeCell ref="A32:AJ32"/>
    <mergeCell ref="A35:AJ35"/>
    <mergeCell ref="A38:AJ38"/>
    <mergeCell ref="A2:AJ2"/>
    <mergeCell ref="A3:AJ3"/>
    <mergeCell ref="A17:A18"/>
    <mergeCell ref="B17:B18"/>
    <mergeCell ref="C17:C18"/>
    <mergeCell ref="D17:D18"/>
    <mergeCell ref="E17:AH17"/>
    <mergeCell ref="AI17:AI18"/>
    <mergeCell ref="AJ17:AJ18"/>
  </mergeCells>
  <phoneticPr fontId="2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2:AK39"/>
  <sheetViews>
    <sheetView topLeftCell="A14" workbookViewId="0">
      <selection activeCell="C21" sqref="C21"/>
    </sheetView>
  </sheetViews>
  <sheetFormatPr defaultColWidth="8.85546875" defaultRowHeight="15"/>
  <cols>
    <col min="1" max="1" width="3.7109375" customWidth="1"/>
    <col min="2" max="2" width="15.42578125" customWidth="1"/>
    <col min="3" max="3" width="47.140625" customWidth="1"/>
    <col min="5" max="5" width="2.42578125" customWidth="1"/>
    <col min="6" max="6" width="2.7109375" customWidth="1"/>
    <col min="7" max="9" width="2.42578125" customWidth="1"/>
    <col min="10" max="11" width="2.28515625" customWidth="1"/>
    <col min="12" max="16" width="2.42578125" customWidth="1"/>
    <col min="17" max="19" width="2.7109375" customWidth="1"/>
    <col min="20" max="21" width="2.42578125" customWidth="1"/>
    <col min="22" max="25" width="2.7109375" customWidth="1"/>
    <col min="26" max="26" width="2.42578125" customWidth="1"/>
    <col min="27" max="27" width="2.7109375" customWidth="1"/>
    <col min="28" max="31" width="2.42578125" customWidth="1"/>
    <col min="32" max="32" width="2.7109375" customWidth="1"/>
    <col min="33" max="35" width="2.42578125" customWidth="1"/>
    <col min="36" max="36" width="6" customWidth="1"/>
    <col min="37" max="37" width="6.140625" customWidth="1"/>
  </cols>
  <sheetData>
    <row r="2" spans="1:37">
      <c r="A2" s="171" t="s">
        <v>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</row>
    <row r="3" spans="1:37">
      <c r="A3" s="171" t="s">
        <v>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</row>
    <row r="17" spans="1:37">
      <c r="A17" s="172" t="s">
        <v>10</v>
      </c>
      <c r="B17" s="172" t="s">
        <v>11</v>
      </c>
      <c r="C17" s="173" t="s">
        <v>12</v>
      </c>
      <c r="D17" s="172" t="s">
        <v>13</v>
      </c>
      <c r="E17" s="175" t="s">
        <v>14</v>
      </c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6" t="s">
        <v>15</v>
      </c>
      <c r="AK17" s="177" t="s">
        <v>16</v>
      </c>
    </row>
    <row r="18" spans="1:37">
      <c r="A18" s="172"/>
      <c r="B18" s="172"/>
      <c r="C18" s="174"/>
      <c r="D18" s="172"/>
      <c r="E18" s="1">
        <v>1</v>
      </c>
      <c r="F18" s="1">
        <v>2</v>
      </c>
      <c r="G18" s="1">
        <v>3</v>
      </c>
      <c r="H18" s="1">
        <v>4</v>
      </c>
      <c r="I18" s="1">
        <v>5</v>
      </c>
      <c r="J18" s="1">
        <v>6</v>
      </c>
      <c r="K18" s="1">
        <v>7</v>
      </c>
      <c r="L18" s="1">
        <v>8</v>
      </c>
      <c r="M18" s="1">
        <v>9</v>
      </c>
      <c r="N18" s="1">
        <v>10</v>
      </c>
      <c r="O18" s="1">
        <v>11</v>
      </c>
      <c r="P18" s="1">
        <v>12</v>
      </c>
      <c r="Q18" s="1">
        <v>13</v>
      </c>
      <c r="R18" s="1">
        <v>14</v>
      </c>
      <c r="S18" s="1">
        <v>15</v>
      </c>
      <c r="T18" s="1">
        <v>16</v>
      </c>
      <c r="U18" s="1">
        <v>17</v>
      </c>
      <c r="V18" s="1">
        <v>18</v>
      </c>
      <c r="W18" s="1">
        <v>19</v>
      </c>
      <c r="X18" s="1">
        <v>20</v>
      </c>
      <c r="Y18" s="1">
        <v>21</v>
      </c>
      <c r="Z18" s="1">
        <v>22</v>
      </c>
      <c r="AA18" s="1">
        <v>23</v>
      </c>
      <c r="AB18" s="1">
        <v>24</v>
      </c>
      <c r="AC18" s="1">
        <v>25</v>
      </c>
      <c r="AD18" s="1">
        <v>26</v>
      </c>
      <c r="AE18" s="1">
        <v>27</v>
      </c>
      <c r="AF18" s="1">
        <v>28</v>
      </c>
      <c r="AG18" s="1">
        <v>29</v>
      </c>
      <c r="AH18" s="1">
        <v>30</v>
      </c>
      <c r="AI18" s="1">
        <v>31</v>
      </c>
      <c r="AJ18" s="176"/>
      <c r="AK18" s="177"/>
    </row>
    <row r="19" spans="1:37">
      <c r="A19" s="2" t="s">
        <v>17</v>
      </c>
      <c r="B19" s="2" t="s">
        <v>18</v>
      </c>
      <c r="C19" s="2" t="s">
        <v>19</v>
      </c>
      <c r="D19" s="3" t="s">
        <v>39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 t="s">
        <v>47</v>
      </c>
      <c r="AB19" s="2" t="s">
        <v>47</v>
      </c>
      <c r="AC19" s="2" t="s">
        <v>47</v>
      </c>
      <c r="AD19" s="2" t="s">
        <v>47</v>
      </c>
      <c r="AE19" s="2" t="s">
        <v>47</v>
      </c>
      <c r="AF19" s="2" t="s">
        <v>47</v>
      </c>
      <c r="AG19" s="2">
        <v>1</v>
      </c>
      <c r="AH19" s="2">
        <v>1</v>
      </c>
      <c r="AI19" s="2">
        <v>1</v>
      </c>
      <c r="AJ19" s="2"/>
      <c r="AK19" s="2"/>
    </row>
    <row r="20" spans="1:37">
      <c r="A20" s="2"/>
      <c r="B20" s="2"/>
      <c r="C20" s="2" t="s">
        <v>20</v>
      </c>
      <c r="D20" s="4" t="s">
        <v>48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 t="s">
        <v>47</v>
      </c>
      <c r="AB20" s="2" t="s">
        <v>47</v>
      </c>
      <c r="AC20" s="2" t="s">
        <v>47</v>
      </c>
      <c r="AD20" s="2" t="s">
        <v>47</v>
      </c>
      <c r="AE20" s="2" t="s">
        <v>47</v>
      </c>
      <c r="AF20" s="2" t="s">
        <v>47</v>
      </c>
      <c r="AG20" s="2">
        <v>1</v>
      </c>
      <c r="AH20" s="2">
        <v>1</v>
      </c>
      <c r="AI20" s="2">
        <v>1</v>
      </c>
      <c r="AJ20" s="2"/>
      <c r="AK20" s="2"/>
    </row>
    <row r="21" spans="1:37">
      <c r="A21" s="2"/>
      <c r="B21" s="2"/>
      <c r="C21" s="2" t="s">
        <v>21</v>
      </c>
      <c r="D21" s="4" t="s">
        <v>48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0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 t="s">
        <v>47</v>
      </c>
      <c r="AB21" s="2" t="s">
        <v>47</v>
      </c>
      <c r="AC21" s="2" t="s">
        <v>47</v>
      </c>
      <c r="AD21" s="2" t="s">
        <v>47</v>
      </c>
      <c r="AE21" s="2" t="s">
        <v>47</v>
      </c>
      <c r="AF21" s="2" t="s">
        <v>47</v>
      </c>
      <c r="AG21" s="2">
        <v>1</v>
      </c>
      <c r="AH21" s="2">
        <v>1</v>
      </c>
      <c r="AI21" s="2">
        <v>0</v>
      </c>
      <c r="AJ21" s="2"/>
      <c r="AK21" s="2"/>
    </row>
    <row r="22" spans="1:37">
      <c r="A22" s="2"/>
      <c r="B22" s="2"/>
      <c r="C22" s="2" t="s">
        <v>22</v>
      </c>
      <c r="D22" s="4" t="s">
        <v>39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/>
      <c r="AK22" s="2"/>
    </row>
    <row r="23" spans="1:37">
      <c r="A23" s="2"/>
      <c r="B23" s="2"/>
      <c r="C23" s="2" t="s">
        <v>23</v>
      </c>
      <c r="D23" s="4" t="s">
        <v>39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/>
      <c r="AK23" s="2"/>
    </row>
    <row r="24" spans="1:37">
      <c r="A24" s="2"/>
      <c r="B24" s="2"/>
      <c r="C24" s="2" t="s">
        <v>40</v>
      </c>
      <c r="D24" s="4" t="s">
        <v>39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/>
      <c r="AK24" s="2"/>
    </row>
    <row r="25" spans="1:37">
      <c r="A25" s="2"/>
      <c r="B25" s="2"/>
      <c r="C25" s="2" t="s">
        <v>50</v>
      </c>
      <c r="D25" s="20" t="s">
        <v>39</v>
      </c>
      <c r="E25" s="2">
        <v>1</v>
      </c>
      <c r="F25" s="2">
        <v>1</v>
      </c>
      <c r="G25" s="2">
        <v>1</v>
      </c>
      <c r="H25" s="2">
        <v>1</v>
      </c>
      <c r="I25" s="2">
        <v>0</v>
      </c>
      <c r="J25" s="2">
        <v>0</v>
      </c>
      <c r="K25" s="2">
        <v>1</v>
      </c>
      <c r="L25" s="2">
        <v>1</v>
      </c>
      <c r="M25" s="2">
        <v>1</v>
      </c>
      <c r="N25" s="2">
        <v>1</v>
      </c>
      <c r="O25" s="2">
        <v>0</v>
      </c>
      <c r="P25" s="2">
        <v>0</v>
      </c>
      <c r="Q25" s="2">
        <v>1</v>
      </c>
      <c r="R25" s="2">
        <v>1</v>
      </c>
      <c r="S25" s="2">
        <v>1</v>
      </c>
      <c r="T25" s="2">
        <v>1</v>
      </c>
      <c r="U25" s="178" t="s">
        <v>51</v>
      </c>
      <c r="V25" s="179"/>
      <c r="W25" s="179"/>
      <c r="X25" s="179"/>
      <c r="Y25" s="179"/>
      <c r="Z25" s="179"/>
      <c r="AA25" s="179"/>
      <c r="AB25" s="179"/>
      <c r="AC25" s="179"/>
      <c r="AD25" s="180"/>
      <c r="AE25" s="2"/>
      <c r="AF25" s="2"/>
      <c r="AG25" s="2"/>
      <c r="AH25" s="2"/>
      <c r="AI25" s="2"/>
      <c r="AJ25" s="2"/>
      <c r="AK25" s="2"/>
    </row>
    <row r="26" spans="1:37">
      <c r="A26" s="2"/>
      <c r="B26" s="2"/>
      <c r="C26" s="2" t="s">
        <v>49</v>
      </c>
      <c r="D26" s="10" t="s">
        <v>39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/>
      <c r="AK26" s="2"/>
    </row>
    <row r="27" spans="1:37" ht="6.6" customHeight="1">
      <c r="A27" s="168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70"/>
    </row>
    <row r="28" spans="1:37">
      <c r="A28" s="2" t="s">
        <v>24</v>
      </c>
      <c r="B28" s="2" t="s">
        <v>25</v>
      </c>
      <c r="C28" s="2" t="s">
        <v>26</v>
      </c>
      <c r="D28" s="4" t="s">
        <v>39</v>
      </c>
      <c r="E28" s="2">
        <v>1</v>
      </c>
      <c r="F28" s="2">
        <v>1</v>
      </c>
      <c r="G28" s="2">
        <v>1</v>
      </c>
      <c r="H28" s="2">
        <v>1</v>
      </c>
      <c r="I28" s="2">
        <v>0</v>
      </c>
      <c r="J28" s="2">
        <v>1</v>
      </c>
      <c r="K28" s="2">
        <v>1</v>
      </c>
      <c r="L28" s="2">
        <v>1</v>
      </c>
      <c r="M28" s="2">
        <v>0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0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0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/>
      <c r="AK28" s="2"/>
    </row>
    <row r="29" spans="1:37">
      <c r="A29" s="2"/>
      <c r="B29" s="2" t="s">
        <v>27</v>
      </c>
      <c r="C29" s="2" t="s">
        <v>42</v>
      </c>
      <c r="D29" s="4" t="s">
        <v>39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/>
      <c r="AK29" s="2"/>
    </row>
    <row r="30" spans="1:37" ht="8.25" customHeight="1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6"/>
    </row>
    <row r="31" spans="1:37" ht="15.75" customHeight="1">
      <c r="A31" s="2" t="s">
        <v>28</v>
      </c>
      <c r="B31" s="2" t="s">
        <v>29</v>
      </c>
      <c r="C31" s="5" t="s">
        <v>30</v>
      </c>
      <c r="D31" s="6" t="s">
        <v>31</v>
      </c>
      <c r="E31" s="181" t="s">
        <v>52</v>
      </c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3"/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/>
      <c r="AK31" s="2"/>
    </row>
    <row r="32" spans="1:37">
      <c r="A32" s="2"/>
      <c r="B32" s="2"/>
      <c r="C32" s="2" t="s">
        <v>43</v>
      </c>
      <c r="D32" s="6" t="s">
        <v>38</v>
      </c>
      <c r="E32" s="184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6"/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/>
      <c r="AK32" s="2"/>
    </row>
    <row r="33" spans="1:37" ht="7.35" customHeight="1">
      <c r="A33" s="168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70"/>
    </row>
    <row r="34" spans="1:37">
      <c r="A34" s="2" t="s">
        <v>32</v>
      </c>
      <c r="B34" s="2" t="s">
        <v>33</v>
      </c>
      <c r="C34" s="2" t="s">
        <v>34</v>
      </c>
      <c r="D34" s="2" t="s">
        <v>44</v>
      </c>
      <c r="E34" s="181" t="s">
        <v>52</v>
      </c>
      <c r="F34" s="182"/>
      <c r="G34" s="182"/>
      <c r="H34" s="182"/>
      <c r="I34" s="182"/>
      <c r="J34" s="182"/>
      <c r="K34" s="182"/>
      <c r="L34" s="182"/>
      <c r="M34" s="182"/>
      <c r="N34" s="183"/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/>
      <c r="AK34" s="2"/>
    </row>
    <row r="35" spans="1:37">
      <c r="A35" s="2"/>
      <c r="B35" s="2"/>
      <c r="C35" s="2" t="s">
        <v>45</v>
      </c>
      <c r="D35" s="6" t="s">
        <v>39</v>
      </c>
      <c r="E35" s="184"/>
      <c r="F35" s="185"/>
      <c r="G35" s="185"/>
      <c r="H35" s="185"/>
      <c r="I35" s="185"/>
      <c r="J35" s="185"/>
      <c r="K35" s="185"/>
      <c r="L35" s="185"/>
      <c r="M35" s="185"/>
      <c r="N35" s="186"/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/>
      <c r="AK35" s="2"/>
    </row>
    <row r="36" spans="1:37" ht="7.35" customHeight="1">
      <c r="A36" s="168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70"/>
    </row>
    <row r="37" spans="1:37" ht="18" customHeight="1">
      <c r="A37" s="2" t="s">
        <v>35</v>
      </c>
      <c r="B37" s="2" t="s">
        <v>36</v>
      </c>
      <c r="C37" s="5" t="s">
        <v>37</v>
      </c>
      <c r="D37" s="6" t="s">
        <v>39</v>
      </c>
      <c r="E37" s="178" t="s">
        <v>52</v>
      </c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80"/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/>
      <c r="AK37" s="2"/>
    </row>
    <row r="38" spans="1:37">
      <c r="A38" s="2"/>
      <c r="B38" s="2"/>
      <c r="C38" s="5" t="s">
        <v>46</v>
      </c>
      <c r="D38" s="6" t="s">
        <v>31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0</v>
      </c>
      <c r="K38" s="2">
        <v>1</v>
      </c>
      <c r="L38" s="2">
        <v>1</v>
      </c>
      <c r="M38" s="2">
        <v>0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0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0</v>
      </c>
      <c r="AA38" s="2">
        <v>1</v>
      </c>
      <c r="AB38" s="2">
        <v>1</v>
      </c>
      <c r="AC38" s="2">
        <v>1</v>
      </c>
      <c r="AD38" s="2">
        <v>1</v>
      </c>
      <c r="AE38" s="2">
        <v>0</v>
      </c>
      <c r="AF38" s="2">
        <v>1</v>
      </c>
      <c r="AG38" s="2">
        <v>1</v>
      </c>
      <c r="AH38" s="2">
        <v>1</v>
      </c>
      <c r="AI38" s="2">
        <v>1</v>
      </c>
      <c r="AJ38" s="2"/>
      <c r="AK38" s="2"/>
    </row>
    <row r="39" spans="1:37" ht="8.1" customHeight="1">
      <c r="A39" s="168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70"/>
    </row>
  </sheetData>
  <mergeCells count="17">
    <mergeCell ref="A27:AK27"/>
    <mergeCell ref="A33:AK33"/>
    <mergeCell ref="A36:AK36"/>
    <mergeCell ref="A39:AK39"/>
    <mergeCell ref="U25:AD25"/>
    <mergeCell ref="E31:AD32"/>
    <mergeCell ref="E34:N35"/>
    <mergeCell ref="E37:AD37"/>
    <mergeCell ref="A2:AK2"/>
    <mergeCell ref="A3:AK3"/>
    <mergeCell ref="A17:A18"/>
    <mergeCell ref="B17:B18"/>
    <mergeCell ref="C17:C18"/>
    <mergeCell ref="D17:D18"/>
    <mergeCell ref="E17:AI17"/>
    <mergeCell ref="AJ17:AJ18"/>
    <mergeCell ref="AK17:AK18"/>
  </mergeCells>
  <phoneticPr fontId="2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2:AL39"/>
  <sheetViews>
    <sheetView topLeftCell="A14" zoomScale="98" zoomScaleNormal="98" zoomScalePageLayoutView="98" workbookViewId="0">
      <selection activeCell="AJ37" sqref="AJ37:AJ38"/>
    </sheetView>
  </sheetViews>
  <sheetFormatPr defaultColWidth="8.85546875" defaultRowHeight="15"/>
  <cols>
    <col min="1" max="1" width="3.7109375" customWidth="1"/>
    <col min="2" max="2" width="15.42578125" customWidth="1"/>
    <col min="3" max="3" width="47.140625" customWidth="1"/>
    <col min="4" max="4" width="9.140625" style="82" customWidth="1"/>
    <col min="5" max="5" width="2.42578125" style="83" customWidth="1"/>
    <col min="6" max="6" width="2.7109375" style="83" customWidth="1"/>
    <col min="7" max="9" width="2.42578125" style="83" customWidth="1"/>
    <col min="10" max="11" width="2.28515625" style="83" customWidth="1"/>
    <col min="12" max="16" width="2.42578125" style="83" customWidth="1"/>
    <col min="17" max="19" width="2.7109375" style="83" customWidth="1"/>
    <col min="20" max="21" width="2.42578125" style="83" customWidth="1"/>
    <col min="22" max="25" width="2.7109375" style="83" customWidth="1"/>
    <col min="26" max="26" width="2.42578125" style="83" customWidth="1"/>
    <col min="27" max="27" width="2.7109375" style="83" customWidth="1"/>
    <col min="28" max="31" width="2.42578125" style="83" customWidth="1"/>
    <col min="32" max="32" width="2.7109375" style="83" customWidth="1"/>
    <col min="33" max="35" width="2.42578125" style="83" customWidth="1"/>
    <col min="36" max="36" width="9.7109375" style="83" customWidth="1"/>
    <col min="37" max="37" width="6.140625" customWidth="1"/>
  </cols>
  <sheetData>
    <row r="2" spans="1:37">
      <c r="A2" s="171" t="s">
        <v>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</row>
    <row r="3" spans="1:37">
      <c r="A3" s="171" t="s">
        <v>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</row>
    <row r="14" spans="1:37">
      <c r="E14" s="82"/>
    </row>
    <row r="17" spans="1:38">
      <c r="A17" s="172" t="s">
        <v>10</v>
      </c>
      <c r="B17" s="172" t="s">
        <v>11</v>
      </c>
      <c r="C17" s="173" t="s">
        <v>12</v>
      </c>
      <c r="D17" s="188" t="s">
        <v>13</v>
      </c>
      <c r="E17" s="189" t="s">
        <v>14</v>
      </c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90" t="s">
        <v>79</v>
      </c>
      <c r="AK17" s="177" t="s">
        <v>74</v>
      </c>
      <c r="AL17" s="191" t="s">
        <v>80</v>
      </c>
    </row>
    <row r="18" spans="1:38">
      <c r="A18" s="172"/>
      <c r="B18" s="172"/>
      <c r="C18" s="187"/>
      <c r="D18" s="188"/>
      <c r="E18" s="84" t="s">
        <v>54</v>
      </c>
      <c r="F18" s="84" t="s">
        <v>55</v>
      </c>
      <c r="G18" s="84" t="s">
        <v>54</v>
      </c>
      <c r="H18" s="84" t="s">
        <v>54</v>
      </c>
      <c r="I18" s="84" t="s">
        <v>56</v>
      </c>
      <c r="J18" s="84" t="s">
        <v>57</v>
      </c>
      <c r="K18" s="84" t="s">
        <v>58</v>
      </c>
      <c r="L18" s="84" t="s">
        <v>54</v>
      </c>
      <c r="M18" s="84" t="s">
        <v>55</v>
      </c>
      <c r="N18" s="84" t="s">
        <v>54</v>
      </c>
      <c r="O18" s="84" t="s">
        <v>54</v>
      </c>
      <c r="P18" s="84" t="s">
        <v>56</v>
      </c>
      <c r="Q18" s="84" t="s">
        <v>57</v>
      </c>
      <c r="R18" s="84" t="s">
        <v>58</v>
      </c>
      <c r="S18" s="84" t="s">
        <v>54</v>
      </c>
      <c r="T18" s="84" t="s">
        <v>55</v>
      </c>
      <c r="U18" s="84" t="s">
        <v>54</v>
      </c>
      <c r="V18" s="85" t="s">
        <v>54</v>
      </c>
      <c r="W18" s="84" t="s">
        <v>56</v>
      </c>
      <c r="X18" s="84" t="s">
        <v>57</v>
      </c>
      <c r="Y18" s="84" t="s">
        <v>58</v>
      </c>
      <c r="Z18" s="84" t="s">
        <v>54</v>
      </c>
      <c r="AA18" s="84" t="s">
        <v>55</v>
      </c>
      <c r="AB18" s="84" t="s">
        <v>54</v>
      </c>
      <c r="AC18" s="84" t="s">
        <v>54</v>
      </c>
      <c r="AD18" s="84" t="s">
        <v>56</v>
      </c>
      <c r="AE18" s="84" t="s">
        <v>57</v>
      </c>
      <c r="AF18" s="84" t="s">
        <v>58</v>
      </c>
      <c r="AG18" s="84" t="s">
        <v>54</v>
      </c>
      <c r="AH18" s="84" t="s">
        <v>55</v>
      </c>
      <c r="AI18" s="84" t="s">
        <v>54</v>
      </c>
      <c r="AJ18" s="190"/>
      <c r="AK18" s="177"/>
      <c r="AL18" s="191"/>
    </row>
    <row r="19" spans="1:38">
      <c r="A19" s="172"/>
      <c r="B19" s="172"/>
      <c r="C19" s="174"/>
      <c r="D19" s="188"/>
      <c r="E19" s="86">
        <v>1</v>
      </c>
      <c r="F19" s="86">
        <v>2</v>
      </c>
      <c r="G19" s="86">
        <v>3</v>
      </c>
      <c r="H19" s="86">
        <v>4</v>
      </c>
      <c r="I19" s="86">
        <v>5</v>
      </c>
      <c r="J19" s="86">
        <v>6</v>
      </c>
      <c r="K19" s="86">
        <v>7</v>
      </c>
      <c r="L19" s="86">
        <v>8</v>
      </c>
      <c r="M19" s="86">
        <v>9</v>
      </c>
      <c r="N19" s="86">
        <v>10</v>
      </c>
      <c r="O19" s="86">
        <v>11</v>
      </c>
      <c r="P19" s="86">
        <v>12</v>
      </c>
      <c r="Q19" s="86">
        <v>13</v>
      </c>
      <c r="R19" s="86">
        <v>14</v>
      </c>
      <c r="S19" s="86">
        <v>15</v>
      </c>
      <c r="T19" s="86">
        <v>16</v>
      </c>
      <c r="U19" s="86">
        <v>17</v>
      </c>
      <c r="V19" s="86">
        <v>18</v>
      </c>
      <c r="W19" s="86">
        <v>19</v>
      </c>
      <c r="X19" s="86">
        <v>20</v>
      </c>
      <c r="Y19" s="86">
        <v>21</v>
      </c>
      <c r="Z19" s="86">
        <v>22</v>
      </c>
      <c r="AA19" s="86">
        <v>23</v>
      </c>
      <c r="AB19" s="86">
        <v>24</v>
      </c>
      <c r="AC19" s="86">
        <v>25</v>
      </c>
      <c r="AD19" s="86">
        <v>26</v>
      </c>
      <c r="AE19" s="86">
        <v>27</v>
      </c>
      <c r="AF19" s="86">
        <v>28</v>
      </c>
      <c r="AG19" s="86">
        <v>29</v>
      </c>
      <c r="AH19" s="86">
        <v>30</v>
      </c>
      <c r="AI19" s="86">
        <v>31</v>
      </c>
      <c r="AJ19" s="81"/>
      <c r="AK19" s="33"/>
      <c r="AL19" s="34"/>
    </row>
    <row r="20" spans="1:38">
      <c r="A20" s="2" t="s">
        <v>17</v>
      </c>
      <c r="B20" s="2" t="s">
        <v>18</v>
      </c>
      <c r="C20" s="2" t="s">
        <v>19</v>
      </c>
      <c r="D20" s="87" t="s">
        <v>39</v>
      </c>
      <c r="E20" s="88">
        <v>1</v>
      </c>
      <c r="F20" s="88">
        <v>1</v>
      </c>
      <c r="G20" s="89">
        <v>1</v>
      </c>
      <c r="H20" s="89">
        <v>1</v>
      </c>
      <c r="I20" s="89">
        <v>1</v>
      </c>
      <c r="J20" s="89">
        <v>1</v>
      </c>
      <c r="K20" s="89">
        <v>1</v>
      </c>
      <c r="L20" s="88">
        <v>1</v>
      </c>
      <c r="M20" s="88">
        <v>1</v>
      </c>
      <c r="N20" s="88">
        <v>1</v>
      </c>
      <c r="O20" s="89">
        <v>1</v>
      </c>
      <c r="P20" s="89">
        <v>1</v>
      </c>
      <c r="Q20" s="89">
        <v>1</v>
      </c>
      <c r="R20" s="89">
        <v>1</v>
      </c>
      <c r="S20" s="88">
        <v>1</v>
      </c>
      <c r="T20" s="88">
        <v>1</v>
      </c>
      <c r="U20" s="89">
        <v>1</v>
      </c>
      <c r="V20" s="89">
        <v>1</v>
      </c>
      <c r="W20" s="89">
        <v>1</v>
      </c>
      <c r="X20" s="89">
        <v>1</v>
      </c>
      <c r="Y20" s="89">
        <v>1</v>
      </c>
      <c r="Z20" s="88">
        <v>1</v>
      </c>
      <c r="AA20" s="88">
        <v>1</v>
      </c>
      <c r="AB20" s="89">
        <v>1</v>
      </c>
      <c r="AC20" s="89">
        <v>1</v>
      </c>
      <c r="AD20" s="89">
        <v>1</v>
      </c>
      <c r="AE20" s="89">
        <v>1</v>
      </c>
      <c r="AF20" s="90" t="s">
        <v>47</v>
      </c>
      <c r="AG20" s="91" t="s">
        <v>47</v>
      </c>
      <c r="AH20" s="91" t="s">
        <v>47</v>
      </c>
      <c r="AI20" s="89" t="s">
        <v>47</v>
      </c>
      <c r="AJ20" s="89">
        <f>SUM(E20:AI20)</f>
        <v>27</v>
      </c>
      <c r="AK20" s="2">
        <v>27</v>
      </c>
      <c r="AL20" s="36">
        <f>AJ20/AK20</f>
        <v>1</v>
      </c>
    </row>
    <row r="21" spans="1:38">
      <c r="A21" s="2"/>
      <c r="B21" s="2"/>
      <c r="C21" s="2" t="s">
        <v>20</v>
      </c>
      <c r="D21" s="92" t="s">
        <v>48</v>
      </c>
      <c r="E21" s="88">
        <v>1</v>
      </c>
      <c r="F21" s="88">
        <v>0</v>
      </c>
      <c r="G21" s="89">
        <v>1</v>
      </c>
      <c r="H21" s="89">
        <v>1</v>
      </c>
      <c r="I21" s="89">
        <v>1</v>
      </c>
      <c r="J21" s="89">
        <v>1</v>
      </c>
      <c r="K21" s="89">
        <v>1</v>
      </c>
      <c r="L21" s="88">
        <v>1</v>
      </c>
      <c r="M21" s="88">
        <v>1</v>
      </c>
      <c r="N21" s="88">
        <v>1</v>
      </c>
      <c r="O21" s="89">
        <v>1</v>
      </c>
      <c r="P21" s="89">
        <v>1</v>
      </c>
      <c r="Q21" s="89">
        <v>1</v>
      </c>
      <c r="R21" s="89">
        <v>1</v>
      </c>
      <c r="S21" s="88">
        <v>1</v>
      </c>
      <c r="T21" s="88">
        <v>1</v>
      </c>
      <c r="U21" s="89">
        <v>1</v>
      </c>
      <c r="V21" s="89">
        <v>1</v>
      </c>
      <c r="W21" s="89">
        <v>1</v>
      </c>
      <c r="X21" s="89">
        <v>1</v>
      </c>
      <c r="Y21" s="89">
        <v>1</v>
      </c>
      <c r="Z21" s="88">
        <v>0</v>
      </c>
      <c r="AA21" s="88">
        <v>1</v>
      </c>
      <c r="AB21" s="89">
        <v>1</v>
      </c>
      <c r="AC21" s="89">
        <v>1</v>
      </c>
      <c r="AD21" s="89">
        <v>1</v>
      </c>
      <c r="AE21" s="89">
        <v>1</v>
      </c>
      <c r="AF21" s="89">
        <v>1</v>
      </c>
      <c r="AG21" s="91" t="s">
        <v>47</v>
      </c>
      <c r="AH21" s="91" t="s">
        <v>47</v>
      </c>
      <c r="AI21" s="89" t="s">
        <v>47</v>
      </c>
      <c r="AJ21" s="89">
        <f t="shared" ref="AJ21:AJ38" si="0">SUM(E21:AI21)</f>
        <v>26</v>
      </c>
      <c r="AK21" s="2">
        <v>17</v>
      </c>
      <c r="AL21" s="36">
        <f t="shared" ref="AL21:AL26" si="1">AJ21/AK21</f>
        <v>1.5294117647058822</v>
      </c>
    </row>
    <row r="22" spans="1:38">
      <c r="A22" s="2"/>
      <c r="B22" s="2"/>
      <c r="C22" s="2" t="s">
        <v>21</v>
      </c>
      <c r="D22" s="92" t="s">
        <v>48</v>
      </c>
      <c r="E22" s="88">
        <v>1</v>
      </c>
      <c r="F22" s="88">
        <v>0</v>
      </c>
      <c r="G22" s="89">
        <v>1</v>
      </c>
      <c r="H22" s="89">
        <v>0</v>
      </c>
      <c r="I22" s="89">
        <v>0</v>
      </c>
      <c r="J22" s="89">
        <v>1</v>
      </c>
      <c r="K22" s="89">
        <v>1</v>
      </c>
      <c r="L22" s="88">
        <v>1</v>
      </c>
      <c r="M22" s="88">
        <v>1</v>
      </c>
      <c r="N22" s="88">
        <v>0</v>
      </c>
      <c r="O22" s="89">
        <v>0</v>
      </c>
      <c r="P22" s="89">
        <v>1</v>
      </c>
      <c r="Q22" s="89">
        <v>1</v>
      </c>
      <c r="R22" s="89">
        <v>1</v>
      </c>
      <c r="S22" s="88">
        <v>1</v>
      </c>
      <c r="T22" s="88">
        <v>1</v>
      </c>
      <c r="U22" s="89">
        <v>1</v>
      </c>
      <c r="V22" s="89">
        <v>1</v>
      </c>
      <c r="W22" s="89">
        <v>1</v>
      </c>
      <c r="X22" s="89">
        <v>1</v>
      </c>
      <c r="Y22" s="89">
        <v>1</v>
      </c>
      <c r="Z22" s="88">
        <v>1</v>
      </c>
      <c r="AA22" s="88">
        <v>1</v>
      </c>
      <c r="AB22" s="89">
        <v>1</v>
      </c>
      <c r="AC22" s="89">
        <v>1</v>
      </c>
      <c r="AD22" s="89">
        <v>1</v>
      </c>
      <c r="AE22" s="89">
        <v>1</v>
      </c>
      <c r="AF22" s="89">
        <v>1</v>
      </c>
      <c r="AG22" s="91" t="s">
        <v>47</v>
      </c>
      <c r="AH22" s="91" t="s">
        <v>47</v>
      </c>
      <c r="AI22" s="89" t="s">
        <v>47</v>
      </c>
      <c r="AJ22" s="89">
        <f t="shared" si="0"/>
        <v>23</v>
      </c>
      <c r="AK22" s="2">
        <v>17</v>
      </c>
      <c r="AL22" s="36">
        <f t="shared" si="1"/>
        <v>1.3529411764705883</v>
      </c>
    </row>
    <row r="23" spans="1:38">
      <c r="A23" s="2"/>
      <c r="B23" s="2"/>
      <c r="C23" s="2" t="s">
        <v>22</v>
      </c>
      <c r="D23" s="92" t="s">
        <v>39</v>
      </c>
      <c r="E23" s="88">
        <v>1</v>
      </c>
      <c r="F23" s="88">
        <v>1</v>
      </c>
      <c r="G23" s="89">
        <v>1</v>
      </c>
      <c r="H23" s="89">
        <v>1</v>
      </c>
      <c r="I23" s="89">
        <v>1</v>
      </c>
      <c r="J23" s="89">
        <v>1</v>
      </c>
      <c r="K23" s="89">
        <v>1</v>
      </c>
      <c r="L23" s="88">
        <v>1</v>
      </c>
      <c r="M23" s="88">
        <v>1</v>
      </c>
      <c r="N23" s="88">
        <v>1</v>
      </c>
      <c r="O23" s="89">
        <v>1</v>
      </c>
      <c r="P23" s="89">
        <v>1</v>
      </c>
      <c r="Q23" s="89">
        <v>1</v>
      </c>
      <c r="R23" s="89">
        <v>1</v>
      </c>
      <c r="S23" s="88">
        <v>1</v>
      </c>
      <c r="T23" s="88">
        <v>1</v>
      </c>
      <c r="U23" s="89">
        <v>1</v>
      </c>
      <c r="V23" s="89">
        <v>1</v>
      </c>
      <c r="W23" s="89">
        <v>1</v>
      </c>
      <c r="X23" s="89">
        <v>1</v>
      </c>
      <c r="Y23" s="89">
        <v>1</v>
      </c>
      <c r="Z23" s="88">
        <v>1</v>
      </c>
      <c r="AA23" s="88">
        <v>1</v>
      </c>
      <c r="AB23" s="89">
        <v>1</v>
      </c>
      <c r="AC23" s="89">
        <v>1</v>
      </c>
      <c r="AD23" s="89">
        <v>1</v>
      </c>
      <c r="AE23" s="89">
        <v>1</v>
      </c>
      <c r="AF23" s="89">
        <v>1</v>
      </c>
      <c r="AG23" s="88">
        <v>1</v>
      </c>
      <c r="AH23" s="88">
        <v>1</v>
      </c>
      <c r="AI23" s="89">
        <v>1</v>
      </c>
      <c r="AJ23" s="89">
        <f t="shared" si="0"/>
        <v>31</v>
      </c>
      <c r="AK23" s="2">
        <v>31</v>
      </c>
      <c r="AL23" s="36">
        <f t="shared" si="1"/>
        <v>1</v>
      </c>
    </row>
    <row r="24" spans="1:38">
      <c r="A24" s="2"/>
      <c r="B24" s="2"/>
      <c r="C24" s="2" t="s">
        <v>23</v>
      </c>
      <c r="D24" s="92" t="s">
        <v>39</v>
      </c>
      <c r="E24" s="88">
        <v>1</v>
      </c>
      <c r="F24" s="88">
        <v>1</v>
      </c>
      <c r="G24" s="89">
        <v>1</v>
      </c>
      <c r="H24" s="89">
        <v>1</v>
      </c>
      <c r="I24" s="89">
        <v>1</v>
      </c>
      <c r="J24" s="89">
        <v>1</v>
      </c>
      <c r="K24" s="89">
        <v>1</v>
      </c>
      <c r="L24" s="88">
        <v>1</v>
      </c>
      <c r="M24" s="88">
        <v>1</v>
      </c>
      <c r="N24" s="88">
        <v>1</v>
      </c>
      <c r="O24" s="89">
        <v>1</v>
      </c>
      <c r="P24" s="89">
        <v>1</v>
      </c>
      <c r="Q24" s="89">
        <v>1</v>
      </c>
      <c r="R24" s="89">
        <v>1</v>
      </c>
      <c r="S24" s="88">
        <v>1</v>
      </c>
      <c r="T24" s="88">
        <v>1</v>
      </c>
      <c r="U24" s="89">
        <v>1</v>
      </c>
      <c r="V24" s="89">
        <v>1</v>
      </c>
      <c r="W24" s="89">
        <v>1</v>
      </c>
      <c r="X24" s="89">
        <v>1</v>
      </c>
      <c r="Y24" s="89">
        <v>1</v>
      </c>
      <c r="Z24" s="88">
        <v>1</v>
      </c>
      <c r="AA24" s="88">
        <v>1</v>
      </c>
      <c r="AB24" s="89">
        <v>1</v>
      </c>
      <c r="AC24" s="89">
        <v>1</v>
      </c>
      <c r="AD24" s="89">
        <v>1</v>
      </c>
      <c r="AE24" s="89">
        <v>1</v>
      </c>
      <c r="AF24" s="89">
        <v>1</v>
      </c>
      <c r="AG24" s="88">
        <v>1</v>
      </c>
      <c r="AH24" s="88">
        <v>1</v>
      </c>
      <c r="AI24" s="89">
        <v>1</v>
      </c>
      <c r="AJ24" s="89">
        <f t="shared" si="0"/>
        <v>31</v>
      </c>
      <c r="AK24" s="2">
        <v>31</v>
      </c>
      <c r="AL24" s="36">
        <f t="shared" si="1"/>
        <v>1</v>
      </c>
    </row>
    <row r="25" spans="1:38">
      <c r="A25" s="2"/>
      <c r="B25" s="2"/>
      <c r="C25" s="2" t="s">
        <v>40</v>
      </c>
      <c r="D25" s="92" t="s">
        <v>39</v>
      </c>
      <c r="E25" s="88">
        <v>1</v>
      </c>
      <c r="F25" s="88">
        <v>1</v>
      </c>
      <c r="G25" s="89">
        <v>1</v>
      </c>
      <c r="H25" s="89">
        <v>1</v>
      </c>
      <c r="I25" s="89">
        <v>1</v>
      </c>
      <c r="J25" s="89">
        <v>1</v>
      </c>
      <c r="K25" s="89">
        <v>1</v>
      </c>
      <c r="L25" s="88">
        <v>1</v>
      </c>
      <c r="M25" s="88">
        <v>1</v>
      </c>
      <c r="N25" s="88">
        <v>1</v>
      </c>
      <c r="O25" s="89">
        <v>1</v>
      </c>
      <c r="P25" s="89">
        <v>1</v>
      </c>
      <c r="Q25" s="89">
        <v>1</v>
      </c>
      <c r="R25" s="89">
        <v>1</v>
      </c>
      <c r="S25" s="88">
        <v>1</v>
      </c>
      <c r="T25" s="88">
        <v>1</v>
      </c>
      <c r="U25" s="89">
        <v>1</v>
      </c>
      <c r="V25" s="89">
        <v>1</v>
      </c>
      <c r="W25" s="89">
        <v>1</v>
      </c>
      <c r="X25" s="89">
        <v>1</v>
      </c>
      <c r="Y25" s="89">
        <v>1</v>
      </c>
      <c r="Z25" s="88">
        <v>1</v>
      </c>
      <c r="AA25" s="88">
        <v>1</v>
      </c>
      <c r="AB25" s="89">
        <v>1</v>
      </c>
      <c r="AC25" s="89">
        <v>1</v>
      </c>
      <c r="AD25" s="89">
        <v>1</v>
      </c>
      <c r="AE25" s="89">
        <v>1</v>
      </c>
      <c r="AF25" s="89">
        <v>1</v>
      </c>
      <c r="AG25" s="88">
        <v>1</v>
      </c>
      <c r="AH25" s="88">
        <v>1</v>
      </c>
      <c r="AI25" s="89">
        <v>1</v>
      </c>
      <c r="AJ25" s="89">
        <f t="shared" si="0"/>
        <v>31</v>
      </c>
      <c r="AK25" s="2">
        <v>31</v>
      </c>
      <c r="AL25" s="36">
        <f t="shared" si="1"/>
        <v>1</v>
      </c>
    </row>
    <row r="26" spans="1:38">
      <c r="A26" s="2"/>
      <c r="B26" s="2"/>
      <c r="C26" s="2" t="s">
        <v>41</v>
      </c>
      <c r="D26" s="93" t="s">
        <v>39</v>
      </c>
      <c r="E26" s="88">
        <v>1</v>
      </c>
      <c r="F26" s="88">
        <v>1</v>
      </c>
      <c r="G26" s="89">
        <v>1</v>
      </c>
      <c r="H26" s="89">
        <v>1</v>
      </c>
      <c r="I26" s="89">
        <v>1</v>
      </c>
      <c r="J26" s="89">
        <v>1</v>
      </c>
      <c r="K26" s="89">
        <v>1</v>
      </c>
      <c r="L26" s="88">
        <v>1</v>
      </c>
      <c r="M26" s="88">
        <v>1</v>
      </c>
      <c r="N26" s="88">
        <v>1</v>
      </c>
      <c r="O26" s="89">
        <v>1</v>
      </c>
      <c r="P26" s="89">
        <v>1</v>
      </c>
      <c r="Q26" s="89">
        <v>1</v>
      </c>
      <c r="R26" s="89">
        <v>1</v>
      </c>
      <c r="S26" s="88">
        <v>1</v>
      </c>
      <c r="T26" s="88">
        <v>1</v>
      </c>
      <c r="U26" s="89">
        <v>1</v>
      </c>
      <c r="V26" s="89">
        <v>1</v>
      </c>
      <c r="W26" s="89">
        <v>1</v>
      </c>
      <c r="X26" s="89">
        <v>1</v>
      </c>
      <c r="Y26" s="89">
        <v>1</v>
      </c>
      <c r="Z26" s="88">
        <v>1</v>
      </c>
      <c r="AA26" s="88">
        <v>1</v>
      </c>
      <c r="AB26" s="89">
        <v>1</v>
      </c>
      <c r="AC26" s="89">
        <v>1</v>
      </c>
      <c r="AD26" s="89">
        <v>1</v>
      </c>
      <c r="AE26" s="89">
        <v>1</v>
      </c>
      <c r="AF26" s="89">
        <v>1</v>
      </c>
      <c r="AG26" s="88">
        <v>1</v>
      </c>
      <c r="AH26" s="88">
        <v>1</v>
      </c>
      <c r="AI26" s="89">
        <v>1</v>
      </c>
      <c r="AJ26" s="89">
        <f t="shared" si="0"/>
        <v>31</v>
      </c>
      <c r="AK26" s="2">
        <v>31</v>
      </c>
      <c r="AL26" s="36">
        <f t="shared" si="1"/>
        <v>1</v>
      </c>
    </row>
    <row r="27" spans="1:38" ht="6.6" customHeight="1">
      <c r="A27" s="168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70"/>
      <c r="AL27" s="35"/>
    </row>
    <row r="28" spans="1:38">
      <c r="A28" s="2" t="s">
        <v>24</v>
      </c>
      <c r="B28" s="2" t="s">
        <v>25</v>
      </c>
      <c r="C28" s="2" t="s">
        <v>26</v>
      </c>
      <c r="D28" s="92" t="s">
        <v>39</v>
      </c>
      <c r="E28" s="88">
        <v>1</v>
      </c>
      <c r="F28" s="88">
        <v>1</v>
      </c>
      <c r="G28" s="89">
        <v>1</v>
      </c>
      <c r="H28" s="89">
        <v>1</v>
      </c>
      <c r="I28" s="89">
        <v>1</v>
      </c>
      <c r="J28" s="89">
        <v>0</v>
      </c>
      <c r="K28" s="89">
        <v>1</v>
      </c>
      <c r="L28" s="88">
        <v>1</v>
      </c>
      <c r="M28" s="88">
        <v>1</v>
      </c>
      <c r="N28" s="88">
        <v>1</v>
      </c>
      <c r="O28" s="89">
        <v>1</v>
      </c>
      <c r="P28" s="89">
        <v>1</v>
      </c>
      <c r="Q28" s="89">
        <v>1</v>
      </c>
      <c r="R28" s="89">
        <v>1</v>
      </c>
      <c r="S28" s="88">
        <v>1</v>
      </c>
      <c r="T28" s="88">
        <v>1</v>
      </c>
      <c r="U28" s="89">
        <v>1</v>
      </c>
      <c r="V28" s="89">
        <v>1</v>
      </c>
      <c r="W28" s="89">
        <v>1</v>
      </c>
      <c r="X28" s="89">
        <v>1</v>
      </c>
      <c r="Y28" s="89">
        <v>1</v>
      </c>
      <c r="Z28" s="88">
        <v>1</v>
      </c>
      <c r="AA28" s="88">
        <v>1</v>
      </c>
      <c r="AB28" s="89">
        <v>1</v>
      </c>
      <c r="AC28" s="89">
        <v>1</v>
      </c>
      <c r="AD28" s="89">
        <v>1</v>
      </c>
      <c r="AE28" s="89">
        <v>1</v>
      </c>
      <c r="AF28" s="89">
        <v>1</v>
      </c>
      <c r="AG28" s="88">
        <v>1</v>
      </c>
      <c r="AH28" s="88">
        <v>1</v>
      </c>
      <c r="AI28" s="89">
        <v>1</v>
      </c>
      <c r="AJ28" s="89">
        <f t="shared" si="0"/>
        <v>30</v>
      </c>
      <c r="AK28" s="2">
        <v>31</v>
      </c>
      <c r="AL28" s="36">
        <f>AJ28/AK28</f>
        <v>0.967741935483871</v>
      </c>
    </row>
    <row r="29" spans="1:38">
      <c r="A29" s="2"/>
      <c r="B29" s="2" t="s">
        <v>27</v>
      </c>
      <c r="C29" s="2" t="s">
        <v>42</v>
      </c>
      <c r="D29" s="92" t="s">
        <v>39</v>
      </c>
      <c r="E29" s="88">
        <v>1</v>
      </c>
      <c r="F29" s="88">
        <v>1</v>
      </c>
      <c r="G29" s="89">
        <v>1</v>
      </c>
      <c r="H29" s="89">
        <v>1</v>
      </c>
      <c r="I29" s="89">
        <v>1</v>
      </c>
      <c r="J29" s="89">
        <v>1</v>
      </c>
      <c r="K29" s="89">
        <v>1</v>
      </c>
      <c r="L29" s="88">
        <v>1</v>
      </c>
      <c r="M29" s="88">
        <v>1</v>
      </c>
      <c r="N29" s="88">
        <v>1</v>
      </c>
      <c r="O29" s="89">
        <v>1</v>
      </c>
      <c r="P29" s="89">
        <v>1</v>
      </c>
      <c r="Q29" s="89">
        <v>1</v>
      </c>
      <c r="R29" s="89">
        <v>1</v>
      </c>
      <c r="S29" s="88">
        <v>1</v>
      </c>
      <c r="T29" s="88">
        <v>1</v>
      </c>
      <c r="U29" s="89">
        <v>1</v>
      </c>
      <c r="V29" s="89">
        <v>1</v>
      </c>
      <c r="W29" s="89">
        <v>1</v>
      </c>
      <c r="X29" s="89">
        <v>1</v>
      </c>
      <c r="Y29" s="89">
        <v>1</v>
      </c>
      <c r="Z29" s="88">
        <v>1</v>
      </c>
      <c r="AA29" s="88">
        <v>1</v>
      </c>
      <c r="AB29" s="89">
        <v>1</v>
      </c>
      <c r="AC29" s="89">
        <v>1</v>
      </c>
      <c r="AD29" s="89">
        <v>1</v>
      </c>
      <c r="AE29" s="89">
        <v>1</v>
      </c>
      <c r="AF29" s="89">
        <v>1</v>
      </c>
      <c r="AG29" s="88">
        <v>1</v>
      </c>
      <c r="AH29" s="88">
        <v>1</v>
      </c>
      <c r="AI29" s="89">
        <v>1</v>
      </c>
      <c r="AJ29" s="89">
        <f t="shared" si="0"/>
        <v>31</v>
      </c>
      <c r="AK29" s="2">
        <v>31</v>
      </c>
      <c r="AL29" s="36">
        <f>AJ29/AK29</f>
        <v>1</v>
      </c>
    </row>
    <row r="30" spans="1:38" ht="8.4499999999999993" customHeight="1">
      <c r="A30" s="17"/>
      <c r="B30" s="18"/>
      <c r="C30" s="18"/>
      <c r="D30" s="94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19"/>
      <c r="AL30" s="35"/>
    </row>
    <row r="31" spans="1:38" ht="15.75" customHeight="1">
      <c r="A31" s="2" t="s">
        <v>28</v>
      </c>
      <c r="B31" s="2" t="s">
        <v>29</v>
      </c>
      <c r="C31" s="5" t="s">
        <v>30</v>
      </c>
      <c r="D31" s="96" t="s">
        <v>31</v>
      </c>
      <c r="E31" s="88">
        <v>1</v>
      </c>
      <c r="F31" s="88">
        <v>0</v>
      </c>
      <c r="G31" s="89">
        <v>1</v>
      </c>
      <c r="H31" s="89">
        <v>1</v>
      </c>
      <c r="I31" s="89">
        <v>1</v>
      </c>
      <c r="J31" s="89">
        <v>0</v>
      </c>
      <c r="K31" s="89">
        <v>1</v>
      </c>
      <c r="L31" s="88">
        <v>0</v>
      </c>
      <c r="M31" s="88">
        <v>0</v>
      </c>
      <c r="N31" s="88">
        <v>0</v>
      </c>
      <c r="O31" s="89">
        <v>1</v>
      </c>
      <c r="P31" s="89">
        <v>1</v>
      </c>
      <c r="Q31" s="89">
        <v>1</v>
      </c>
      <c r="R31" s="89">
        <v>1</v>
      </c>
      <c r="S31" s="88">
        <v>0</v>
      </c>
      <c r="T31" s="88">
        <v>0</v>
      </c>
      <c r="U31" s="89">
        <v>1</v>
      </c>
      <c r="V31" s="89">
        <v>0</v>
      </c>
      <c r="W31" s="89">
        <v>1</v>
      </c>
      <c r="X31" s="89">
        <v>1</v>
      </c>
      <c r="Y31" s="89">
        <v>1</v>
      </c>
      <c r="Z31" s="88">
        <v>0</v>
      </c>
      <c r="AA31" s="88">
        <v>0</v>
      </c>
      <c r="AB31" s="89">
        <v>1</v>
      </c>
      <c r="AC31" s="89">
        <v>1</v>
      </c>
      <c r="AD31" s="89">
        <v>1</v>
      </c>
      <c r="AE31" s="89">
        <v>0</v>
      </c>
      <c r="AF31" s="89">
        <v>0</v>
      </c>
      <c r="AG31" s="88">
        <v>0</v>
      </c>
      <c r="AH31" s="88">
        <v>1</v>
      </c>
      <c r="AI31" s="89">
        <v>1</v>
      </c>
      <c r="AJ31" s="89">
        <f t="shared" si="0"/>
        <v>18</v>
      </c>
      <c r="AK31" s="2">
        <v>12</v>
      </c>
      <c r="AL31" s="36">
        <f>AJ31/AK31</f>
        <v>1.5</v>
      </c>
    </row>
    <row r="32" spans="1:38">
      <c r="A32" s="2"/>
      <c r="B32" s="2"/>
      <c r="C32" s="2" t="s">
        <v>43</v>
      </c>
      <c r="D32" s="96" t="s">
        <v>38</v>
      </c>
      <c r="E32" s="88">
        <v>1</v>
      </c>
      <c r="F32" s="88">
        <v>1</v>
      </c>
      <c r="G32" s="89">
        <v>1</v>
      </c>
      <c r="H32" s="89">
        <v>1</v>
      </c>
      <c r="I32" s="89">
        <v>1</v>
      </c>
      <c r="J32" s="89">
        <v>0</v>
      </c>
      <c r="K32" s="89">
        <v>1</v>
      </c>
      <c r="L32" s="88">
        <v>1</v>
      </c>
      <c r="M32" s="88">
        <v>1</v>
      </c>
      <c r="N32" s="88">
        <v>1</v>
      </c>
      <c r="O32" s="89">
        <v>0</v>
      </c>
      <c r="P32" s="89">
        <v>1</v>
      </c>
      <c r="Q32" s="89">
        <v>1</v>
      </c>
      <c r="R32" s="89">
        <v>1</v>
      </c>
      <c r="S32" s="88">
        <v>0</v>
      </c>
      <c r="T32" s="88">
        <v>0</v>
      </c>
      <c r="U32" s="89">
        <v>1</v>
      </c>
      <c r="V32" s="89">
        <v>1</v>
      </c>
      <c r="W32" s="89">
        <v>1</v>
      </c>
      <c r="X32" s="89">
        <v>1</v>
      </c>
      <c r="Y32" s="89">
        <v>1</v>
      </c>
      <c r="Z32" s="88">
        <v>0</v>
      </c>
      <c r="AA32" s="88">
        <v>1</v>
      </c>
      <c r="AB32" s="89">
        <v>1</v>
      </c>
      <c r="AC32" s="89">
        <v>1</v>
      </c>
      <c r="AD32" s="89">
        <v>1</v>
      </c>
      <c r="AE32" s="89">
        <v>1</v>
      </c>
      <c r="AF32" s="89">
        <v>0</v>
      </c>
      <c r="AG32" s="88">
        <v>0</v>
      </c>
      <c r="AH32" s="88">
        <v>1</v>
      </c>
      <c r="AI32" s="89">
        <v>1</v>
      </c>
      <c r="AJ32" s="89">
        <f t="shared" si="0"/>
        <v>24</v>
      </c>
      <c r="AK32" s="2">
        <v>16</v>
      </c>
      <c r="AL32" s="36">
        <f>AJ32/AK32</f>
        <v>1.5</v>
      </c>
    </row>
    <row r="33" spans="1:38" ht="7.35" customHeight="1">
      <c r="A33" s="168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70"/>
      <c r="AL33" s="35"/>
    </row>
    <row r="34" spans="1:38">
      <c r="A34" s="2" t="s">
        <v>32</v>
      </c>
      <c r="B34" s="2" t="s">
        <v>33</v>
      </c>
      <c r="C34" s="2" t="s">
        <v>34</v>
      </c>
      <c r="D34" s="97" t="s">
        <v>44</v>
      </c>
      <c r="E34" s="88">
        <v>0</v>
      </c>
      <c r="F34" s="88">
        <v>1</v>
      </c>
      <c r="G34" s="89">
        <v>1</v>
      </c>
      <c r="H34" s="89">
        <v>1</v>
      </c>
      <c r="I34" s="89">
        <v>1</v>
      </c>
      <c r="J34" s="89">
        <v>0</v>
      </c>
      <c r="K34" s="89">
        <v>1</v>
      </c>
      <c r="L34" s="88">
        <v>0</v>
      </c>
      <c r="M34" s="88">
        <v>0</v>
      </c>
      <c r="N34" s="88">
        <v>1</v>
      </c>
      <c r="O34" s="89">
        <v>0</v>
      </c>
      <c r="P34" s="89">
        <v>1</v>
      </c>
      <c r="Q34" s="89">
        <v>1</v>
      </c>
      <c r="R34" s="89">
        <v>1</v>
      </c>
      <c r="S34" s="88">
        <v>0</v>
      </c>
      <c r="T34" s="88">
        <v>0</v>
      </c>
      <c r="U34" s="89">
        <v>1</v>
      </c>
      <c r="V34" s="89">
        <v>1</v>
      </c>
      <c r="W34" s="89">
        <v>1</v>
      </c>
      <c r="X34" s="89">
        <v>0</v>
      </c>
      <c r="Y34" s="89">
        <v>0</v>
      </c>
      <c r="Z34" s="88">
        <v>0</v>
      </c>
      <c r="AA34" s="88">
        <v>0</v>
      </c>
      <c r="AB34" s="89">
        <v>1</v>
      </c>
      <c r="AC34" s="89">
        <v>1</v>
      </c>
      <c r="AD34" s="89">
        <v>1</v>
      </c>
      <c r="AE34" s="89">
        <v>1</v>
      </c>
      <c r="AF34" s="89">
        <v>0</v>
      </c>
      <c r="AG34" s="88">
        <v>0</v>
      </c>
      <c r="AH34" s="88">
        <v>1</v>
      </c>
      <c r="AI34" s="89">
        <v>1</v>
      </c>
      <c r="AJ34" s="89">
        <f t="shared" si="0"/>
        <v>18</v>
      </c>
      <c r="AK34" s="2">
        <v>12</v>
      </c>
      <c r="AL34" s="36">
        <f>AJ34/AK34</f>
        <v>1.5</v>
      </c>
    </row>
    <row r="35" spans="1:38">
      <c r="A35" s="2"/>
      <c r="B35" s="2"/>
      <c r="C35" s="2" t="s">
        <v>45</v>
      </c>
      <c r="D35" s="96" t="s">
        <v>39</v>
      </c>
      <c r="E35" s="88">
        <v>1</v>
      </c>
      <c r="F35" s="88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8">
        <v>1</v>
      </c>
      <c r="M35" s="88">
        <v>1</v>
      </c>
      <c r="N35" s="88">
        <v>1</v>
      </c>
      <c r="O35" s="89">
        <v>1</v>
      </c>
      <c r="P35" s="89">
        <v>1</v>
      </c>
      <c r="Q35" s="89">
        <v>1</v>
      </c>
      <c r="R35" s="89">
        <v>1</v>
      </c>
      <c r="S35" s="88">
        <v>1</v>
      </c>
      <c r="T35" s="88">
        <v>1</v>
      </c>
      <c r="U35" s="89">
        <v>1</v>
      </c>
      <c r="V35" s="89">
        <v>1</v>
      </c>
      <c r="W35" s="89">
        <v>1</v>
      </c>
      <c r="X35" s="89">
        <v>1</v>
      </c>
      <c r="Y35" s="89">
        <v>1</v>
      </c>
      <c r="Z35" s="88">
        <v>1</v>
      </c>
      <c r="AA35" s="88">
        <v>1</v>
      </c>
      <c r="AB35" s="89">
        <v>1</v>
      </c>
      <c r="AC35" s="89">
        <v>1</v>
      </c>
      <c r="AD35" s="89">
        <v>1</v>
      </c>
      <c r="AE35" s="89">
        <v>1</v>
      </c>
      <c r="AF35" s="89">
        <v>1</v>
      </c>
      <c r="AG35" s="88">
        <v>1</v>
      </c>
      <c r="AH35" s="88">
        <v>1</v>
      </c>
      <c r="AI35" s="89">
        <v>1</v>
      </c>
      <c r="AJ35" s="89">
        <f t="shared" si="0"/>
        <v>31</v>
      </c>
      <c r="AK35" s="2">
        <v>31</v>
      </c>
      <c r="AL35" s="36">
        <f>AJ35/AK35</f>
        <v>1</v>
      </c>
    </row>
    <row r="36" spans="1:38" ht="7.35" customHeight="1">
      <c r="A36" s="168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70"/>
      <c r="AL36" s="35"/>
    </row>
    <row r="37" spans="1:38" ht="14.25" customHeight="1">
      <c r="A37" s="2" t="s">
        <v>35</v>
      </c>
      <c r="B37" s="2" t="s">
        <v>36</v>
      </c>
      <c r="C37" s="5" t="s">
        <v>37</v>
      </c>
      <c r="D37" s="96" t="s">
        <v>53</v>
      </c>
      <c r="E37" s="88"/>
      <c r="F37" s="88"/>
      <c r="G37" s="89">
        <v>1</v>
      </c>
      <c r="H37" s="89">
        <v>1</v>
      </c>
      <c r="I37" s="89">
        <v>1</v>
      </c>
      <c r="J37" s="89">
        <v>0</v>
      </c>
      <c r="K37" s="89">
        <v>1</v>
      </c>
      <c r="L37" s="88"/>
      <c r="M37" s="88"/>
      <c r="N37" s="88"/>
      <c r="O37" s="89">
        <v>1</v>
      </c>
      <c r="P37" s="89">
        <v>1</v>
      </c>
      <c r="Q37" s="89">
        <v>1</v>
      </c>
      <c r="R37" s="89">
        <v>1</v>
      </c>
      <c r="S37" s="88"/>
      <c r="T37" s="88"/>
      <c r="U37" s="89">
        <v>1</v>
      </c>
      <c r="V37" s="89">
        <v>1</v>
      </c>
      <c r="W37" s="89">
        <v>1</v>
      </c>
      <c r="X37" s="89">
        <v>1</v>
      </c>
      <c r="Y37" s="89">
        <v>1</v>
      </c>
      <c r="Z37" s="88"/>
      <c r="AA37" s="88"/>
      <c r="AB37" s="89">
        <v>1</v>
      </c>
      <c r="AC37" s="89">
        <v>1</v>
      </c>
      <c r="AD37" s="89">
        <v>1</v>
      </c>
      <c r="AE37" s="89">
        <v>1</v>
      </c>
      <c r="AF37" s="89">
        <v>1</v>
      </c>
      <c r="AG37" s="88"/>
      <c r="AH37" s="88"/>
      <c r="AI37" s="89">
        <v>1</v>
      </c>
      <c r="AJ37" s="89">
        <f t="shared" si="0"/>
        <v>19</v>
      </c>
      <c r="AK37" s="2">
        <v>19</v>
      </c>
      <c r="AL37" s="36">
        <f>AJ37/AK37</f>
        <v>1</v>
      </c>
    </row>
    <row r="38" spans="1:38">
      <c r="A38" s="2"/>
      <c r="B38" s="2"/>
      <c r="C38" s="5" t="s">
        <v>46</v>
      </c>
      <c r="D38" s="96" t="s">
        <v>31</v>
      </c>
      <c r="E38" s="88">
        <v>1</v>
      </c>
      <c r="F38" s="88">
        <v>1</v>
      </c>
      <c r="G38" s="89">
        <v>1</v>
      </c>
      <c r="H38" s="89">
        <v>0</v>
      </c>
      <c r="I38" s="89">
        <v>1</v>
      </c>
      <c r="J38" s="89">
        <v>0</v>
      </c>
      <c r="K38" s="89">
        <v>1</v>
      </c>
      <c r="L38" s="88">
        <v>0</v>
      </c>
      <c r="M38" s="88">
        <v>0</v>
      </c>
      <c r="N38" s="88">
        <v>1</v>
      </c>
      <c r="O38" s="89">
        <v>1</v>
      </c>
      <c r="P38" s="89">
        <v>0</v>
      </c>
      <c r="Q38" s="89">
        <v>1</v>
      </c>
      <c r="R38" s="89">
        <v>1</v>
      </c>
      <c r="S38" s="88">
        <v>1</v>
      </c>
      <c r="T38" s="88">
        <v>0</v>
      </c>
      <c r="U38" s="89">
        <v>1</v>
      </c>
      <c r="V38" s="89">
        <v>0</v>
      </c>
      <c r="W38" s="89">
        <v>1</v>
      </c>
      <c r="X38" s="89">
        <v>1</v>
      </c>
      <c r="Y38" s="89">
        <v>0</v>
      </c>
      <c r="Z38" s="88">
        <v>0</v>
      </c>
      <c r="AA38" s="88">
        <v>0</v>
      </c>
      <c r="AB38" s="89">
        <v>1</v>
      </c>
      <c r="AC38" s="89">
        <v>1</v>
      </c>
      <c r="AD38" s="89">
        <v>0</v>
      </c>
      <c r="AE38" s="89">
        <v>1</v>
      </c>
      <c r="AF38" s="89">
        <v>0</v>
      </c>
      <c r="AG38" s="88">
        <v>1</v>
      </c>
      <c r="AH38" s="88">
        <v>0</v>
      </c>
      <c r="AI38" s="89">
        <v>1</v>
      </c>
      <c r="AJ38" s="89">
        <f t="shared" si="0"/>
        <v>18</v>
      </c>
      <c r="AK38" s="2">
        <v>12</v>
      </c>
      <c r="AL38" s="36">
        <f>AJ38/AK38</f>
        <v>1.5</v>
      </c>
    </row>
    <row r="39" spans="1:38" ht="8.1" customHeight="1">
      <c r="A39" s="168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70"/>
      <c r="AL39" s="35"/>
    </row>
  </sheetData>
  <mergeCells count="14">
    <mergeCell ref="AL17:AL18"/>
    <mergeCell ref="A27:AK27"/>
    <mergeCell ref="A33:AK33"/>
    <mergeCell ref="A36:AK36"/>
    <mergeCell ref="A39:AK39"/>
    <mergeCell ref="A2:AK2"/>
    <mergeCell ref="A3:AK3"/>
    <mergeCell ref="A17:A19"/>
    <mergeCell ref="B17:B19"/>
    <mergeCell ref="C17:C19"/>
    <mergeCell ref="D17:D19"/>
    <mergeCell ref="E17:AI17"/>
    <mergeCell ref="AJ17:AJ18"/>
    <mergeCell ref="AK17:AK18"/>
  </mergeCells>
  <phoneticPr fontId="2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2:AK44"/>
  <sheetViews>
    <sheetView topLeftCell="A19" workbookViewId="0">
      <selection activeCell="T28" sqref="T28"/>
    </sheetView>
  </sheetViews>
  <sheetFormatPr defaultColWidth="8.85546875" defaultRowHeight="15"/>
  <cols>
    <col min="1" max="1" width="3.7109375" customWidth="1"/>
    <col min="2" max="2" width="15.42578125" customWidth="1"/>
    <col min="3" max="3" width="47.28515625" customWidth="1"/>
    <col min="4" max="4" width="12.85546875" style="106" customWidth="1"/>
    <col min="5" max="7" width="2.42578125" style="106" customWidth="1"/>
    <col min="8" max="9" width="2.28515625" style="106" customWidth="1"/>
    <col min="10" max="14" width="2.42578125" style="106" customWidth="1"/>
    <col min="15" max="17" width="2.7109375" style="106" customWidth="1"/>
    <col min="18" max="19" width="2.42578125" style="106" customWidth="1"/>
    <col min="20" max="23" width="2.7109375" style="106" customWidth="1"/>
    <col min="24" max="24" width="2.42578125" style="106" customWidth="1"/>
    <col min="25" max="25" width="2.7109375" style="106" customWidth="1"/>
    <col min="26" max="29" width="2.42578125" style="106" customWidth="1"/>
    <col min="30" max="30" width="2.7109375" style="106" customWidth="1"/>
    <col min="31" max="34" width="2.42578125" style="106" customWidth="1"/>
    <col min="35" max="35" width="9.7109375" style="106" customWidth="1"/>
    <col min="36" max="36" width="6.140625" customWidth="1"/>
  </cols>
  <sheetData>
    <row r="2" spans="1:36">
      <c r="A2" s="171" t="s">
        <v>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>
      <c r="A3" s="171" t="s">
        <v>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</row>
    <row r="17" spans="1:37">
      <c r="A17" s="172" t="s">
        <v>10</v>
      </c>
      <c r="B17" s="172" t="s">
        <v>11</v>
      </c>
      <c r="C17" s="173" t="s">
        <v>12</v>
      </c>
      <c r="D17" s="188" t="s">
        <v>13</v>
      </c>
      <c r="E17" s="192" t="s">
        <v>14</v>
      </c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4"/>
      <c r="AI17" s="195" t="s">
        <v>79</v>
      </c>
      <c r="AJ17" s="177" t="s">
        <v>74</v>
      </c>
      <c r="AK17" s="191" t="s">
        <v>80</v>
      </c>
    </row>
    <row r="18" spans="1:37">
      <c r="A18" s="172"/>
      <c r="B18" s="172"/>
      <c r="C18" s="187"/>
      <c r="D18" s="188"/>
      <c r="E18" s="98" t="s">
        <v>54</v>
      </c>
      <c r="F18" s="98" t="s">
        <v>56</v>
      </c>
      <c r="G18" s="98" t="s">
        <v>57</v>
      </c>
      <c r="H18" s="98" t="s">
        <v>58</v>
      </c>
      <c r="I18" s="98" t="s">
        <v>54</v>
      </c>
      <c r="J18" s="98" t="s">
        <v>55</v>
      </c>
      <c r="K18" s="98" t="s">
        <v>54</v>
      </c>
      <c r="L18" s="98" t="s">
        <v>54</v>
      </c>
      <c r="M18" s="98" t="s">
        <v>56</v>
      </c>
      <c r="N18" s="98" t="s">
        <v>57</v>
      </c>
      <c r="O18" s="98" t="s">
        <v>58</v>
      </c>
      <c r="P18" s="98" t="s">
        <v>54</v>
      </c>
      <c r="Q18" s="98" t="s">
        <v>55</v>
      </c>
      <c r="R18" s="98" t="s">
        <v>54</v>
      </c>
      <c r="S18" s="98" t="s">
        <v>54</v>
      </c>
      <c r="T18" s="98" t="s">
        <v>56</v>
      </c>
      <c r="U18" s="98" t="s">
        <v>57</v>
      </c>
      <c r="V18" s="98" t="s">
        <v>58</v>
      </c>
      <c r="W18" s="98" t="s">
        <v>54</v>
      </c>
      <c r="X18" s="98" t="s">
        <v>55</v>
      </c>
      <c r="Y18" s="98" t="s">
        <v>54</v>
      </c>
      <c r="Z18" s="98" t="s">
        <v>54</v>
      </c>
      <c r="AA18" s="98" t="s">
        <v>56</v>
      </c>
      <c r="AB18" s="98" t="s">
        <v>57</v>
      </c>
      <c r="AC18" s="98" t="s">
        <v>58</v>
      </c>
      <c r="AD18" s="98" t="s">
        <v>54</v>
      </c>
      <c r="AE18" s="98" t="s">
        <v>55</v>
      </c>
      <c r="AF18" s="98" t="s">
        <v>54</v>
      </c>
      <c r="AG18" s="98" t="s">
        <v>54</v>
      </c>
      <c r="AH18" s="98" t="s">
        <v>56</v>
      </c>
      <c r="AI18" s="195"/>
      <c r="AJ18" s="177"/>
      <c r="AK18" s="191"/>
    </row>
    <row r="19" spans="1:37">
      <c r="A19" s="172"/>
      <c r="B19" s="172"/>
      <c r="C19" s="174"/>
      <c r="D19" s="188"/>
      <c r="E19" s="99">
        <v>1</v>
      </c>
      <c r="F19" s="99">
        <v>2</v>
      </c>
      <c r="G19" s="99">
        <v>3</v>
      </c>
      <c r="H19" s="99">
        <v>4</v>
      </c>
      <c r="I19" s="99">
        <v>5</v>
      </c>
      <c r="J19" s="99">
        <v>6</v>
      </c>
      <c r="K19" s="99">
        <v>7</v>
      </c>
      <c r="L19" s="99">
        <v>8</v>
      </c>
      <c r="M19" s="99">
        <v>9</v>
      </c>
      <c r="N19" s="99">
        <v>10</v>
      </c>
      <c r="O19" s="99">
        <v>11</v>
      </c>
      <c r="P19" s="99">
        <v>12</v>
      </c>
      <c r="Q19" s="99">
        <v>13</v>
      </c>
      <c r="R19" s="99">
        <v>14</v>
      </c>
      <c r="S19" s="99">
        <v>15</v>
      </c>
      <c r="T19" s="99">
        <v>16</v>
      </c>
      <c r="U19" s="99">
        <v>17</v>
      </c>
      <c r="V19" s="99">
        <v>18</v>
      </c>
      <c r="W19" s="99">
        <v>19</v>
      </c>
      <c r="X19" s="99">
        <v>20</v>
      </c>
      <c r="Y19" s="99">
        <v>21</v>
      </c>
      <c r="Z19" s="99">
        <v>22</v>
      </c>
      <c r="AA19" s="99">
        <v>23</v>
      </c>
      <c r="AB19" s="99">
        <v>24</v>
      </c>
      <c r="AC19" s="99">
        <v>25</v>
      </c>
      <c r="AD19" s="99">
        <v>26</v>
      </c>
      <c r="AE19" s="99">
        <v>27</v>
      </c>
      <c r="AF19" s="99">
        <v>28</v>
      </c>
      <c r="AG19" s="99">
        <v>29</v>
      </c>
      <c r="AH19" s="99">
        <v>30</v>
      </c>
      <c r="AI19" s="32"/>
      <c r="AJ19" s="33"/>
      <c r="AK19" s="34"/>
    </row>
    <row r="20" spans="1:37">
      <c r="A20" s="2" t="s">
        <v>17</v>
      </c>
      <c r="B20" s="2" t="s">
        <v>18</v>
      </c>
      <c r="C20" s="2" t="s">
        <v>19</v>
      </c>
      <c r="D20" s="87" t="s">
        <v>39</v>
      </c>
      <c r="E20" s="96" t="s">
        <v>47</v>
      </c>
      <c r="F20" s="96" t="s">
        <v>47</v>
      </c>
      <c r="G20" s="96" t="s">
        <v>47</v>
      </c>
      <c r="H20" s="96" t="s">
        <v>47</v>
      </c>
      <c r="I20" s="100">
        <v>1</v>
      </c>
      <c r="J20" s="100">
        <v>1</v>
      </c>
      <c r="K20" s="101">
        <v>1</v>
      </c>
      <c r="L20" s="102">
        <v>1</v>
      </c>
      <c r="M20" s="102">
        <v>1</v>
      </c>
      <c r="N20" s="102">
        <v>1</v>
      </c>
      <c r="O20" s="102">
        <v>1</v>
      </c>
      <c r="P20" s="103">
        <v>1</v>
      </c>
      <c r="Q20" s="103">
        <v>1</v>
      </c>
      <c r="R20" s="101">
        <v>1</v>
      </c>
      <c r="S20" s="101">
        <v>1</v>
      </c>
      <c r="T20" s="101">
        <v>1</v>
      </c>
      <c r="U20" s="101">
        <v>1</v>
      </c>
      <c r="V20" s="102">
        <v>1</v>
      </c>
      <c r="W20" s="100">
        <v>1</v>
      </c>
      <c r="X20" s="100">
        <v>1</v>
      </c>
      <c r="Y20" s="101">
        <v>1</v>
      </c>
      <c r="Z20" s="102">
        <v>1</v>
      </c>
      <c r="AA20" s="102">
        <v>1</v>
      </c>
      <c r="AB20" s="102">
        <v>1</v>
      </c>
      <c r="AC20" s="102">
        <v>1</v>
      </c>
      <c r="AD20" s="100">
        <v>1</v>
      </c>
      <c r="AE20" s="100">
        <v>1</v>
      </c>
      <c r="AF20" s="101">
        <v>1</v>
      </c>
      <c r="AG20" s="101">
        <v>1</v>
      </c>
      <c r="AH20" s="101">
        <v>1</v>
      </c>
      <c r="AI20" s="102">
        <f>SUM(E20:AH20)</f>
        <v>26</v>
      </c>
      <c r="AJ20" s="2">
        <v>26</v>
      </c>
      <c r="AK20" s="36">
        <f>AI20/AJ20</f>
        <v>1</v>
      </c>
    </row>
    <row r="21" spans="1:37">
      <c r="A21" s="2"/>
      <c r="B21" s="2"/>
      <c r="C21" s="2" t="s">
        <v>20</v>
      </c>
      <c r="D21" s="92" t="s">
        <v>48</v>
      </c>
      <c r="E21" s="96" t="s">
        <v>47</v>
      </c>
      <c r="F21" s="96" t="s">
        <v>47</v>
      </c>
      <c r="G21" s="96" t="s">
        <v>47</v>
      </c>
      <c r="H21" s="96" t="s">
        <v>47</v>
      </c>
      <c r="I21" s="100">
        <v>1</v>
      </c>
      <c r="J21" s="100">
        <v>1</v>
      </c>
      <c r="K21" s="101">
        <v>1</v>
      </c>
      <c r="L21" s="102">
        <v>1</v>
      </c>
      <c r="M21" s="102">
        <v>1</v>
      </c>
      <c r="N21" s="102">
        <v>1</v>
      </c>
      <c r="O21" s="102">
        <v>1</v>
      </c>
      <c r="P21" s="103">
        <v>1</v>
      </c>
      <c r="Q21" s="103">
        <v>1</v>
      </c>
      <c r="R21" s="101">
        <v>1</v>
      </c>
      <c r="S21" s="101">
        <v>1</v>
      </c>
      <c r="T21" s="101">
        <v>1</v>
      </c>
      <c r="U21" s="101">
        <v>1</v>
      </c>
      <c r="V21" s="102">
        <v>1</v>
      </c>
      <c r="W21" s="100">
        <v>1</v>
      </c>
      <c r="X21" s="100">
        <v>1</v>
      </c>
      <c r="Y21" s="101">
        <v>1</v>
      </c>
      <c r="Z21" s="102">
        <v>1</v>
      </c>
      <c r="AA21" s="102">
        <v>1</v>
      </c>
      <c r="AB21" s="102">
        <v>1</v>
      </c>
      <c r="AC21" s="102">
        <v>1</v>
      </c>
      <c r="AD21" s="100">
        <v>0</v>
      </c>
      <c r="AE21" s="100">
        <v>1</v>
      </c>
      <c r="AF21" s="101">
        <v>1</v>
      </c>
      <c r="AG21" s="101">
        <v>1</v>
      </c>
      <c r="AH21" s="101">
        <v>1</v>
      </c>
      <c r="AI21" s="102">
        <f t="shared" ref="AI21:AI29" si="0">SUM(E21:AH21)</f>
        <v>25</v>
      </c>
      <c r="AJ21" s="2">
        <v>16</v>
      </c>
      <c r="AK21" s="36">
        <f t="shared" ref="AK21:AK28" si="1">AI21/AJ21</f>
        <v>1.5625</v>
      </c>
    </row>
    <row r="22" spans="1:37">
      <c r="A22" s="2"/>
      <c r="B22" s="2"/>
      <c r="C22" s="2" t="s">
        <v>21</v>
      </c>
      <c r="D22" s="92" t="s">
        <v>48</v>
      </c>
      <c r="E22" s="96" t="s">
        <v>47</v>
      </c>
      <c r="F22" s="96" t="s">
        <v>47</v>
      </c>
      <c r="G22" s="96" t="s">
        <v>47</v>
      </c>
      <c r="H22" s="96" t="s">
        <v>47</v>
      </c>
      <c r="I22" s="100">
        <v>1</v>
      </c>
      <c r="J22" s="100">
        <v>1</v>
      </c>
      <c r="K22" s="101">
        <v>1</v>
      </c>
      <c r="L22" s="102">
        <v>1</v>
      </c>
      <c r="M22" s="102">
        <v>1</v>
      </c>
      <c r="N22" s="102">
        <v>1</v>
      </c>
      <c r="O22" s="102">
        <v>1</v>
      </c>
      <c r="P22" s="103">
        <v>1</v>
      </c>
      <c r="Q22" s="103">
        <v>1</v>
      </c>
      <c r="R22" s="101">
        <v>1</v>
      </c>
      <c r="S22" s="101">
        <v>1</v>
      </c>
      <c r="T22" s="101">
        <v>1</v>
      </c>
      <c r="U22" s="101">
        <v>1</v>
      </c>
      <c r="V22" s="102">
        <v>0</v>
      </c>
      <c r="W22" s="100">
        <v>1</v>
      </c>
      <c r="X22" s="100">
        <v>0</v>
      </c>
      <c r="Y22" s="101">
        <v>1</v>
      </c>
      <c r="Z22" s="102">
        <v>1</v>
      </c>
      <c r="AA22" s="102">
        <v>1</v>
      </c>
      <c r="AB22" s="102">
        <v>1</v>
      </c>
      <c r="AC22" s="102">
        <v>0</v>
      </c>
      <c r="AD22" s="100">
        <v>1</v>
      </c>
      <c r="AE22" s="100">
        <v>0</v>
      </c>
      <c r="AF22" s="101">
        <v>1</v>
      </c>
      <c r="AG22" s="101">
        <v>1</v>
      </c>
      <c r="AH22" s="101">
        <v>1</v>
      </c>
      <c r="AI22" s="102">
        <f t="shared" si="0"/>
        <v>22</v>
      </c>
      <c r="AJ22" s="2">
        <v>16</v>
      </c>
      <c r="AK22" s="36">
        <f t="shared" si="1"/>
        <v>1.375</v>
      </c>
    </row>
    <row r="23" spans="1:37">
      <c r="A23" s="2"/>
      <c r="B23" s="2"/>
      <c r="C23" s="2" t="s">
        <v>22</v>
      </c>
      <c r="D23" s="92" t="s">
        <v>39</v>
      </c>
      <c r="E23" s="102">
        <v>1</v>
      </c>
      <c r="F23" s="102">
        <v>1</v>
      </c>
      <c r="G23" s="102">
        <v>1</v>
      </c>
      <c r="H23" s="102">
        <v>1</v>
      </c>
      <c r="I23" s="100">
        <v>1</v>
      </c>
      <c r="J23" s="100">
        <v>1</v>
      </c>
      <c r="K23" s="101">
        <v>1</v>
      </c>
      <c r="L23" s="102">
        <v>1</v>
      </c>
      <c r="M23" s="102">
        <v>1</v>
      </c>
      <c r="N23" s="102">
        <v>1</v>
      </c>
      <c r="O23" s="102">
        <v>1</v>
      </c>
      <c r="P23" s="103">
        <v>1</v>
      </c>
      <c r="Q23" s="103">
        <v>1</v>
      </c>
      <c r="R23" s="101">
        <v>1</v>
      </c>
      <c r="S23" s="101">
        <v>1</v>
      </c>
      <c r="T23" s="101">
        <v>1</v>
      </c>
      <c r="U23" s="101">
        <v>1</v>
      </c>
      <c r="V23" s="102">
        <v>1</v>
      </c>
      <c r="W23" s="100">
        <v>1</v>
      </c>
      <c r="X23" s="100">
        <v>1</v>
      </c>
      <c r="Y23" s="101">
        <v>1</v>
      </c>
      <c r="Z23" s="102">
        <v>1</v>
      </c>
      <c r="AA23" s="102">
        <v>1</v>
      </c>
      <c r="AB23" s="102">
        <v>1</v>
      </c>
      <c r="AC23" s="102">
        <v>1</v>
      </c>
      <c r="AD23" s="100">
        <v>1</v>
      </c>
      <c r="AE23" s="100">
        <v>1</v>
      </c>
      <c r="AF23" s="101">
        <v>1</v>
      </c>
      <c r="AG23" s="101">
        <v>1</v>
      </c>
      <c r="AH23" s="101">
        <v>1</v>
      </c>
      <c r="AI23" s="102">
        <f t="shared" si="0"/>
        <v>30</v>
      </c>
      <c r="AJ23" s="2">
        <v>30</v>
      </c>
      <c r="AK23" s="36">
        <f t="shared" si="1"/>
        <v>1</v>
      </c>
    </row>
    <row r="24" spans="1:37">
      <c r="A24" s="2"/>
      <c r="B24" s="2"/>
      <c r="C24" s="2" t="s">
        <v>23</v>
      </c>
      <c r="D24" s="92" t="s">
        <v>39</v>
      </c>
      <c r="E24" s="102">
        <v>1</v>
      </c>
      <c r="F24" s="102">
        <v>1</v>
      </c>
      <c r="G24" s="102">
        <v>1</v>
      </c>
      <c r="H24" s="102">
        <v>1</v>
      </c>
      <c r="I24" s="100">
        <v>1</v>
      </c>
      <c r="J24" s="100">
        <v>1</v>
      </c>
      <c r="K24" s="101">
        <v>1</v>
      </c>
      <c r="L24" s="102">
        <v>1</v>
      </c>
      <c r="M24" s="102">
        <v>1</v>
      </c>
      <c r="N24" s="102">
        <v>1</v>
      </c>
      <c r="O24" s="102">
        <v>1</v>
      </c>
      <c r="P24" s="103">
        <v>1</v>
      </c>
      <c r="Q24" s="103">
        <v>1</v>
      </c>
      <c r="R24" s="101">
        <v>1</v>
      </c>
      <c r="S24" s="101">
        <v>1</v>
      </c>
      <c r="T24" s="101">
        <v>1</v>
      </c>
      <c r="U24" s="101">
        <v>1</v>
      </c>
      <c r="V24" s="102">
        <v>1</v>
      </c>
      <c r="W24" s="100">
        <v>1</v>
      </c>
      <c r="X24" s="100">
        <v>1</v>
      </c>
      <c r="Y24" s="101">
        <v>1</v>
      </c>
      <c r="Z24" s="102">
        <v>1</v>
      </c>
      <c r="AA24" s="102">
        <v>1</v>
      </c>
      <c r="AB24" s="102">
        <v>1</v>
      </c>
      <c r="AC24" s="102">
        <v>1</v>
      </c>
      <c r="AD24" s="100">
        <v>1</v>
      </c>
      <c r="AE24" s="100">
        <v>1</v>
      </c>
      <c r="AF24" s="101">
        <v>1</v>
      </c>
      <c r="AG24" s="101">
        <v>1</v>
      </c>
      <c r="AH24" s="101">
        <v>1</v>
      </c>
      <c r="AI24" s="102">
        <f t="shared" si="0"/>
        <v>30</v>
      </c>
      <c r="AJ24" s="2">
        <v>30</v>
      </c>
      <c r="AK24" s="36">
        <f t="shared" si="1"/>
        <v>1</v>
      </c>
    </row>
    <row r="25" spans="1:37">
      <c r="A25" s="2"/>
      <c r="B25" s="2"/>
      <c r="C25" s="2" t="s">
        <v>40</v>
      </c>
      <c r="D25" s="92" t="s">
        <v>39</v>
      </c>
      <c r="E25" s="102">
        <v>1</v>
      </c>
      <c r="F25" s="102">
        <v>1</v>
      </c>
      <c r="G25" s="102">
        <v>1</v>
      </c>
      <c r="H25" s="102">
        <v>1</v>
      </c>
      <c r="I25" s="100">
        <v>1</v>
      </c>
      <c r="J25" s="100">
        <v>1</v>
      </c>
      <c r="K25" s="101">
        <v>1</v>
      </c>
      <c r="L25" s="102">
        <v>1</v>
      </c>
      <c r="M25" s="102">
        <v>1</v>
      </c>
      <c r="N25" s="102">
        <v>1</v>
      </c>
      <c r="O25" s="102">
        <v>1</v>
      </c>
      <c r="P25" s="103">
        <v>1</v>
      </c>
      <c r="Q25" s="103">
        <v>1</v>
      </c>
      <c r="R25" s="101">
        <v>1</v>
      </c>
      <c r="S25" s="101">
        <v>1</v>
      </c>
      <c r="T25" s="101">
        <v>1</v>
      </c>
      <c r="U25" s="101">
        <v>1</v>
      </c>
      <c r="V25" s="102">
        <v>1</v>
      </c>
      <c r="W25" s="100">
        <v>1</v>
      </c>
      <c r="X25" s="100">
        <v>1</v>
      </c>
      <c r="Y25" s="101">
        <v>1</v>
      </c>
      <c r="Z25" s="102">
        <v>1</v>
      </c>
      <c r="AA25" s="102">
        <v>1</v>
      </c>
      <c r="AB25" s="102">
        <v>1</v>
      </c>
      <c r="AC25" s="102">
        <v>1</v>
      </c>
      <c r="AD25" s="100">
        <v>1</v>
      </c>
      <c r="AE25" s="100">
        <v>1</v>
      </c>
      <c r="AF25" s="101">
        <v>1</v>
      </c>
      <c r="AG25" s="101">
        <v>1</v>
      </c>
      <c r="AH25" s="101">
        <v>1</v>
      </c>
      <c r="AI25" s="102">
        <f t="shared" si="0"/>
        <v>30</v>
      </c>
      <c r="AJ25" s="2">
        <v>30</v>
      </c>
      <c r="AK25" s="36">
        <f t="shared" si="1"/>
        <v>1</v>
      </c>
    </row>
    <row r="26" spans="1:37">
      <c r="A26" s="2"/>
      <c r="B26" s="2"/>
      <c r="C26" s="2" t="s">
        <v>41</v>
      </c>
      <c r="D26" s="93" t="s">
        <v>39</v>
      </c>
      <c r="E26" s="102">
        <v>1</v>
      </c>
      <c r="F26" s="102">
        <v>1</v>
      </c>
      <c r="G26" s="102">
        <v>1</v>
      </c>
      <c r="H26" s="102">
        <v>1</v>
      </c>
      <c r="I26" s="100">
        <v>1</v>
      </c>
      <c r="J26" s="100">
        <v>1</v>
      </c>
      <c r="K26" s="101">
        <v>1</v>
      </c>
      <c r="L26" s="102">
        <v>1</v>
      </c>
      <c r="M26" s="102">
        <v>1</v>
      </c>
      <c r="N26" s="102">
        <v>1</v>
      </c>
      <c r="O26" s="102">
        <v>1</v>
      </c>
      <c r="P26" s="103">
        <v>1</v>
      </c>
      <c r="Q26" s="103">
        <v>1</v>
      </c>
      <c r="R26" s="101">
        <v>1</v>
      </c>
      <c r="S26" s="101">
        <v>1</v>
      </c>
      <c r="T26" s="101">
        <v>1</v>
      </c>
      <c r="U26" s="101">
        <v>1</v>
      </c>
      <c r="V26" s="102">
        <v>1</v>
      </c>
      <c r="W26" s="100">
        <v>1</v>
      </c>
      <c r="X26" s="100">
        <v>1</v>
      </c>
      <c r="Y26" s="101">
        <v>1</v>
      </c>
      <c r="Z26" s="102">
        <v>1</v>
      </c>
      <c r="AA26" s="102">
        <v>1</v>
      </c>
      <c r="AB26" s="102">
        <v>1</v>
      </c>
      <c r="AC26" s="102">
        <v>1</v>
      </c>
      <c r="AD26" s="100">
        <v>1</v>
      </c>
      <c r="AE26" s="100">
        <v>1</v>
      </c>
      <c r="AF26" s="101">
        <v>1</v>
      </c>
      <c r="AG26" s="101">
        <v>1</v>
      </c>
      <c r="AH26" s="101">
        <v>1</v>
      </c>
      <c r="AI26" s="102">
        <f t="shared" si="0"/>
        <v>30</v>
      </c>
      <c r="AJ26" s="2">
        <v>30</v>
      </c>
      <c r="AK26" s="36">
        <f t="shared" si="1"/>
        <v>1</v>
      </c>
    </row>
    <row r="27" spans="1:37">
      <c r="A27" s="2"/>
      <c r="B27" s="2"/>
      <c r="C27" s="2" t="s">
        <v>62</v>
      </c>
      <c r="D27" s="104" t="s">
        <v>31</v>
      </c>
      <c r="E27" s="102">
        <v>1</v>
      </c>
      <c r="F27" s="102">
        <v>1</v>
      </c>
      <c r="G27" s="102">
        <v>1</v>
      </c>
      <c r="H27" s="102">
        <v>1</v>
      </c>
      <c r="I27" s="100">
        <v>1</v>
      </c>
      <c r="J27" s="100">
        <v>1</v>
      </c>
      <c r="K27" s="101">
        <v>1</v>
      </c>
      <c r="L27" s="102">
        <v>1</v>
      </c>
      <c r="M27" s="102">
        <v>1</v>
      </c>
      <c r="N27" s="102">
        <v>1</v>
      </c>
      <c r="O27" s="102">
        <v>1</v>
      </c>
      <c r="P27" s="103">
        <v>1</v>
      </c>
      <c r="Q27" s="103">
        <v>1</v>
      </c>
      <c r="R27" s="101">
        <v>1</v>
      </c>
      <c r="S27" s="101">
        <v>1</v>
      </c>
      <c r="T27" s="101">
        <v>1</v>
      </c>
      <c r="U27" s="101">
        <v>1</v>
      </c>
      <c r="V27" s="102">
        <v>1</v>
      </c>
      <c r="W27" s="100">
        <v>1</v>
      </c>
      <c r="X27" s="100">
        <v>1</v>
      </c>
      <c r="Y27" s="101">
        <v>1</v>
      </c>
      <c r="Z27" s="102">
        <v>1</v>
      </c>
      <c r="AA27" s="102">
        <v>1</v>
      </c>
      <c r="AB27" s="102">
        <v>1</v>
      </c>
      <c r="AC27" s="102">
        <v>1</v>
      </c>
      <c r="AD27" s="100">
        <v>1</v>
      </c>
      <c r="AE27" s="100">
        <v>1</v>
      </c>
      <c r="AF27" s="101">
        <v>1</v>
      </c>
      <c r="AG27" s="101">
        <v>1</v>
      </c>
      <c r="AH27" s="101">
        <v>1</v>
      </c>
      <c r="AI27" s="102">
        <f t="shared" si="0"/>
        <v>30</v>
      </c>
      <c r="AJ27" s="2">
        <v>12</v>
      </c>
      <c r="AK27" s="36">
        <f t="shared" si="1"/>
        <v>2.5</v>
      </c>
    </row>
    <row r="28" spans="1:37">
      <c r="A28" s="2"/>
      <c r="B28" s="2"/>
      <c r="C28" s="2" t="s">
        <v>69</v>
      </c>
      <c r="D28" s="104" t="s">
        <v>70</v>
      </c>
      <c r="E28" s="102">
        <v>0</v>
      </c>
      <c r="F28" s="102">
        <v>0</v>
      </c>
      <c r="G28" s="102">
        <v>1</v>
      </c>
      <c r="H28" s="102">
        <v>0</v>
      </c>
      <c r="I28" s="100">
        <v>0</v>
      </c>
      <c r="J28" s="100">
        <v>0</v>
      </c>
      <c r="K28" s="101">
        <v>0</v>
      </c>
      <c r="L28" s="102">
        <v>0</v>
      </c>
      <c r="M28" s="102">
        <v>0</v>
      </c>
      <c r="N28" s="102">
        <v>1</v>
      </c>
      <c r="O28" s="102">
        <v>0</v>
      </c>
      <c r="P28" s="103">
        <v>0</v>
      </c>
      <c r="Q28" s="100">
        <v>0</v>
      </c>
      <c r="R28" s="101">
        <v>0</v>
      </c>
      <c r="S28" s="102">
        <v>0</v>
      </c>
      <c r="T28" s="102">
        <v>0</v>
      </c>
      <c r="U28" s="102">
        <v>0</v>
      </c>
      <c r="V28" s="102">
        <v>0</v>
      </c>
      <c r="W28" s="100">
        <v>0</v>
      </c>
      <c r="X28" s="100">
        <v>0</v>
      </c>
      <c r="Y28" s="101">
        <v>0</v>
      </c>
      <c r="Z28" s="102">
        <v>0</v>
      </c>
      <c r="AA28" s="102">
        <v>0</v>
      </c>
      <c r="AB28" s="102">
        <v>0</v>
      </c>
      <c r="AC28" s="102">
        <v>0</v>
      </c>
      <c r="AD28" s="100">
        <v>0</v>
      </c>
      <c r="AE28" s="100">
        <v>0</v>
      </c>
      <c r="AF28" s="101">
        <v>0</v>
      </c>
      <c r="AG28" s="101">
        <v>0</v>
      </c>
      <c r="AH28" s="101">
        <v>0</v>
      </c>
      <c r="AI28" s="102">
        <f t="shared" si="0"/>
        <v>2</v>
      </c>
      <c r="AJ28" s="2">
        <v>4</v>
      </c>
      <c r="AK28" s="36">
        <f t="shared" si="1"/>
        <v>0.5</v>
      </c>
    </row>
    <row r="29" spans="1:37">
      <c r="A29" s="2"/>
      <c r="B29" s="2"/>
      <c r="C29" s="2" t="s">
        <v>68</v>
      </c>
      <c r="D29" s="104" t="s">
        <v>63</v>
      </c>
      <c r="E29" s="96" t="s">
        <v>47</v>
      </c>
      <c r="F29" s="96" t="s">
        <v>47</v>
      </c>
      <c r="G29" s="96" t="s">
        <v>47</v>
      </c>
      <c r="H29" s="96" t="s">
        <v>47</v>
      </c>
      <c r="I29" s="100">
        <v>0</v>
      </c>
      <c r="J29" s="100">
        <v>0</v>
      </c>
      <c r="K29" s="101">
        <v>0</v>
      </c>
      <c r="L29" s="102">
        <v>0</v>
      </c>
      <c r="M29" s="102">
        <v>0</v>
      </c>
      <c r="N29" s="102">
        <v>1</v>
      </c>
      <c r="O29" s="102">
        <v>0</v>
      </c>
      <c r="P29" s="100">
        <v>0</v>
      </c>
      <c r="Q29" s="100">
        <v>0</v>
      </c>
      <c r="R29" s="101">
        <v>0</v>
      </c>
      <c r="S29" s="102">
        <v>1</v>
      </c>
      <c r="T29" s="102">
        <v>1</v>
      </c>
      <c r="U29" s="102">
        <v>1</v>
      </c>
      <c r="V29" s="102">
        <v>1</v>
      </c>
      <c r="W29" s="100">
        <v>1</v>
      </c>
      <c r="X29" s="100">
        <v>1</v>
      </c>
      <c r="Y29" s="101">
        <v>1</v>
      </c>
      <c r="Z29" s="102">
        <v>1</v>
      </c>
      <c r="AA29" s="102">
        <v>1</v>
      </c>
      <c r="AB29" s="102">
        <v>0</v>
      </c>
      <c r="AC29" s="102">
        <v>0</v>
      </c>
      <c r="AD29" s="100">
        <v>0</v>
      </c>
      <c r="AE29" s="100">
        <v>0</v>
      </c>
      <c r="AF29" s="101">
        <v>0</v>
      </c>
      <c r="AG29" s="101">
        <v>0</v>
      </c>
      <c r="AH29" s="101">
        <v>0</v>
      </c>
      <c r="AI29" s="102">
        <f t="shared" si="0"/>
        <v>10</v>
      </c>
      <c r="AJ29" s="2">
        <v>4</v>
      </c>
      <c r="AK29" s="36">
        <f>AI29/AJ29</f>
        <v>2.5</v>
      </c>
    </row>
    <row r="30" spans="1:37" ht="6.6" customHeight="1">
      <c r="A30" s="168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70"/>
      <c r="AK30" s="35"/>
    </row>
    <row r="31" spans="1:37">
      <c r="A31" s="2" t="s">
        <v>24</v>
      </c>
      <c r="B31" s="2" t="s">
        <v>25</v>
      </c>
      <c r="C31" s="2" t="s">
        <v>26</v>
      </c>
      <c r="D31" s="92" t="s">
        <v>39</v>
      </c>
      <c r="E31" s="102">
        <v>1</v>
      </c>
      <c r="F31" s="102">
        <v>1</v>
      </c>
      <c r="G31" s="102">
        <v>0</v>
      </c>
      <c r="H31" s="102">
        <v>0</v>
      </c>
      <c r="I31" s="100">
        <v>1</v>
      </c>
      <c r="J31" s="100">
        <v>1</v>
      </c>
      <c r="K31" s="101">
        <v>1</v>
      </c>
      <c r="L31" s="102">
        <v>1</v>
      </c>
      <c r="M31" s="102">
        <v>0</v>
      </c>
      <c r="N31" s="102">
        <v>0</v>
      </c>
      <c r="O31" s="102">
        <v>0</v>
      </c>
      <c r="P31" s="100">
        <v>1</v>
      </c>
      <c r="Q31" s="100">
        <v>1</v>
      </c>
      <c r="R31" s="101">
        <v>0</v>
      </c>
      <c r="S31" s="102">
        <v>1</v>
      </c>
      <c r="T31" s="102">
        <v>1</v>
      </c>
      <c r="U31" s="102">
        <v>1</v>
      </c>
      <c r="V31" s="102">
        <v>1</v>
      </c>
      <c r="W31" s="100">
        <v>1</v>
      </c>
      <c r="X31" s="100">
        <v>1</v>
      </c>
      <c r="Y31" s="101">
        <v>1</v>
      </c>
      <c r="Z31" s="102">
        <v>1</v>
      </c>
      <c r="AA31" s="102">
        <v>1</v>
      </c>
      <c r="AB31" s="102">
        <v>1</v>
      </c>
      <c r="AC31" s="102">
        <v>1</v>
      </c>
      <c r="AD31" s="100">
        <v>1</v>
      </c>
      <c r="AE31" s="100">
        <v>1</v>
      </c>
      <c r="AF31" s="101">
        <v>1</v>
      </c>
      <c r="AG31" s="101">
        <v>1</v>
      </c>
      <c r="AH31" s="101">
        <v>1</v>
      </c>
      <c r="AI31" s="102">
        <f>SUM(E31:AH31)</f>
        <v>24</v>
      </c>
      <c r="AJ31" s="2">
        <v>30</v>
      </c>
      <c r="AK31" s="36">
        <f>AI31/AJ31</f>
        <v>0.8</v>
      </c>
    </row>
    <row r="32" spans="1:37">
      <c r="A32" s="2"/>
      <c r="B32" s="2" t="s">
        <v>27</v>
      </c>
      <c r="C32" s="2" t="s">
        <v>42</v>
      </c>
      <c r="D32" s="92" t="s">
        <v>39</v>
      </c>
      <c r="E32" s="102">
        <v>1</v>
      </c>
      <c r="F32" s="102">
        <v>1</v>
      </c>
      <c r="G32" s="102">
        <v>1</v>
      </c>
      <c r="H32" s="102">
        <v>1</v>
      </c>
      <c r="I32" s="100">
        <v>1</v>
      </c>
      <c r="J32" s="100">
        <v>1</v>
      </c>
      <c r="K32" s="101">
        <v>1</v>
      </c>
      <c r="L32" s="102">
        <v>1</v>
      </c>
      <c r="M32" s="102">
        <v>1</v>
      </c>
      <c r="N32" s="102">
        <v>1</v>
      </c>
      <c r="O32" s="102">
        <v>1</v>
      </c>
      <c r="P32" s="100">
        <v>1</v>
      </c>
      <c r="Q32" s="100">
        <v>1</v>
      </c>
      <c r="R32" s="101">
        <v>1</v>
      </c>
      <c r="S32" s="102">
        <v>1</v>
      </c>
      <c r="T32" s="102">
        <v>1</v>
      </c>
      <c r="U32" s="102">
        <v>1</v>
      </c>
      <c r="V32" s="102">
        <v>1</v>
      </c>
      <c r="W32" s="100">
        <v>1</v>
      </c>
      <c r="X32" s="100">
        <v>1</v>
      </c>
      <c r="Y32" s="101">
        <v>1</v>
      </c>
      <c r="Z32" s="102">
        <v>1</v>
      </c>
      <c r="AA32" s="102">
        <v>1</v>
      </c>
      <c r="AB32" s="102">
        <v>1</v>
      </c>
      <c r="AC32" s="102">
        <v>1</v>
      </c>
      <c r="AD32" s="100">
        <v>1</v>
      </c>
      <c r="AE32" s="100">
        <v>1</v>
      </c>
      <c r="AF32" s="101">
        <v>1</v>
      </c>
      <c r="AG32" s="101">
        <v>1</v>
      </c>
      <c r="AH32" s="101">
        <v>1</v>
      </c>
      <c r="AI32" s="102">
        <f t="shared" ref="AI32:AI34" si="2">SUM(E32:AH32)</f>
        <v>30</v>
      </c>
      <c r="AJ32" s="2">
        <v>30</v>
      </c>
      <c r="AK32" s="36">
        <f t="shared" ref="AK32:AK34" si="3">AI32/AJ32</f>
        <v>1</v>
      </c>
    </row>
    <row r="33" spans="1:37">
      <c r="A33" s="2"/>
      <c r="B33" s="2"/>
      <c r="C33" s="2" t="s">
        <v>64</v>
      </c>
      <c r="D33" s="92" t="s">
        <v>39</v>
      </c>
      <c r="E33" s="102">
        <v>1</v>
      </c>
      <c r="F33" s="102">
        <v>1</v>
      </c>
      <c r="G33" s="102">
        <v>1</v>
      </c>
      <c r="H33" s="102">
        <v>1</v>
      </c>
      <c r="I33" s="100">
        <v>1</v>
      </c>
      <c r="J33" s="100">
        <v>1</v>
      </c>
      <c r="K33" s="101">
        <v>1</v>
      </c>
      <c r="L33" s="102">
        <v>1</v>
      </c>
      <c r="M33" s="102">
        <v>1</v>
      </c>
      <c r="N33" s="102">
        <v>1</v>
      </c>
      <c r="O33" s="102">
        <v>1</v>
      </c>
      <c r="P33" s="100">
        <v>1</v>
      </c>
      <c r="Q33" s="100">
        <v>1</v>
      </c>
      <c r="R33" s="101">
        <v>1</v>
      </c>
      <c r="S33" s="102">
        <v>1</v>
      </c>
      <c r="T33" s="102">
        <v>1</v>
      </c>
      <c r="U33" s="102">
        <v>1</v>
      </c>
      <c r="V33" s="102">
        <v>1</v>
      </c>
      <c r="W33" s="100">
        <v>1</v>
      </c>
      <c r="X33" s="100">
        <v>1</v>
      </c>
      <c r="Y33" s="101">
        <v>1</v>
      </c>
      <c r="Z33" s="102">
        <v>1</v>
      </c>
      <c r="AA33" s="102">
        <v>1</v>
      </c>
      <c r="AB33" s="102">
        <v>1</v>
      </c>
      <c r="AC33" s="102">
        <v>1</v>
      </c>
      <c r="AD33" s="100">
        <v>1</v>
      </c>
      <c r="AE33" s="100">
        <v>1</v>
      </c>
      <c r="AF33" s="101">
        <v>1</v>
      </c>
      <c r="AG33" s="101">
        <v>1</v>
      </c>
      <c r="AH33" s="101">
        <v>1</v>
      </c>
      <c r="AI33" s="102">
        <f t="shared" si="2"/>
        <v>30</v>
      </c>
      <c r="AJ33" s="2">
        <v>30</v>
      </c>
      <c r="AK33" s="36">
        <f t="shared" si="3"/>
        <v>1</v>
      </c>
    </row>
    <row r="34" spans="1:37">
      <c r="A34" s="2"/>
      <c r="B34" s="2"/>
      <c r="C34" s="2" t="s">
        <v>65</v>
      </c>
      <c r="D34" s="92" t="s">
        <v>48</v>
      </c>
      <c r="E34" s="102">
        <v>1</v>
      </c>
      <c r="F34" s="102">
        <v>1</v>
      </c>
      <c r="G34" s="102">
        <v>0</v>
      </c>
      <c r="H34" s="102">
        <v>1</v>
      </c>
      <c r="I34" s="100">
        <v>1</v>
      </c>
      <c r="J34" s="100">
        <v>1</v>
      </c>
      <c r="K34" s="101">
        <v>1</v>
      </c>
      <c r="L34" s="102">
        <v>1</v>
      </c>
      <c r="M34" s="102">
        <v>1</v>
      </c>
      <c r="N34" s="102">
        <v>1</v>
      </c>
      <c r="O34" s="102">
        <v>1</v>
      </c>
      <c r="P34" s="100">
        <v>1</v>
      </c>
      <c r="Q34" s="100">
        <v>1</v>
      </c>
      <c r="R34" s="101">
        <v>1</v>
      </c>
      <c r="S34" s="102">
        <v>1</v>
      </c>
      <c r="T34" s="102">
        <v>1</v>
      </c>
      <c r="U34" s="102">
        <v>1</v>
      </c>
      <c r="V34" s="102">
        <v>1</v>
      </c>
      <c r="W34" s="100">
        <v>1</v>
      </c>
      <c r="X34" s="100">
        <v>0</v>
      </c>
      <c r="Y34" s="101">
        <v>1</v>
      </c>
      <c r="Z34" s="102">
        <v>1</v>
      </c>
      <c r="AA34" s="102">
        <v>1</v>
      </c>
      <c r="AB34" s="102">
        <v>1</v>
      </c>
      <c r="AC34" s="102">
        <v>1</v>
      </c>
      <c r="AD34" s="100">
        <v>1</v>
      </c>
      <c r="AE34" s="100">
        <v>1</v>
      </c>
      <c r="AF34" s="101">
        <v>1</v>
      </c>
      <c r="AG34" s="101">
        <v>1</v>
      </c>
      <c r="AH34" s="101">
        <v>1</v>
      </c>
      <c r="AI34" s="102">
        <f t="shared" si="2"/>
        <v>28</v>
      </c>
      <c r="AJ34" s="2">
        <v>20</v>
      </c>
      <c r="AK34" s="36">
        <f t="shared" si="3"/>
        <v>1.4</v>
      </c>
    </row>
    <row r="35" spans="1:37" ht="8.4499999999999993" customHeight="1">
      <c r="A35" s="22"/>
      <c r="B35" s="23"/>
      <c r="C35" s="23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105"/>
      <c r="AJ35" s="38"/>
      <c r="AK35" s="37"/>
    </row>
    <row r="36" spans="1:37" ht="15.75" customHeight="1">
      <c r="A36" s="2" t="s">
        <v>28</v>
      </c>
      <c r="B36" s="2" t="s">
        <v>29</v>
      </c>
      <c r="C36" s="5" t="s">
        <v>30</v>
      </c>
      <c r="D36" s="96" t="s">
        <v>31</v>
      </c>
      <c r="E36" s="102">
        <v>1</v>
      </c>
      <c r="F36" s="102">
        <v>1</v>
      </c>
      <c r="G36" s="102">
        <v>1</v>
      </c>
      <c r="H36" s="102">
        <v>1</v>
      </c>
      <c r="I36" s="100">
        <v>0</v>
      </c>
      <c r="J36" s="100">
        <v>0</v>
      </c>
      <c r="K36" s="101">
        <v>0</v>
      </c>
      <c r="L36" s="102">
        <v>1</v>
      </c>
      <c r="M36" s="102">
        <v>1</v>
      </c>
      <c r="N36" s="102">
        <v>1</v>
      </c>
      <c r="O36" s="102">
        <v>1</v>
      </c>
      <c r="P36" s="100">
        <v>1</v>
      </c>
      <c r="Q36" s="100">
        <v>1</v>
      </c>
      <c r="R36" s="101">
        <v>0</v>
      </c>
      <c r="S36" s="102">
        <v>0</v>
      </c>
      <c r="T36" s="102">
        <v>1</v>
      </c>
      <c r="U36" s="102">
        <v>1</v>
      </c>
      <c r="V36" s="102">
        <v>0</v>
      </c>
      <c r="W36" s="100">
        <v>1</v>
      </c>
      <c r="X36" s="100">
        <v>1</v>
      </c>
      <c r="Y36" s="101">
        <v>1</v>
      </c>
      <c r="Z36" s="102">
        <v>1</v>
      </c>
      <c r="AA36" s="102">
        <v>1</v>
      </c>
      <c r="AB36" s="102">
        <v>1</v>
      </c>
      <c r="AC36" s="102">
        <v>1</v>
      </c>
      <c r="AD36" s="100">
        <v>1</v>
      </c>
      <c r="AE36" s="100">
        <v>1</v>
      </c>
      <c r="AF36" s="101">
        <v>1</v>
      </c>
      <c r="AG36" s="101">
        <v>1</v>
      </c>
      <c r="AH36" s="101">
        <v>1</v>
      </c>
      <c r="AI36" s="102">
        <f>SUM(E36:AH36)</f>
        <v>24</v>
      </c>
      <c r="AJ36" s="2">
        <v>12</v>
      </c>
      <c r="AK36" s="36">
        <f>AI36/AJ36</f>
        <v>2</v>
      </c>
    </row>
    <row r="37" spans="1:37">
      <c r="A37" s="2"/>
      <c r="B37" s="2" t="s">
        <v>66</v>
      </c>
      <c r="C37" s="2" t="s">
        <v>43</v>
      </c>
      <c r="D37" s="96" t="s">
        <v>38</v>
      </c>
      <c r="E37" s="102">
        <v>1</v>
      </c>
      <c r="F37" s="102">
        <v>1</v>
      </c>
      <c r="G37" s="102">
        <v>1</v>
      </c>
      <c r="H37" s="102">
        <v>1</v>
      </c>
      <c r="I37" s="100">
        <v>1</v>
      </c>
      <c r="J37" s="100">
        <v>0</v>
      </c>
      <c r="K37" s="101">
        <v>0</v>
      </c>
      <c r="L37" s="102">
        <v>1</v>
      </c>
      <c r="M37" s="102">
        <v>0</v>
      </c>
      <c r="N37" s="102">
        <v>1</v>
      </c>
      <c r="O37" s="102">
        <v>1</v>
      </c>
      <c r="P37" s="100">
        <v>1</v>
      </c>
      <c r="Q37" s="100">
        <v>1</v>
      </c>
      <c r="R37" s="101">
        <v>1</v>
      </c>
      <c r="S37" s="102">
        <v>1</v>
      </c>
      <c r="T37" s="102">
        <v>1</v>
      </c>
      <c r="U37" s="102">
        <v>1</v>
      </c>
      <c r="V37" s="102">
        <v>1</v>
      </c>
      <c r="W37" s="100">
        <v>1</v>
      </c>
      <c r="X37" s="100">
        <v>1</v>
      </c>
      <c r="Y37" s="101">
        <v>1</v>
      </c>
      <c r="Z37" s="102">
        <v>1</v>
      </c>
      <c r="AA37" s="102">
        <v>1</v>
      </c>
      <c r="AB37" s="102">
        <v>1</v>
      </c>
      <c r="AC37" s="102">
        <v>1</v>
      </c>
      <c r="AD37" s="100">
        <v>1</v>
      </c>
      <c r="AE37" s="100">
        <v>1</v>
      </c>
      <c r="AF37" s="101">
        <v>1</v>
      </c>
      <c r="AG37" s="101">
        <v>1</v>
      </c>
      <c r="AH37" s="101">
        <v>1</v>
      </c>
      <c r="AI37" s="102">
        <f>SUM(E37:AH37)</f>
        <v>27</v>
      </c>
      <c r="AJ37" s="2">
        <v>16</v>
      </c>
      <c r="AK37" s="36">
        <f>AI37/AJ37</f>
        <v>1.6875</v>
      </c>
    </row>
    <row r="38" spans="1:37" ht="7.35" customHeight="1">
      <c r="A38" s="168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70"/>
      <c r="AK38" s="37"/>
    </row>
    <row r="39" spans="1:37">
      <c r="A39" s="2" t="s">
        <v>32</v>
      </c>
      <c r="B39" s="2" t="s">
        <v>33</v>
      </c>
      <c r="C39" s="2" t="s">
        <v>34</v>
      </c>
      <c r="D39" s="102" t="s">
        <v>44</v>
      </c>
      <c r="E39" s="102">
        <v>1</v>
      </c>
      <c r="F39" s="102">
        <v>1</v>
      </c>
      <c r="G39" s="102">
        <v>0</v>
      </c>
      <c r="H39" s="102">
        <v>1</v>
      </c>
      <c r="I39" s="100">
        <v>0</v>
      </c>
      <c r="J39" s="100">
        <v>0</v>
      </c>
      <c r="K39" s="101">
        <v>0</v>
      </c>
      <c r="L39" s="102">
        <v>0</v>
      </c>
      <c r="M39" s="102">
        <v>0</v>
      </c>
      <c r="N39" s="102">
        <v>1</v>
      </c>
      <c r="O39" s="102">
        <v>1</v>
      </c>
      <c r="P39" s="100">
        <v>1</v>
      </c>
      <c r="Q39" s="100">
        <v>1</v>
      </c>
      <c r="R39" s="101">
        <v>1</v>
      </c>
      <c r="S39" s="102">
        <v>1</v>
      </c>
      <c r="T39" s="102">
        <v>1</v>
      </c>
      <c r="U39" s="102">
        <v>1</v>
      </c>
      <c r="V39" s="102">
        <v>1</v>
      </c>
      <c r="W39" s="100">
        <v>0</v>
      </c>
      <c r="X39" s="100">
        <v>0</v>
      </c>
      <c r="Y39" s="101">
        <v>0</v>
      </c>
      <c r="Z39" s="102">
        <v>0</v>
      </c>
      <c r="AA39" s="102">
        <v>0</v>
      </c>
      <c r="AB39" s="102">
        <v>0</v>
      </c>
      <c r="AC39" s="102">
        <v>1</v>
      </c>
      <c r="AD39" s="100">
        <v>1</v>
      </c>
      <c r="AE39" s="100">
        <v>1</v>
      </c>
      <c r="AF39" s="101">
        <v>1</v>
      </c>
      <c r="AG39" s="101">
        <v>0</v>
      </c>
      <c r="AH39" s="101">
        <v>0</v>
      </c>
      <c r="AI39" s="102">
        <f>SUM(E39:AH39)</f>
        <v>16</v>
      </c>
      <c r="AJ39" s="2">
        <v>12</v>
      </c>
      <c r="AK39" s="36">
        <f t="shared" ref="AK39:AK40" si="4">AI39/AJ39</f>
        <v>1.3333333333333333</v>
      </c>
    </row>
    <row r="40" spans="1:37">
      <c r="A40" s="2"/>
      <c r="B40" s="2" t="s">
        <v>59</v>
      </c>
      <c r="C40" s="2" t="s">
        <v>61</v>
      </c>
      <c r="D40" s="96" t="s">
        <v>39</v>
      </c>
      <c r="E40" s="102">
        <v>1</v>
      </c>
      <c r="F40" s="102">
        <v>1</v>
      </c>
      <c r="G40" s="102">
        <v>1</v>
      </c>
      <c r="H40" s="102">
        <v>1</v>
      </c>
      <c r="I40" s="100">
        <v>1</v>
      </c>
      <c r="J40" s="100">
        <v>1</v>
      </c>
      <c r="K40" s="101">
        <v>1</v>
      </c>
      <c r="L40" s="102">
        <v>1</v>
      </c>
      <c r="M40" s="102">
        <v>1</v>
      </c>
      <c r="N40" s="102">
        <v>1</v>
      </c>
      <c r="O40" s="102">
        <v>1</v>
      </c>
      <c r="P40" s="100">
        <v>1</v>
      </c>
      <c r="Q40" s="100">
        <v>1</v>
      </c>
      <c r="R40" s="101">
        <v>1</v>
      </c>
      <c r="S40" s="102">
        <v>1</v>
      </c>
      <c r="T40" s="102">
        <v>1</v>
      </c>
      <c r="U40" s="102">
        <v>1</v>
      </c>
      <c r="V40" s="102">
        <v>1</v>
      </c>
      <c r="W40" s="100">
        <v>1</v>
      </c>
      <c r="X40" s="100">
        <v>1</v>
      </c>
      <c r="Y40" s="101">
        <v>1</v>
      </c>
      <c r="Z40" s="102">
        <v>1</v>
      </c>
      <c r="AA40" s="102">
        <v>1</v>
      </c>
      <c r="AB40" s="102">
        <v>1</v>
      </c>
      <c r="AC40" s="102">
        <v>1</v>
      </c>
      <c r="AD40" s="100">
        <v>1</v>
      </c>
      <c r="AE40" s="100">
        <v>1</v>
      </c>
      <c r="AF40" s="101">
        <v>1</v>
      </c>
      <c r="AG40" s="101">
        <v>1</v>
      </c>
      <c r="AH40" s="101">
        <v>1</v>
      </c>
      <c r="AI40" s="102">
        <f>SUM(E40:AH40)</f>
        <v>30</v>
      </c>
      <c r="AJ40" s="2">
        <v>30</v>
      </c>
      <c r="AK40" s="36">
        <f t="shared" si="4"/>
        <v>1</v>
      </c>
    </row>
    <row r="41" spans="1:37" ht="7.35" customHeight="1">
      <c r="A41" s="168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70"/>
      <c r="AK41" s="37"/>
    </row>
    <row r="42" spans="1:37" ht="14.25" customHeight="1">
      <c r="A42" s="2" t="s">
        <v>35</v>
      </c>
      <c r="B42" s="2" t="s">
        <v>36</v>
      </c>
      <c r="C42" s="5" t="s">
        <v>37</v>
      </c>
      <c r="D42" s="96" t="s">
        <v>53</v>
      </c>
      <c r="E42" s="102">
        <v>1</v>
      </c>
      <c r="F42" s="102">
        <v>1</v>
      </c>
      <c r="G42" s="102">
        <v>1</v>
      </c>
      <c r="H42" s="102">
        <v>1</v>
      </c>
      <c r="I42" s="100"/>
      <c r="J42" s="100"/>
      <c r="K42" s="101">
        <v>1</v>
      </c>
      <c r="L42" s="102">
        <v>1</v>
      </c>
      <c r="M42" s="102">
        <v>1</v>
      </c>
      <c r="N42" s="102">
        <v>1</v>
      </c>
      <c r="O42" s="102">
        <v>1</v>
      </c>
      <c r="P42" s="100"/>
      <c r="Q42" s="100"/>
      <c r="R42" s="101">
        <v>1</v>
      </c>
      <c r="S42" s="102">
        <v>1</v>
      </c>
      <c r="T42" s="102">
        <v>1</v>
      </c>
      <c r="U42" s="102">
        <v>1</v>
      </c>
      <c r="V42" s="102">
        <v>1</v>
      </c>
      <c r="W42" s="100"/>
      <c r="X42" s="100"/>
      <c r="Y42" s="101">
        <v>1</v>
      </c>
      <c r="Z42" s="102">
        <v>1</v>
      </c>
      <c r="AA42" s="102">
        <v>1</v>
      </c>
      <c r="AB42" s="102">
        <v>1</v>
      </c>
      <c r="AC42" s="102">
        <v>1</v>
      </c>
      <c r="AD42" s="100"/>
      <c r="AE42" s="100"/>
      <c r="AF42" s="101">
        <v>1</v>
      </c>
      <c r="AG42" s="101">
        <v>1</v>
      </c>
      <c r="AH42" s="101">
        <v>1</v>
      </c>
      <c r="AI42" s="102">
        <f>SUM(E42:AH42)</f>
        <v>22</v>
      </c>
      <c r="AJ42" s="2">
        <v>22</v>
      </c>
      <c r="AK42" s="36">
        <f>AI42/AJ42</f>
        <v>1</v>
      </c>
    </row>
    <row r="43" spans="1:37">
      <c r="A43" s="2"/>
      <c r="B43" s="2" t="s">
        <v>60</v>
      </c>
      <c r="C43" s="5" t="s">
        <v>67</v>
      </c>
      <c r="D43" s="96" t="s">
        <v>48</v>
      </c>
      <c r="E43" s="102">
        <v>1</v>
      </c>
      <c r="F43" s="102">
        <v>0</v>
      </c>
      <c r="G43" s="102">
        <v>1</v>
      </c>
      <c r="H43" s="102">
        <v>1</v>
      </c>
      <c r="I43" s="100">
        <v>1</v>
      </c>
      <c r="J43" s="100">
        <v>1</v>
      </c>
      <c r="K43" s="101">
        <v>1</v>
      </c>
      <c r="L43" s="102">
        <v>1</v>
      </c>
      <c r="M43" s="102">
        <v>1</v>
      </c>
      <c r="N43" s="102">
        <v>1</v>
      </c>
      <c r="O43" s="102">
        <v>1</v>
      </c>
      <c r="P43" s="100">
        <v>1</v>
      </c>
      <c r="Q43" s="100">
        <v>1</v>
      </c>
      <c r="R43" s="101">
        <v>1</v>
      </c>
      <c r="S43" s="102">
        <v>1</v>
      </c>
      <c r="T43" s="102">
        <v>1</v>
      </c>
      <c r="U43" s="102">
        <v>1</v>
      </c>
      <c r="V43" s="102">
        <v>1</v>
      </c>
      <c r="W43" s="100">
        <v>1</v>
      </c>
      <c r="X43" s="100">
        <v>1</v>
      </c>
      <c r="Y43" s="101">
        <v>1</v>
      </c>
      <c r="Z43" s="102">
        <v>1</v>
      </c>
      <c r="AA43" s="102">
        <v>0</v>
      </c>
      <c r="AB43" s="102">
        <v>0</v>
      </c>
      <c r="AC43" s="102">
        <v>1</v>
      </c>
      <c r="AD43" s="100">
        <v>0</v>
      </c>
      <c r="AE43" s="100">
        <v>1</v>
      </c>
      <c r="AF43" s="101">
        <v>1</v>
      </c>
      <c r="AG43" s="101">
        <v>1</v>
      </c>
      <c r="AH43" s="101">
        <v>1</v>
      </c>
      <c r="AI43" s="102">
        <f>SUM(E43:AH43)</f>
        <v>26</v>
      </c>
      <c r="AJ43" s="2">
        <v>20</v>
      </c>
      <c r="AK43" s="36">
        <f>AI43/AJ43</f>
        <v>1.3</v>
      </c>
    </row>
    <row r="44" spans="1:37" ht="8.1" customHeight="1">
      <c r="A44" s="168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70"/>
      <c r="AK44" s="35"/>
    </row>
  </sheetData>
  <mergeCells count="14">
    <mergeCell ref="AK17:AK18"/>
    <mergeCell ref="A30:AJ30"/>
    <mergeCell ref="A38:AJ38"/>
    <mergeCell ref="A41:AJ41"/>
    <mergeCell ref="A44:AJ44"/>
    <mergeCell ref="A2:AJ2"/>
    <mergeCell ref="A3:AJ3"/>
    <mergeCell ref="A17:A19"/>
    <mergeCell ref="B17:B19"/>
    <mergeCell ref="C17:C19"/>
    <mergeCell ref="D17:D19"/>
    <mergeCell ref="E17:AH17"/>
    <mergeCell ref="AI17:AI18"/>
    <mergeCell ref="AJ17:AJ18"/>
  </mergeCells>
  <phoneticPr fontId="2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2:AL49"/>
  <sheetViews>
    <sheetView topLeftCell="A24" workbookViewId="0">
      <selection activeCell="C17" sqref="C17"/>
    </sheetView>
  </sheetViews>
  <sheetFormatPr defaultColWidth="8.85546875" defaultRowHeight="15"/>
  <cols>
    <col min="1" max="1" width="3.7109375" customWidth="1"/>
    <col min="2" max="2" width="15.42578125" customWidth="1"/>
    <col min="3" max="3" width="47.28515625" customWidth="1"/>
    <col min="4" max="4" width="12.85546875" style="106" customWidth="1"/>
    <col min="5" max="5" width="2.42578125" style="106" customWidth="1"/>
    <col min="6" max="7" width="2.28515625" style="106" customWidth="1"/>
    <col min="8" max="12" width="2.42578125" style="106" customWidth="1"/>
    <col min="13" max="15" width="2.7109375" style="106" customWidth="1"/>
    <col min="16" max="17" width="2.42578125" style="106" customWidth="1"/>
    <col min="18" max="21" width="2.7109375" style="106" customWidth="1"/>
    <col min="22" max="22" width="2.42578125" style="106" customWidth="1"/>
    <col min="23" max="23" width="2.7109375" style="106" customWidth="1"/>
    <col min="24" max="27" width="2.42578125" style="106" customWidth="1"/>
    <col min="28" max="28" width="2.7109375" style="106" customWidth="1"/>
    <col min="29" max="35" width="2.42578125" style="106" customWidth="1"/>
    <col min="36" max="36" width="9.7109375" style="106" customWidth="1"/>
    <col min="37" max="37" width="6.140625" customWidth="1"/>
  </cols>
  <sheetData>
    <row r="2" spans="1:37">
      <c r="A2" s="171" t="s">
        <v>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</row>
    <row r="3" spans="1:37">
      <c r="A3" s="171" t="s">
        <v>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</row>
    <row r="19" spans="1:38" hidden="1"/>
    <row r="20" spans="1:38" hidden="1"/>
    <row r="21" spans="1:38" hidden="1"/>
    <row r="22" spans="1:38" hidden="1">
      <c r="A22" s="172" t="s">
        <v>10</v>
      </c>
      <c r="B22" s="172" t="s">
        <v>11</v>
      </c>
      <c r="C22" s="173" t="s">
        <v>12</v>
      </c>
      <c r="D22" s="188" t="s">
        <v>13</v>
      </c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4"/>
      <c r="AG22" s="107"/>
      <c r="AH22" s="107"/>
      <c r="AI22" s="107"/>
      <c r="AJ22" s="195" t="s">
        <v>79</v>
      </c>
      <c r="AK22" s="177" t="s">
        <v>74</v>
      </c>
      <c r="AL22" s="191" t="s">
        <v>80</v>
      </c>
    </row>
    <row r="23" spans="1:38">
      <c r="A23" s="172"/>
      <c r="B23" s="172"/>
      <c r="C23" s="187"/>
      <c r="D23" s="188"/>
      <c r="E23" s="98" t="s">
        <v>57</v>
      </c>
      <c r="F23" s="98" t="s">
        <v>58</v>
      </c>
      <c r="G23" s="98" t="s">
        <v>54</v>
      </c>
      <c r="H23" s="98" t="s">
        <v>55</v>
      </c>
      <c r="I23" s="98" t="s">
        <v>54</v>
      </c>
      <c r="J23" s="98" t="s">
        <v>54</v>
      </c>
      <c r="K23" s="98" t="s">
        <v>56</v>
      </c>
      <c r="L23" s="98" t="s">
        <v>57</v>
      </c>
      <c r="M23" s="98" t="s">
        <v>58</v>
      </c>
      <c r="N23" s="98" t="s">
        <v>54</v>
      </c>
      <c r="O23" s="98" t="s">
        <v>55</v>
      </c>
      <c r="P23" s="98" t="s">
        <v>54</v>
      </c>
      <c r="Q23" s="98" t="s">
        <v>54</v>
      </c>
      <c r="R23" s="98" t="s">
        <v>56</v>
      </c>
      <c r="S23" s="98" t="s">
        <v>57</v>
      </c>
      <c r="T23" s="98" t="s">
        <v>58</v>
      </c>
      <c r="U23" s="98" t="s">
        <v>54</v>
      </c>
      <c r="V23" s="98" t="s">
        <v>55</v>
      </c>
      <c r="W23" s="98" t="s">
        <v>54</v>
      </c>
      <c r="X23" s="98" t="s">
        <v>54</v>
      </c>
      <c r="Y23" s="98" t="s">
        <v>56</v>
      </c>
      <c r="Z23" s="98" t="s">
        <v>57</v>
      </c>
      <c r="AA23" s="98" t="s">
        <v>58</v>
      </c>
      <c r="AB23" s="98" t="s">
        <v>54</v>
      </c>
      <c r="AC23" s="98" t="s">
        <v>55</v>
      </c>
      <c r="AD23" s="98" t="s">
        <v>54</v>
      </c>
      <c r="AE23" s="98" t="s">
        <v>54</v>
      </c>
      <c r="AF23" s="98" t="s">
        <v>56</v>
      </c>
      <c r="AG23" s="98" t="s">
        <v>57</v>
      </c>
      <c r="AH23" s="98" t="s">
        <v>58</v>
      </c>
      <c r="AI23" s="98" t="s">
        <v>54</v>
      </c>
      <c r="AJ23" s="195"/>
      <c r="AK23" s="177"/>
      <c r="AL23" s="191"/>
    </row>
    <row r="24" spans="1:38">
      <c r="A24" s="172"/>
      <c r="B24" s="172"/>
      <c r="C24" s="174"/>
      <c r="D24" s="188"/>
      <c r="E24" s="99">
        <v>1</v>
      </c>
      <c r="F24" s="99">
        <v>2</v>
      </c>
      <c r="G24" s="99">
        <v>3</v>
      </c>
      <c r="H24" s="99">
        <v>4</v>
      </c>
      <c r="I24" s="99">
        <v>5</v>
      </c>
      <c r="J24" s="99">
        <v>6</v>
      </c>
      <c r="K24" s="99">
        <v>7</v>
      </c>
      <c r="L24" s="99">
        <v>8</v>
      </c>
      <c r="M24" s="99">
        <v>9</v>
      </c>
      <c r="N24" s="99">
        <v>10</v>
      </c>
      <c r="O24" s="99">
        <v>11</v>
      </c>
      <c r="P24" s="99">
        <v>12</v>
      </c>
      <c r="Q24" s="99">
        <v>13</v>
      </c>
      <c r="R24" s="99">
        <v>14</v>
      </c>
      <c r="S24" s="99">
        <v>15</v>
      </c>
      <c r="T24" s="99">
        <v>16</v>
      </c>
      <c r="U24" s="99">
        <v>17</v>
      </c>
      <c r="V24" s="99">
        <v>18</v>
      </c>
      <c r="W24" s="99">
        <v>19</v>
      </c>
      <c r="X24" s="99">
        <v>20</v>
      </c>
      <c r="Y24" s="99">
        <v>21</v>
      </c>
      <c r="Z24" s="99">
        <v>22</v>
      </c>
      <c r="AA24" s="99">
        <v>23</v>
      </c>
      <c r="AB24" s="99">
        <v>24</v>
      </c>
      <c r="AC24" s="99">
        <v>25</v>
      </c>
      <c r="AD24" s="99">
        <v>26</v>
      </c>
      <c r="AE24" s="99">
        <v>27</v>
      </c>
      <c r="AF24" s="99">
        <v>28</v>
      </c>
      <c r="AG24" s="99">
        <v>29</v>
      </c>
      <c r="AH24" s="99">
        <v>30</v>
      </c>
      <c r="AI24" s="99">
        <v>31</v>
      </c>
      <c r="AJ24" s="32"/>
      <c r="AK24" s="33"/>
      <c r="AL24" s="34"/>
    </row>
    <row r="25" spans="1:38">
      <c r="A25" s="2" t="s">
        <v>17</v>
      </c>
      <c r="B25" s="2" t="s">
        <v>18</v>
      </c>
      <c r="C25" s="2" t="s">
        <v>19</v>
      </c>
      <c r="D25" s="87" t="s">
        <v>39</v>
      </c>
      <c r="E25" s="96" t="s">
        <v>47</v>
      </c>
      <c r="F25" s="96" t="s">
        <v>47</v>
      </c>
      <c r="G25" s="100" t="s">
        <v>47</v>
      </c>
      <c r="H25" s="100" t="s">
        <v>47</v>
      </c>
      <c r="I25" s="101" t="s">
        <v>47</v>
      </c>
      <c r="J25" s="101" t="s">
        <v>47</v>
      </c>
      <c r="K25" s="101">
        <v>1</v>
      </c>
      <c r="L25" s="101">
        <v>1</v>
      </c>
      <c r="M25" s="101">
        <v>1</v>
      </c>
      <c r="N25" s="100">
        <v>1</v>
      </c>
      <c r="O25" s="100">
        <v>1</v>
      </c>
      <c r="P25" s="101">
        <v>1</v>
      </c>
      <c r="Q25" s="101">
        <v>1</v>
      </c>
      <c r="R25" s="101">
        <v>1</v>
      </c>
      <c r="S25" s="101">
        <v>1</v>
      </c>
      <c r="T25" s="101">
        <v>1</v>
      </c>
      <c r="U25" s="100">
        <v>1</v>
      </c>
      <c r="V25" s="100">
        <v>1</v>
      </c>
      <c r="W25" s="101">
        <v>1</v>
      </c>
      <c r="X25" s="101">
        <v>1</v>
      </c>
      <c r="Y25" s="101">
        <v>1</v>
      </c>
      <c r="Z25" s="101">
        <v>1</v>
      </c>
      <c r="AA25" s="101">
        <v>1</v>
      </c>
      <c r="AB25" s="100">
        <v>1</v>
      </c>
      <c r="AC25" s="100">
        <v>1</v>
      </c>
      <c r="AD25" s="101">
        <v>1</v>
      </c>
      <c r="AE25" s="101">
        <v>1</v>
      </c>
      <c r="AF25" s="101">
        <v>1</v>
      </c>
      <c r="AG25" s="101">
        <v>1</v>
      </c>
      <c r="AH25" s="101" t="s">
        <v>47</v>
      </c>
      <c r="AI25" s="100" t="s">
        <v>47</v>
      </c>
      <c r="AJ25" s="102">
        <f>SUM(E25,F25,G25,H25,H25:AI25)</f>
        <v>23</v>
      </c>
      <c r="AK25" s="2">
        <v>23</v>
      </c>
      <c r="AL25" s="36">
        <f>AJ25/AK25</f>
        <v>1</v>
      </c>
    </row>
    <row r="26" spans="1:38">
      <c r="A26" s="2"/>
      <c r="B26" s="2"/>
      <c r="C26" s="2" t="s">
        <v>20</v>
      </c>
      <c r="D26" s="92" t="s">
        <v>48</v>
      </c>
      <c r="E26" s="96" t="s">
        <v>47</v>
      </c>
      <c r="F26" s="96" t="s">
        <v>47</v>
      </c>
      <c r="G26" s="100" t="s">
        <v>47</v>
      </c>
      <c r="H26" s="100" t="s">
        <v>47</v>
      </c>
      <c r="I26" s="101" t="s">
        <v>47</v>
      </c>
      <c r="J26" s="101" t="s">
        <v>47</v>
      </c>
      <c r="K26" s="101">
        <v>1</v>
      </c>
      <c r="L26" s="101">
        <v>1</v>
      </c>
      <c r="M26" s="101">
        <v>1</v>
      </c>
      <c r="N26" s="100">
        <v>1</v>
      </c>
      <c r="O26" s="100">
        <v>1</v>
      </c>
      <c r="P26" s="101">
        <v>1</v>
      </c>
      <c r="Q26" s="101">
        <v>1</v>
      </c>
      <c r="R26" s="101">
        <v>1</v>
      </c>
      <c r="S26" s="101">
        <v>1</v>
      </c>
      <c r="T26" s="101">
        <v>1</v>
      </c>
      <c r="U26" s="100">
        <v>0</v>
      </c>
      <c r="V26" s="100">
        <v>1</v>
      </c>
      <c r="W26" s="101">
        <v>1</v>
      </c>
      <c r="X26" s="101">
        <v>1</v>
      </c>
      <c r="Y26" s="101">
        <v>1</v>
      </c>
      <c r="Z26" s="101">
        <v>1</v>
      </c>
      <c r="AA26" s="101">
        <v>1</v>
      </c>
      <c r="AB26" s="100">
        <v>1</v>
      </c>
      <c r="AC26" s="100">
        <v>0</v>
      </c>
      <c r="AD26" s="101">
        <v>1</v>
      </c>
      <c r="AE26" s="101">
        <v>1</v>
      </c>
      <c r="AF26" s="101">
        <v>1</v>
      </c>
      <c r="AG26" s="101">
        <v>1</v>
      </c>
      <c r="AH26" s="101">
        <v>0</v>
      </c>
      <c r="AI26" s="100" t="s">
        <v>47</v>
      </c>
      <c r="AJ26" s="102">
        <f t="shared" ref="AJ26:AJ47" si="0">SUM(E26,F26,G26,H26,H26:AI26)</f>
        <v>21</v>
      </c>
      <c r="AK26" s="2">
        <v>13</v>
      </c>
      <c r="AL26" s="36">
        <f t="shared" ref="AL26:AL33" si="1">AJ26/AK26</f>
        <v>1.6153846153846154</v>
      </c>
    </row>
    <row r="27" spans="1:38">
      <c r="A27" s="2"/>
      <c r="B27" s="2"/>
      <c r="C27" s="2" t="s">
        <v>21</v>
      </c>
      <c r="D27" s="92" t="s">
        <v>48</v>
      </c>
      <c r="E27" s="96" t="s">
        <v>47</v>
      </c>
      <c r="F27" s="96" t="s">
        <v>47</v>
      </c>
      <c r="G27" s="100" t="s">
        <v>47</v>
      </c>
      <c r="H27" s="100" t="s">
        <v>47</v>
      </c>
      <c r="I27" s="101" t="s">
        <v>47</v>
      </c>
      <c r="J27" s="101" t="s">
        <v>47</v>
      </c>
      <c r="K27" s="101">
        <v>0</v>
      </c>
      <c r="L27" s="101">
        <v>1</v>
      </c>
      <c r="M27" s="101">
        <v>1</v>
      </c>
      <c r="N27" s="100">
        <v>1</v>
      </c>
      <c r="O27" s="100">
        <v>1</v>
      </c>
      <c r="P27" s="101">
        <v>0</v>
      </c>
      <c r="Q27" s="101">
        <v>1</v>
      </c>
      <c r="R27" s="101">
        <v>1</v>
      </c>
      <c r="S27" s="101">
        <v>1</v>
      </c>
      <c r="T27" s="101">
        <v>1</v>
      </c>
      <c r="U27" s="100">
        <v>1</v>
      </c>
      <c r="V27" s="100">
        <v>0</v>
      </c>
      <c r="W27" s="101">
        <v>1</v>
      </c>
      <c r="X27" s="101">
        <v>1</v>
      </c>
      <c r="Y27" s="101">
        <v>1</v>
      </c>
      <c r="Z27" s="101">
        <v>1</v>
      </c>
      <c r="AA27" s="101">
        <v>1</v>
      </c>
      <c r="AB27" s="100">
        <v>0</v>
      </c>
      <c r="AC27" s="100">
        <v>0</v>
      </c>
      <c r="AD27" s="101">
        <v>1</v>
      </c>
      <c r="AE27" s="101">
        <v>1</v>
      </c>
      <c r="AF27" s="101">
        <v>1</v>
      </c>
      <c r="AG27" s="101">
        <v>1</v>
      </c>
      <c r="AH27" s="101">
        <v>0</v>
      </c>
      <c r="AI27" s="100" t="s">
        <v>47</v>
      </c>
      <c r="AJ27" s="102">
        <f t="shared" si="0"/>
        <v>18</v>
      </c>
      <c r="AK27" s="2">
        <v>13</v>
      </c>
      <c r="AL27" s="36">
        <f t="shared" si="1"/>
        <v>1.3846153846153846</v>
      </c>
    </row>
    <row r="28" spans="1:38">
      <c r="A28" s="2"/>
      <c r="B28" s="2"/>
      <c r="C28" s="2" t="s">
        <v>22</v>
      </c>
      <c r="D28" s="92" t="s">
        <v>39</v>
      </c>
      <c r="E28" s="96">
        <v>1</v>
      </c>
      <c r="F28" s="96">
        <v>1</v>
      </c>
      <c r="G28" s="100">
        <v>1</v>
      </c>
      <c r="H28" s="100">
        <v>1</v>
      </c>
      <c r="I28" s="101">
        <v>1</v>
      </c>
      <c r="J28" s="101">
        <v>1</v>
      </c>
      <c r="K28" s="101">
        <v>1</v>
      </c>
      <c r="L28" s="101">
        <v>1</v>
      </c>
      <c r="M28" s="101">
        <v>1</v>
      </c>
      <c r="N28" s="100">
        <v>1</v>
      </c>
      <c r="O28" s="100">
        <v>1</v>
      </c>
      <c r="P28" s="101">
        <v>1</v>
      </c>
      <c r="Q28" s="101">
        <v>1</v>
      </c>
      <c r="R28" s="101">
        <v>1</v>
      </c>
      <c r="S28" s="101">
        <v>1</v>
      </c>
      <c r="T28" s="101">
        <v>1</v>
      </c>
      <c r="U28" s="100">
        <v>1</v>
      </c>
      <c r="V28" s="100">
        <v>1</v>
      </c>
      <c r="W28" s="101">
        <v>1</v>
      </c>
      <c r="X28" s="101">
        <v>1</v>
      </c>
      <c r="Y28" s="101">
        <v>1</v>
      </c>
      <c r="Z28" s="101">
        <v>1</v>
      </c>
      <c r="AA28" s="101">
        <v>1</v>
      </c>
      <c r="AB28" s="100">
        <v>1</v>
      </c>
      <c r="AC28" s="100">
        <v>1</v>
      </c>
      <c r="AD28" s="101">
        <v>1</v>
      </c>
      <c r="AE28" s="101">
        <v>1</v>
      </c>
      <c r="AF28" s="101">
        <v>1</v>
      </c>
      <c r="AG28" s="101">
        <v>1</v>
      </c>
      <c r="AH28" s="101">
        <v>1</v>
      </c>
      <c r="AI28" s="100">
        <v>1</v>
      </c>
      <c r="AJ28" s="102">
        <f t="shared" si="0"/>
        <v>32</v>
      </c>
      <c r="AK28" s="2">
        <v>31</v>
      </c>
      <c r="AL28" s="36">
        <f t="shared" si="1"/>
        <v>1.032258064516129</v>
      </c>
    </row>
    <row r="29" spans="1:38">
      <c r="A29" s="2"/>
      <c r="B29" s="2"/>
      <c r="C29" s="2" t="s">
        <v>23</v>
      </c>
      <c r="D29" s="92" t="s">
        <v>39</v>
      </c>
      <c r="E29" s="96">
        <v>1</v>
      </c>
      <c r="F29" s="96">
        <v>1</v>
      </c>
      <c r="G29" s="100">
        <v>1</v>
      </c>
      <c r="H29" s="100">
        <v>1</v>
      </c>
      <c r="I29" s="101">
        <v>1</v>
      </c>
      <c r="J29" s="101">
        <v>1</v>
      </c>
      <c r="K29" s="101">
        <v>1</v>
      </c>
      <c r="L29" s="101">
        <v>1</v>
      </c>
      <c r="M29" s="101">
        <v>1</v>
      </c>
      <c r="N29" s="100">
        <v>1</v>
      </c>
      <c r="O29" s="100">
        <v>1</v>
      </c>
      <c r="P29" s="101">
        <v>1</v>
      </c>
      <c r="Q29" s="101">
        <v>1</v>
      </c>
      <c r="R29" s="101">
        <v>1</v>
      </c>
      <c r="S29" s="101">
        <v>1</v>
      </c>
      <c r="T29" s="101">
        <v>1</v>
      </c>
      <c r="U29" s="100">
        <v>1</v>
      </c>
      <c r="V29" s="100">
        <v>1</v>
      </c>
      <c r="W29" s="101">
        <v>1</v>
      </c>
      <c r="X29" s="101">
        <v>1</v>
      </c>
      <c r="Y29" s="101">
        <v>1</v>
      </c>
      <c r="Z29" s="101">
        <v>1</v>
      </c>
      <c r="AA29" s="101">
        <v>1</v>
      </c>
      <c r="AB29" s="100">
        <v>1</v>
      </c>
      <c r="AC29" s="100">
        <v>1</v>
      </c>
      <c r="AD29" s="101">
        <v>1</v>
      </c>
      <c r="AE29" s="101">
        <v>1</v>
      </c>
      <c r="AF29" s="101">
        <v>1</v>
      </c>
      <c r="AG29" s="101">
        <v>1</v>
      </c>
      <c r="AH29" s="101">
        <v>1</v>
      </c>
      <c r="AI29" s="100">
        <v>1</v>
      </c>
      <c r="AJ29" s="102">
        <f t="shared" si="0"/>
        <v>32</v>
      </c>
      <c r="AK29" s="2">
        <v>31</v>
      </c>
      <c r="AL29" s="36">
        <f t="shared" si="1"/>
        <v>1.032258064516129</v>
      </c>
    </row>
    <row r="30" spans="1:38">
      <c r="A30" s="2"/>
      <c r="B30" s="2"/>
      <c r="C30" s="2" t="s">
        <v>40</v>
      </c>
      <c r="D30" s="92" t="s">
        <v>39</v>
      </c>
      <c r="E30" s="96">
        <v>1</v>
      </c>
      <c r="F30" s="96">
        <v>1</v>
      </c>
      <c r="G30" s="100">
        <v>1</v>
      </c>
      <c r="H30" s="100">
        <v>1</v>
      </c>
      <c r="I30" s="101">
        <v>1</v>
      </c>
      <c r="J30" s="101">
        <v>1</v>
      </c>
      <c r="K30" s="101">
        <v>1</v>
      </c>
      <c r="L30" s="101">
        <v>1</v>
      </c>
      <c r="M30" s="101">
        <v>1</v>
      </c>
      <c r="N30" s="100">
        <v>1</v>
      </c>
      <c r="O30" s="100">
        <v>1</v>
      </c>
      <c r="P30" s="101">
        <v>1</v>
      </c>
      <c r="Q30" s="101">
        <v>1</v>
      </c>
      <c r="R30" s="101">
        <v>1</v>
      </c>
      <c r="S30" s="101">
        <v>1</v>
      </c>
      <c r="T30" s="101">
        <v>1</v>
      </c>
      <c r="U30" s="100">
        <v>1</v>
      </c>
      <c r="V30" s="100">
        <v>1</v>
      </c>
      <c r="W30" s="101">
        <v>1</v>
      </c>
      <c r="X30" s="101">
        <v>1</v>
      </c>
      <c r="Y30" s="101">
        <v>1</v>
      </c>
      <c r="Z30" s="101">
        <v>1</v>
      </c>
      <c r="AA30" s="101">
        <v>1</v>
      </c>
      <c r="AB30" s="100">
        <v>1</v>
      </c>
      <c r="AC30" s="100">
        <v>1</v>
      </c>
      <c r="AD30" s="101">
        <v>1</v>
      </c>
      <c r="AE30" s="101">
        <v>1</v>
      </c>
      <c r="AF30" s="101">
        <v>1</v>
      </c>
      <c r="AG30" s="101">
        <v>1</v>
      </c>
      <c r="AH30" s="101">
        <v>1</v>
      </c>
      <c r="AI30" s="100">
        <v>1</v>
      </c>
      <c r="AJ30" s="102">
        <f t="shared" si="0"/>
        <v>32</v>
      </c>
      <c r="AK30" s="2">
        <v>31</v>
      </c>
      <c r="AL30" s="36">
        <f t="shared" si="1"/>
        <v>1.032258064516129</v>
      </c>
    </row>
    <row r="31" spans="1:38">
      <c r="A31" s="2"/>
      <c r="B31" s="2"/>
      <c r="C31" s="2" t="s">
        <v>41</v>
      </c>
      <c r="D31" s="93" t="s">
        <v>39</v>
      </c>
      <c r="E31" s="96">
        <v>1</v>
      </c>
      <c r="F31" s="96">
        <v>1</v>
      </c>
      <c r="G31" s="100">
        <v>1</v>
      </c>
      <c r="H31" s="100">
        <v>1</v>
      </c>
      <c r="I31" s="101">
        <v>1</v>
      </c>
      <c r="J31" s="101">
        <v>1</v>
      </c>
      <c r="K31" s="101">
        <v>1</v>
      </c>
      <c r="L31" s="101">
        <v>1</v>
      </c>
      <c r="M31" s="101">
        <v>1</v>
      </c>
      <c r="N31" s="100">
        <v>1</v>
      </c>
      <c r="O31" s="100">
        <v>1</v>
      </c>
      <c r="P31" s="101">
        <v>1</v>
      </c>
      <c r="Q31" s="101">
        <v>1</v>
      </c>
      <c r="R31" s="101">
        <v>1</v>
      </c>
      <c r="S31" s="101">
        <v>1</v>
      </c>
      <c r="T31" s="101">
        <v>1</v>
      </c>
      <c r="U31" s="100">
        <v>1</v>
      </c>
      <c r="V31" s="100">
        <v>1</v>
      </c>
      <c r="W31" s="101">
        <v>1</v>
      </c>
      <c r="X31" s="101">
        <v>1</v>
      </c>
      <c r="Y31" s="101">
        <v>1</v>
      </c>
      <c r="Z31" s="101">
        <v>1</v>
      </c>
      <c r="AA31" s="101">
        <v>1</v>
      </c>
      <c r="AB31" s="100">
        <v>1</v>
      </c>
      <c r="AC31" s="100">
        <v>1</v>
      </c>
      <c r="AD31" s="101">
        <v>1</v>
      </c>
      <c r="AE31" s="101">
        <v>1</v>
      </c>
      <c r="AF31" s="101">
        <v>1</v>
      </c>
      <c r="AG31" s="101">
        <v>1</v>
      </c>
      <c r="AH31" s="101">
        <v>1</v>
      </c>
      <c r="AI31" s="100">
        <v>1</v>
      </c>
      <c r="AJ31" s="102">
        <f t="shared" si="0"/>
        <v>32</v>
      </c>
      <c r="AK31" s="2">
        <v>31</v>
      </c>
      <c r="AL31" s="36">
        <f t="shared" si="1"/>
        <v>1.032258064516129</v>
      </c>
    </row>
    <row r="32" spans="1:38">
      <c r="A32" s="2"/>
      <c r="B32" s="2"/>
      <c r="C32" s="2" t="s">
        <v>62</v>
      </c>
      <c r="D32" s="104" t="s">
        <v>31</v>
      </c>
      <c r="E32" s="96">
        <v>1</v>
      </c>
      <c r="F32" s="96">
        <v>1</v>
      </c>
      <c r="G32" s="100">
        <v>1</v>
      </c>
      <c r="H32" s="100">
        <v>1</v>
      </c>
      <c r="I32" s="101">
        <v>1</v>
      </c>
      <c r="J32" s="101">
        <v>1</v>
      </c>
      <c r="K32" s="101">
        <v>1</v>
      </c>
      <c r="L32" s="101">
        <v>1</v>
      </c>
      <c r="M32" s="101">
        <v>1</v>
      </c>
      <c r="N32" s="100">
        <v>1</v>
      </c>
      <c r="O32" s="100">
        <v>1</v>
      </c>
      <c r="P32" s="101">
        <v>1</v>
      </c>
      <c r="Q32" s="101">
        <v>1</v>
      </c>
      <c r="R32" s="101">
        <v>0</v>
      </c>
      <c r="S32" s="101">
        <v>1</v>
      </c>
      <c r="T32" s="101">
        <v>1</v>
      </c>
      <c r="U32" s="100">
        <v>1</v>
      </c>
      <c r="V32" s="100">
        <v>1</v>
      </c>
      <c r="W32" s="101">
        <v>1</v>
      </c>
      <c r="X32" s="101">
        <v>1</v>
      </c>
      <c r="Y32" s="101">
        <v>1</v>
      </c>
      <c r="Z32" s="101">
        <v>1</v>
      </c>
      <c r="AA32" s="101">
        <v>1</v>
      </c>
      <c r="AB32" s="100">
        <v>1</v>
      </c>
      <c r="AC32" s="100">
        <v>1</v>
      </c>
      <c r="AD32" s="101">
        <v>1</v>
      </c>
      <c r="AE32" s="101">
        <v>1</v>
      </c>
      <c r="AF32" s="101">
        <v>1</v>
      </c>
      <c r="AG32" s="101">
        <v>1</v>
      </c>
      <c r="AH32" s="101">
        <v>1</v>
      </c>
      <c r="AI32" s="100">
        <v>1</v>
      </c>
      <c r="AJ32" s="102">
        <f t="shared" si="0"/>
        <v>31</v>
      </c>
      <c r="AK32" s="2">
        <v>12</v>
      </c>
      <c r="AL32" s="36">
        <f t="shared" si="1"/>
        <v>2.5833333333333335</v>
      </c>
    </row>
    <row r="33" spans="1:38">
      <c r="A33" s="2"/>
      <c r="B33" s="2"/>
      <c r="C33" s="2" t="s">
        <v>82</v>
      </c>
      <c r="D33" s="104" t="s">
        <v>63</v>
      </c>
      <c r="E33" s="96" t="s">
        <v>47</v>
      </c>
      <c r="F33" s="96" t="s">
        <v>47</v>
      </c>
      <c r="G33" s="100" t="s">
        <v>47</v>
      </c>
      <c r="H33" s="100" t="s">
        <v>47</v>
      </c>
      <c r="I33" s="101" t="s">
        <v>47</v>
      </c>
      <c r="J33" s="101" t="s">
        <v>47</v>
      </c>
      <c r="K33" s="101">
        <v>0</v>
      </c>
      <c r="L33" s="101">
        <v>0</v>
      </c>
      <c r="M33" s="101">
        <v>0</v>
      </c>
      <c r="N33" s="100">
        <v>0</v>
      </c>
      <c r="O33" s="100">
        <v>0</v>
      </c>
      <c r="P33" s="101">
        <v>0</v>
      </c>
      <c r="Q33" s="101">
        <v>0</v>
      </c>
      <c r="R33" s="101">
        <v>0</v>
      </c>
      <c r="S33" s="101">
        <v>0</v>
      </c>
      <c r="T33" s="101">
        <v>0</v>
      </c>
      <c r="U33" s="100">
        <v>0</v>
      </c>
      <c r="V33" s="100">
        <v>0</v>
      </c>
      <c r="W33" s="101">
        <v>0</v>
      </c>
      <c r="X33" s="101">
        <v>0</v>
      </c>
      <c r="Y33" s="101">
        <v>0</v>
      </c>
      <c r="Z33" s="101">
        <v>0</v>
      </c>
      <c r="AA33" s="101">
        <v>0</v>
      </c>
      <c r="AB33" s="100">
        <v>0</v>
      </c>
      <c r="AC33" s="100">
        <v>0</v>
      </c>
      <c r="AD33" s="101">
        <v>0</v>
      </c>
      <c r="AE33" s="101">
        <v>0</v>
      </c>
      <c r="AF33" s="101">
        <v>0</v>
      </c>
      <c r="AG33" s="101">
        <v>0</v>
      </c>
      <c r="AH33" s="101">
        <v>0</v>
      </c>
      <c r="AI33" s="100" t="s">
        <v>47</v>
      </c>
      <c r="AJ33" s="102">
        <f t="shared" si="0"/>
        <v>0</v>
      </c>
      <c r="AK33" s="2">
        <v>1</v>
      </c>
      <c r="AL33" s="36">
        <f t="shared" si="1"/>
        <v>0</v>
      </c>
    </row>
    <row r="34" spans="1:38" ht="6.6" customHeight="1">
      <c r="A34" s="168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70"/>
      <c r="AL34" s="37"/>
    </row>
    <row r="35" spans="1:38">
      <c r="A35" s="2" t="s">
        <v>24</v>
      </c>
      <c r="B35" s="2" t="s">
        <v>25</v>
      </c>
      <c r="C35" s="2" t="s">
        <v>26</v>
      </c>
      <c r="D35" s="92" t="s">
        <v>39</v>
      </c>
      <c r="E35" s="102">
        <v>1</v>
      </c>
      <c r="F35" s="102">
        <v>1</v>
      </c>
      <c r="G35" s="100">
        <v>1</v>
      </c>
      <c r="H35" s="100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0">
        <v>1</v>
      </c>
      <c r="O35" s="100">
        <v>1</v>
      </c>
      <c r="P35" s="101">
        <v>1</v>
      </c>
      <c r="Q35" s="101">
        <v>1</v>
      </c>
      <c r="R35" s="101">
        <v>1</v>
      </c>
      <c r="S35" s="101">
        <v>1</v>
      </c>
      <c r="T35" s="101">
        <v>1</v>
      </c>
      <c r="U35" s="100">
        <v>1</v>
      </c>
      <c r="V35" s="100">
        <v>1</v>
      </c>
      <c r="W35" s="101">
        <v>1</v>
      </c>
      <c r="X35" s="101">
        <v>1</v>
      </c>
      <c r="Y35" s="101">
        <v>1</v>
      </c>
      <c r="Z35" s="101">
        <v>1</v>
      </c>
      <c r="AA35" s="101">
        <v>1</v>
      </c>
      <c r="AB35" s="100">
        <v>1</v>
      </c>
      <c r="AC35" s="100">
        <v>1</v>
      </c>
      <c r="AD35" s="101">
        <v>1</v>
      </c>
      <c r="AE35" s="101">
        <v>1</v>
      </c>
      <c r="AF35" s="101">
        <v>1</v>
      </c>
      <c r="AG35" s="101">
        <v>1</v>
      </c>
      <c r="AH35" s="101">
        <v>1</v>
      </c>
      <c r="AI35" s="100">
        <v>1</v>
      </c>
      <c r="AJ35" s="102">
        <f t="shared" si="0"/>
        <v>32</v>
      </c>
      <c r="AK35" s="2">
        <v>31</v>
      </c>
      <c r="AL35" s="36">
        <f>AJ35/AK35</f>
        <v>1.032258064516129</v>
      </c>
    </row>
    <row r="36" spans="1:38">
      <c r="A36" s="2"/>
      <c r="B36" s="2" t="s">
        <v>27</v>
      </c>
      <c r="C36" s="2" t="s">
        <v>42</v>
      </c>
      <c r="D36" s="92" t="s">
        <v>39</v>
      </c>
      <c r="E36" s="102">
        <v>1</v>
      </c>
      <c r="F36" s="102">
        <v>1</v>
      </c>
      <c r="G36" s="100">
        <v>1</v>
      </c>
      <c r="H36" s="100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0">
        <v>1</v>
      </c>
      <c r="O36" s="100">
        <v>1</v>
      </c>
      <c r="P36" s="101">
        <v>1</v>
      </c>
      <c r="Q36" s="101">
        <v>1</v>
      </c>
      <c r="R36" s="101">
        <v>1</v>
      </c>
      <c r="S36" s="101">
        <v>1</v>
      </c>
      <c r="T36" s="101">
        <v>1</v>
      </c>
      <c r="U36" s="100">
        <v>1</v>
      </c>
      <c r="V36" s="100">
        <v>1</v>
      </c>
      <c r="W36" s="101">
        <v>1</v>
      </c>
      <c r="X36" s="101">
        <v>1</v>
      </c>
      <c r="Y36" s="101">
        <v>1</v>
      </c>
      <c r="Z36" s="101">
        <v>1</v>
      </c>
      <c r="AA36" s="101">
        <v>1</v>
      </c>
      <c r="AB36" s="100">
        <v>1</v>
      </c>
      <c r="AC36" s="100">
        <v>1</v>
      </c>
      <c r="AD36" s="101">
        <v>1</v>
      </c>
      <c r="AE36" s="101">
        <v>1</v>
      </c>
      <c r="AF36" s="101">
        <v>1</v>
      </c>
      <c r="AG36" s="101">
        <v>1</v>
      </c>
      <c r="AH36" s="101">
        <v>1</v>
      </c>
      <c r="AI36" s="100">
        <v>1</v>
      </c>
      <c r="AJ36" s="102">
        <f t="shared" si="0"/>
        <v>32</v>
      </c>
      <c r="AK36" s="2">
        <v>31</v>
      </c>
      <c r="AL36" s="36">
        <f t="shared" ref="AL36:AL38" si="2">AJ36/AK36</f>
        <v>1.032258064516129</v>
      </c>
    </row>
    <row r="37" spans="1:38">
      <c r="A37" s="2"/>
      <c r="B37" s="2"/>
      <c r="C37" s="2" t="s">
        <v>64</v>
      </c>
      <c r="D37" s="92" t="s">
        <v>39</v>
      </c>
      <c r="E37" s="102">
        <v>1</v>
      </c>
      <c r="F37" s="102">
        <v>1</v>
      </c>
      <c r="G37" s="100">
        <v>1</v>
      </c>
      <c r="H37" s="100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0">
        <v>1</v>
      </c>
      <c r="O37" s="100">
        <v>1</v>
      </c>
      <c r="P37" s="101">
        <v>1</v>
      </c>
      <c r="Q37" s="101">
        <v>1</v>
      </c>
      <c r="R37" s="101">
        <v>1</v>
      </c>
      <c r="S37" s="101">
        <v>1</v>
      </c>
      <c r="T37" s="101">
        <v>1</v>
      </c>
      <c r="U37" s="100">
        <v>1</v>
      </c>
      <c r="V37" s="100">
        <v>1</v>
      </c>
      <c r="W37" s="101">
        <v>1</v>
      </c>
      <c r="X37" s="101">
        <v>1</v>
      </c>
      <c r="Y37" s="101">
        <v>1</v>
      </c>
      <c r="Z37" s="101">
        <v>1</v>
      </c>
      <c r="AA37" s="101">
        <v>1</v>
      </c>
      <c r="AB37" s="100">
        <v>1</v>
      </c>
      <c r="AC37" s="100">
        <v>1</v>
      </c>
      <c r="AD37" s="101">
        <v>1</v>
      </c>
      <c r="AE37" s="101">
        <v>1</v>
      </c>
      <c r="AF37" s="101">
        <v>1</v>
      </c>
      <c r="AG37" s="101">
        <v>1</v>
      </c>
      <c r="AH37" s="101">
        <v>1</v>
      </c>
      <c r="AI37" s="100">
        <v>1</v>
      </c>
      <c r="AJ37" s="102">
        <f t="shared" si="0"/>
        <v>32</v>
      </c>
      <c r="AK37" s="2">
        <v>31</v>
      </c>
      <c r="AL37" s="36">
        <f t="shared" si="2"/>
        <v>1.032258064516129</v>
      </c>
    </row>
    <row r="38" spans="1:38">
      <c r="A38" s="2"/>
      <c r="B38" s="2"/>
      <c r="C38" s="2" t="s">
        <v>65</v>
      </c>
      <c r="D38" s="92" t="s">
        <v>48</v>
      </c>
      <c r="E38" s="102">
        <v>1</v>
      </c>
      <c r="F38" s="102">
        <v>1</v>
      </c>
      <c r="G38" s="100">
        <v>1</v>
      </c>
      <c r="H38" s="100">
        <v>1</v>
      </c>
      <c r="I38" s="101">
        <v>1</v>
      </c>
      <c r="J38" s="101">
        <v>1</v>
      </c>
      <c r="K38" s="101">
        <v>0</v>
      </c>
      <c r="L38" s="101">
        <v>1</v>
      </c>
      <c r="M38" s="101">
        <v>1</v>
      </c>
      <c r="N38" s="100">
        <v>1</v>
      </c>
      <c r="O38" s="100">
        <v>0</v>
      </c>
      <c r="P38" s="101">
        <v>1</v>
      </c>
      <c r="Q38" s="101">
        <v>1</v>
      </c>
      <c r="R38" s="101">
        <v>1</v>
      </c>
      <c r="S38" s="101">
        <v>1</v>
      </c>
      <c r="T38" s="101">
        <v>1</v>
      </c>
      <c r="U38" s="100">
        <v>1</v>
      </c>
      <c r="V38" s="100">
        <v>1</v>
      </c>
      <c r="W38" s="101">
        <v>1</v>
      </c>
      <c r="X38" s="101">
        <v>0</v>
      </c>
      <c r="Y38" s="101">
        <v>1</v>
      </c>
      <c r="Z38" s="101">
        <v>1</v>
      </c>
      <c r="AA38" s="101">
        <v>1</v>
      </c>
      <c r="AB38" s="100">
        <v>1</v>
      </c>
      <c r="AC38" s="100">
        <v>1</v>
      </c>
      <c r="AD38" s="101">
        <v>1</v>
      </c>
      <c r="AE38" s="101">
        <v>1</v>
      </c>
      <c r="AF38" s="101">
        <v>1</v>
      </c>
      <c r="AG38" s="101">
        <v>1</v>
      </c>
      <c r="AH38" s="101">
        <v>1</v>
      </c>
      <c r="AI38" s="100">
        <v>1</v>
      </c>
      <c r="AJ38" s="102">
        <f t="shared" si="0"/>
        <v>29</v>
      </c>
      <c r="AK38" s="2">
        <v>20</v>
      </c>
      <c r="AL38" s="36">
        <f t="shared" si="2"/>
        <v>1.45</v>
      </c>
    </row>
    <row r="39" spans="1:38" ht="8.4499999999999993" customHeight="1">
      <c r="A39" s="27"/>
      <c r="B39" s="28"/>
      <c r="C39" s="28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105"/>
      <c r="AK39" s="38"/>
      <c r="AL39" s="37"/>
    </row>
    <row r="40" spans="1:38" ht="15.75" customHeight="1">
      <c r="A40" s="2" t="s">
        <v>28</v>
      </c>
      <c r="B40" s="2" t="s">
        <v>29</v>
      </c>
      <c r="C40" s="5" t="s">
        <v>30</v>
      </c>
      <c r="D40" s="96" t="s">
        <v>31</v>
      </c>
      <c r="E40" s="102">
        <v>1</v>
      </c>
      <c r="F40" s="102">
        <v>1</v>
      </c>
      <c r="G40" s="100"/>
      <c r="H40" s="100"/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0"/>
      <c r="O40" s="100"/>
      <c r="P40" s="101">
        <v>1</v>
      </c>
      <c r="Q40" s="101">
        <v>1</v>
      </c>
      <c r="R40" s="101">
        <v>1</v>
      </c>
      <c r="S40" s="101">
        <v>1</v>
      </c>
      <c r="T40" s="101">
        <v>1</v>
      </c>
      <c r="U40" s="100"/>
      <c r="V40" s="100"/>
      <c r="W40" s="101">
        <v>1</v>
      </c>
      <c r="X40" s="101">
        <v>0</v>
      </c>
      <c r="Y40" s="101">
        <v>1</v>
      </c>
      <c r="Z40" s="101">
        <v>1</v>
      </c>
      <c r="AA40" s="101">
        <v>1</v>
      </c>
      <c r="AB40" s="100"/>
      <c r="AC40" s="100"/>
      <c r="AD40" s="101">
        <v>1</v>
      </c>
      <c r="AE40" s="101">
        <v>1</v>
      </c>
      <c r="AF40" s="101">
        <v>1</v>
      </c>
      <c r="AG40" s="101">
        <v>1</v>
      </c>
      <c r="AH40" s="101">
        <v>0</v>
      </c>
      <c r="AI40" s="100"/>
      <c r="AJ40" s="102">
        <f t="shared" si="0"/>
        <v>20</v>
      </c>
      <c r="AK40" s="24">
        <v>12</v>
      </c>
      <c r="AL40" s="40">
        <f>AJ40/AK40</f>
        <v>1.6666666666666667</v>
      </c>
    </row>
    <row r="41" spans="1:38" ht="15" customHeight="1">
      <c r="A41" s="2"/>
      <c r="B41" s="2" t="s">
        <v>66</v>
      </c>
      <c r="C41" s="2" t="s">
        <v>43</v>
      </c>
      <c r="D41" s="96" t="s">
        <v>38</v>
      </c>
      <c r="E41" s="102">
        <v>1</v>
      </c>
      <c r="F41" s="102">
        <v>1</v>
      </c>
      <c r="G41" s="100">
        <v>1</v>
      </c>
      <c r="H41" s="100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0">
        <v>1</v>
      </c>
      <c r="O41" s="100">
        <v>1</v>
      </c>
      <c r="P41" s="101">
        <v>1</v>
      </c>
      <c r="Q41" s="101">
        <v>1</v>
      </c>
      <c r="R41" s="101">
        <v>1</v>
      </c>
      <c r="S41" s="101">
        <v>1</v>
      </c>
      <c r="T41" s="101">
        <v>1</v>
      </c>
      <c r="U41" s="100">
        <v>1</v>
      </c>
      <c r="V41" s="100">
        <v>1</v>
      </c>
      <c r="W41" s="101">
        <v>1</v>
      </c>
      <c r="X41" s="101">
        <v>1</v>
      </c>
      <c r="Y41" s="101">
        <v>1</v>
      </c>
      <c r="Z41" s="101">
        <v>1</v>
      </c>
      <c r="AA41" s="101">
        <v>0</v>
      </c>
      <c r="AB41" s="100">
        <v>1</v>
      </c>
      <c r="AC41" s="100">
        <v>1</v>
      </c>
      <c r="AD41" s="101">
        <v>1</v>
      </c>
      <c r="AE41" s="101">
        <v>1</v>
      </c>
      <c r="AF41" s="101">
        <v>1</v>
      </c>
      <c r="AG41" s="101">
        <v>1</v>
      </c>
      <c r="AH41" s="101">
        <v>0</v>
      </c>
      <c r="AI41" s="100">
        <v>1</v>
      </c>
      <c r="AJ41" s="102">
        <f t="shared" si="0"/>
        <v>30</v>
      </c>
      <c r="AK41" s="24">
        <v>16</v>
      </c>
      <c r="AL41" s="40">
        <f>AJ41/AK41</f>
        <v>1.875</v>
      </c>
    </row>
    <row r="42" spans="1:38" ht="7.35" customHeight="1">
      <c r="A42" s="168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70"/>
      <c r="AL42" s="37"/>
    </row>
    <row r="43" spans="1:38">
      <c r="A43" s="2" t="s">
        <v>32</v>
      </c>
      <c r="B43" s="2" t="s">
        <v>33</v>
      </c>
      <c r="C43" s="2" t="s">
        <v>95</v>
      </c>
      <c r="D43" s="96" t="s">
        <v>44</v>
      </c>
      <c r="E43" s="102">
        <v>0</v>
      </c>
      <c r="F43" s="102">
        <v>0</v>
      </c>
      <c r="G43" s="100">
        <v>0</v>
      </c>
      <c r="H43" s="100">
        <v>0</v>
      </c>
      <c r="I43" s="101">
        <v>1</v>
      </c>
      <c r="J43" s="101">
        <v>1</v>
      </c>
      <c r="K43" s="101">
        <v>1</v>
      </c>
      <c r="L43" s="101">
        <v>1</v>
      </c>
      <c r="M43" s="101">
        <v>0</v>
      </c>
      <c r="N43" s="100">
        <v>1</v>
      </c>
      <c r="O43" s="100">
        <v>1</v>
      </c>
      <c r="P43" s="101">
        <v>1</v>
      </c>
      <c r="Q43" s="101">
        <v>1</v>
      </c>
      <c r="R43" s="101">
        <v>1</v>
      </c>
      <c r="S43" s="101">
        <v>1</v>
      </c>
      <c r="T43" s="101">
        <v>1</v>
      </c>
      <c r="U43" s="100">
        <v>1</v>
      </c>
      <c r="V43" s="100">
        <v>1</v>
      </c>
      <c r="W43" s="101">
        <v>1</v>
      </c>
      <c r="X43" s="101">
        <v>1</v>
      </c>
      <c r="Y43" s="101">
        <v>1</v>
      </c>
      <c r="Z43" s="101">
        <v>1</v>
      </c>
      <c r="AA43" s="101">
        <v>1</v>
      </c>
      <c r="AB43" s="100">
        <v>0</v>
      </c>
      <c r="AC43" s="100">
        <v>0</v>
      </c>
      <c r="AD43" s="101">
        <v>1</v>
      </c>
      <c r="AE43" s="101">
        <v>1</v>
      </c>
      <c r="AF43" s="101">
        <v>1</v>
      </c>
      <c r="AG43" s="101">
        <v>1</v>
      </c>
      <c r="AH43" s="101">
        <v>0</v>
      </c>
      <c r="AI43" s="100">
        <v>1</v>
      </c>
      <c r="AJ43" s="102">
        <f t="shared" si="0"/>
        <v>23</v>
      </c>
      <c r="AK43" s="2">
        <v>12</v>
      </c>
      <c r="AL43" s="36">
        <f>AJ43/AK43</f>
        <v>1.9166666666666667</v>
      </c>
    </row>
    <row r="44" spans="1:38">
      <c r="A44" s="2"/>
      <c r="B44" s="2" t="s">
        <v>59</v>
      </c>
      <c r="C44" s="2" t="s">
        <v>61</v>
      </c>
      <c r="D44" s="96" t="s">
        <v>39</v>
      </c>
      <c r="E44" s="102">
        <v>1</v>
      </c>
      <c r="F44" s="102">
        <v>1</v>
      </c>
      <c r="G44" s="100">
        <v>1</v>
      </c>
      <c r="H44" s="100">
        <v>1</v>
      </c>
      <c r="I44" s="101">
        <v>1</v>
      </c>
      <c r="J44" s="101">
        <v>1</v>
      </c>
      <c r="K44" s="101">
        <v>1</v>
      </c>
      <c r="L44" s="101">
        <v>1</v>
      </c>
      <c r="M44" s="101">
        <v>1</v>
      </c>
      <c r="N44" s="100">
        <v>1</v>
      </c>
      <c r="O44" s="100">
        <v>1</v>
      </c>
      <c r="P44" s="101">
        <v>1</v>
      </c>
      <c r="Q44" s="101">
        <v>1</v>
      </c>
      <c r="R44" s="101">
        <v>1</v>
      </c>
      <c r="S44" s="101">
        <v>1</v>
      </c>
      <c r="T44" s="101">
        <v>1</v>
      </c>
      <c r="U44" s="100">
        <v>1</v>
      </c>
      <c r="V44" s="100">
        <v>1</v>
      </c>
      <c r="W44" s="101">
        <v>1</v>
      </c>
      <c r="X44" s="101">
        <v>1</v>
      </c>
      <c r="Y44" s="101">
        <v>1</v>
      </c>
      <c r="Z44" s="101">
        <v>1</v>
      </c>
      <c r="AA44" s="101">
        <v>1</v>
      </c>
      <c r="AB44" s="100">
        <v>1</v>
      </c>
      <c r="AC44" s="100">
        <v>1</v>
      </c>
      <c r="AD44" s="101">
        <v>1</v>
      </c>
      <c r="AE44" s="101">
        <v>1</v>
      </c>
      <c r="AF44" s="101">
        <v>1</v>
      </c>
      <c r="AG44" s="101">
        <v>1</v>
      </c>
      <c r="AH44" s="101">
        <v>1</v>
      </c>
      <c r="AI44" s="100">
        <v>1</v>
      </c>
      <c r="AJ44" s="102">
        <f t="shared" si="0"/>
        <v>32</v>
      </c>
      <c r="AK44" s="2">
        <v>31</v>
      </c>
      <c r="AL44" s="36">
        <f>AJ44/AK44</f>
        <v>1.032258064516129</v>
      </c>
    </row>
    <row r="45" spans="1:38" ht="7.35" customHeight="1">
      <c r="A45" s="168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70"/>
      <c r="AL45" s="37"/>
    </row>
    <row r="46" spans="1:38" ht="14.25" customHeight="1">
      <c r="A46" s="2" t="s">
        <v>35</v>
      </c>
      <c r="B46" s="2" t="s">
        <v>36</v>
      </c>
      <c r="C46" s="5" t="s">
        <v>37</v>
      </c>
      <c r="D46" s="96" t="s">
        <v>53</v>
      </c>
      <c r="E46" s="102">
        <v>1</v>
      </c>
      <c r="F46" s="102">
        <v>1</v>
      </c>
      <c r="G46" s="100"/>
      <c r="H46" s="100"/>
      <c r="I46" s="101">
        <v>1</v>
      </c>
      <c r="J46" s="101">
        <v>1</v>
      </c>
      <c r="K46" s="101">
        <v>1</v>
      </c>
      <c r="L46" s="101">
        <v>1</v>
      </c>
      <c r="M46" s="101">
        <v>1</v>
      </c>
      <c r="N46" s="100"/>
      <c r="O46" s="100"/>
      <c r="P46" s="101">
        <v>1</v>
      </c>
      <c r="Q46" s="101">
        <v>1</v>
      </c>
      <c r="R46" s="101">
        <v>1</v>
      </c>
      <c r="S46" s="101">
        <v>1</v>
      </c>
      <c r="T46" s="101">
        <v>1</v>
      </c>
      <c r="U46" s="100"/>
      <c r="V46" s="100"/>
      <c r="W46" s="101">
        <v>1</v>
      </c>
      <c r="X46" s="101">
        <v>1</v>
      </c>
      <c r="Y46" s="101">
        <v>1</v>
      </c>
      <c r="Z46" s="101">
        <v>1</v>
      </c>
      <c r="AA46" s="101">
        <v>1</v>
      </c>
      <c r="AB46" s="100"/>
      <c r="AC46" s="100"/>
      <c r="AD46" s="101">
        <v>1</v>
      </c>
      <c r="AE46" s="101">
        <v>1</v>
      </c>
      <c r="AF46" s="101">
        <v>1</v>
      </c>
      <c r="AG46" s="101">
        <v>1</v>
      </c>
      <c r="AH46" s="101">
        <v>0</v>
      </c>
      <c r="AI46" s="100"/>
      <c r="AJ46" s="102">
        <f t="shared" si="0"/>
        <v>21</v>
      </c>
      <c r="AK46" s="2">
        <v>22</v>
      </c>
      <c r="AL46" s="36">
        <f>AJ46/AK46</f>
        <v>0.95454545454545459</v>
      </c>
    </row>
    <row r="47" spans="1:38">
      <c r="A47" s="2"/>
      <c r="B47" s="2" t="s">
        <v>60</v>
      </c>
      <c r="C47" s="5" t="s">
        <v>67</v>
      </c>
      <c r="D47" s="96" t="s">
        <v>48</v>
      </c>
      <c r="E47" s="102">
        <v>0</v>
      </c>
      <c r="F47" s="102">
        <v>0</v>
      </c>
      <c r="G47" s="100">
        <v>0</v>
      </c>
      <c r="H47" s="100">
        <v>1</v>
      </c>
      <c r="I47" s="101">
        <v>1</v>
      </c>
      <c r="J47" s="101">
        <v>1</v>
      </c>
      <c r="K47" s="101">
        <v>1</v>
      </c>
      <c r="L47" s="101">
        <v>1</v>
      </c>
      <c r="M47" s="101">
        <v>1</v>
      </c>
      <c r="N47" s="100">
        <v>1</v>
      </c>
      <c r="O47" s="100">
        <v>1</v>
      </c>
      <c r="P47" s="101">
        <v>1</v>
      </c>
      <c r="Q47" s="101">
        <v>1</v>
      </c>
      <c r="R47" s="101">
        <v>0</v>
      </c>
      <c r="S47" s="101">
        <v>0</v>
      </c>
      <c r="T47" s="101">
        <v>1</v>
      </c>
      <c r="U47" s="100">
        <v>1</v>
      </c>
      <c r="V47" s="100">
        <v>1</v>
      </c>
      <c r="W47" s="101">
        <v>1</v>
      </c>
      <c r="X47" s="101">
        <v>1</v>
      </c>
      <c r="Y47" s="101">
        <v>1</v>
      </c>
      <c r="Z47" s="101">
        <v>1</v>
      </c>
      <c r="AA47" s="101">
        <v>1</v>
      </c>
      <c r="AB47" s="100">
        <v>1</v>
      </c>
      <c r="AC47" s="100">
        <v>1</v>
      </c>
      <c r="AD47" s="101">
        <v>0</v>
      </c>
      <c r="AE47" s="101">
        <v>1</v>
      </c>
      <c r="AF47" s="101">
        <v>1</v>
      </c>
      <c r="AG47" s="101">
        <v>1</v>
      </c>
      <c r="AH47" s="101">
        <v>1</v>
      </c>
      <c r="AI47" s="100">
        <v>1</v>
      </c>
      <c r="AJ47" s="102">
        <f t="shared" si="0"/>
        <v>26</v>
      </c>
      <c r="AK47" s="2">
        <v>20</v>
      </c>
      <c r="AL47" s="36">
        <f>AJ47/AK47</f>
        <v>1.3</v>
      </c>
    </row>
    <row r="48" spans="1:38" ht="8.1" customHeight="1">
      <c r="A48" s="168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70"/>
      <c r="AL48" s="37"/>
    </row>
    <row r="49" spans="38:38">
      <c r="AL49" s="39"/>
    </row>
  </sheetData>
  <mergeCells count="14">
    <mergeCell ref="AL22:AL23"/>
    <mergeCell ref="A34:AK34"/>
    <mergeCell ref="A42:AK42"/>
    <mergeCell ref="A45:AK45"/>
    <mergeCell ref="A48:AK48"/>
    <mergeCell ref="A2:AK2"/>
    <mergeCell ref="A3:AK3"/>
    <mergeCell ref="A22:A24"/>
    <mergeCell ref="B22:B24"/>
    <mergeCell ref="C22:C24"/>
    <mergeCell ref="D22:D24"/>
    <mergeCell ref="E22:AF22"/>
    <mergeCell ref="AJ22:AJ23"/>
    <mergeCell ref="AK22:AK23"/>
  </mergeCells>
  <phoneticPr fontId="2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2:AK44"/>
  <sheetViews>
    <sheetView topLeftCell="A18" zoomScale="96" zoomScaleNormal="96" zoomScalePageLayoutView="96" workbookViewId="0">
      <selection activeCell="C19" sqref="C19:C21"/>
    </sheetView>
  </sheetViews>
  <sheetFormatPr defaultColWidth="8.85546875" defaultRowHeight="15"/>
  <cols>
    <col min="1" max="1" width="3.7109375" customWidth="1"/>
    <col min="2" max="2" width="15.42578125" customWidth="1"/>
    <col min="3" max="3" width="47.28515625" customWidth="1"/>
    <col min="4" max="4" width="12.85546875" style="106" customWidth="1"/>
    <col min="5" max="5" width="2.42578125" style="106" customWidth="1"/>
    <col min="6" max="7" width="2.28515625" style="106" customWidth="1"/>
    <col min="8" max="12" width="2.42578125" style="106" customWidth="1"/>
    <col min="13" max="15" width="2.7109375" style="106" customWidth="1"/>
    <col min="16" max="17" width="2.42578125" style="106" customWidth="1"/>
    <col min="18" max="21" width="2.7109375" style="106" customWidth="1"/>
    <col min="22" max="22" width="2.42578125" style="106" customWidth="1"/>
    <col min="23" max="23" width="2.7109375" style="106" customWidth="1"/>
    <col min="24" max="27" width="2.42578125" style="106" customWidth="1"/>
    <col min="28" max="28" width="2.7109375" style="106" customWidth="1"/>
    <col min="29" max="34" width="2.42578125" style="106" customWidth="1"/>
    <col min="35" max="35" width="9.7109375" style="106" customWidth="1"/>
    <col min="36" max="36" width="6.140625" customWidth="1"/>
  </cols>
  <sheetData>
    <row r="2" spans="1:36">
      <c r="A2" s="171" t="s">
        <v>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>
      <c r="A3" s="171" t="s">
        <v>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</row>
    <row r="19" spans="1:37">
      <c r="A19" s="172" t="s">
        <v>10</v>
      </c>
      <c r="B19" s="172" t="s">
        <v>11</v>
      </c>
      <c r="C19" s="173" t="s">
        <v>12</v>
      </c>
      <c r="D19" s="188" t="s">
        <v>13</v>
      </c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4"/>
      <c r="AG19" s="107"/>
      <c r="AH19" s="107"/>
      <c r="AI19" s="195" t="s">
        <v>79</v>
      </c>
      <c r="AJ19" s="177" t="s">
        <v>74</v>
      </c>
      <c r="AK19" s="191" t="s">
        <v>80</v>
      </c>
    </row>
    <row r="20" spans="1:37">
      <c r="A20" s="172"/>
      <c r="B20" s="172"/>
      <c r="C20" s="187"/>
      <c r="D20" s="188"/>
      <c r="E20" s="98" t="s">
        <v>55</v>
      </c>
      <c r="F20" s="98" t="s">
        <v>54</v>
      </c>
      <c r="G20" s="98" t="s">
        <v>54</v>
      </c>
      <c r="H20" s="98" t="s">
        <v>56</v>
      </c>
      <c r="I20" s="98" t="s">
        <v>57</v>
      </c>
      <c r="J20" s="98" t="s">
        <v>58</v>
      </c>
      <c r="K20" s="98" t="s">
        <v>54</v>
      </c>
      <c r="L20" s="98" t="s">
        <v>55</v>
      </c>
      <c r="M20" s="98" t="s">
        <v>54</v>
      </c>
      <c r="N20" s="98" t="s">
        <v>54</v>
      </c>
      <c r="O20" s="98" t="s">
        <v>56</v>
      </c>
      <c r="P20" s="98" t="s">
        <v>57</v>
      </c>
      <c r="Q20" s="98" t="s">
        <v>58</v>
      </c>
      <c r="R20" s="98" t="s">
        <v>54</v>
      </c>
      <c r="S20" s="98" t="s">
        <v>55</v>
      </c>
      <c r="T20" s="98" t="s">
        <v>54</v>
      </c>
      <c r="U20" s="98" t="s">
        <v>54</v>
      </c>
      <c r="V20" s="98" t="s">
        <v>56</v>
      </c>
      <c r="W20" s="98" t="s">
        <v>57</v>
      </c>
      <c r="X20" s="98" t="s">
        <v>58</v>
      </c>
      <c r="Y20" s="98" t="s">
        <v>54</v>
      </c>
      <c r="Z20" s="98" t="s">
        <v>55</v>
      </c>
      <c r="AA20" s="98" t="s">
        <v>54</v>
      </c>
      <c r="AB20" s="98" t="s">
        <v>54</v>
      </c>
      <c r="AC20" s="98" t="s">
        <v>56</v>
      </c>
      <c r="AD20" s="98" t="s">
        <v>57</v>
      </c>
      <c r="AE20" s="98" t="s">
        <v>58</v>
      </c>
      <c r="AF20" s="98" t="s">
        <v>54</v>
      </c>
      <c r="AG20" s="98" t="s">
        <v>55</v>
      </c>
      <c r="AH20" s="98" t="s">
        <v>54</v>
      </c>
      <c r="AI20" s="195"/>
      <c r="AJ20" s="177"/>
      <c r="AK20" s="191"/>
    </row>
    <row r="21" spans="1:37">
      <c r="A21" s="172"/>
      <c r="B21" s="172"/>
      <c r="C21" s="174"/>
      <c r="D21" s="188"/>
      <c r="E21" s="99">
        <v>1</v>
      </c>
      <c r="F21" s="99">
        <v>2</v>
      </c>
      <c r="G21" s="99">
        <v>3</v>
      </c>
      <c r="H21" s="99">
        <v>4</v>
      </c>
      <c r="I21" s="99">
        <v>5</v>
      </c>
      <c r="J21" s="99">
        <v>6</v>
      </c>
      <c r="K21" s="99">
        <v>7</v>
      </c>
      <c r="L21" s="99">
        <v>8</v>
      </c>
      <c r="M21" s="99">
        <v>9</v>
      </c>
      <c r="N21" s="99">
        <v>10</v>
      </c>
      <c r="O21" s="99">
        <v>11</v>
      </c>
      <c r="P21" s="99">
        <v>12</v>
      </c>
      <c r="Q21" s="99">
        <v>13</v>
      </c>
      <c r="R21" s="99">
        <v>14</v>
      </c>
      <c r="S21" s="99">
        <v>15</v>
      </c>
      <c r="T21" s="99">
        <v>16</v>
      </c>
      <c r="U21" s="99">
        <v>17</v>
      </c>
      <c r="V21" s="99">
        <v>18</v>
      </c>
      <c r="W21" s="99">
        <v>19</v>
      </c>
      <c r="X21" s="99">
        <v>20</v>
      </c>
      <c r="Y21" s="99">
        <v>21</v>
      </c>
      <c r="Z21" s="99">
        <v>22</v>
      </c>
      <c r="AA21" s="99">
        <v>23</v>
      </c>
      <c r="AB21" s="99">
        <v>24</v>
      </c>
      <c r="AC21" s="99">
        <v>25</v>
      </c>
      <c r="AD21" s="99">
        <v>26</v>
      </c>
      <c r="AE21" s="99">
        <v>27</v>
      </c>
      <c r="AF21" s="99">
        <v>28</v>
      </c>
      <c r="AG21" s="99">
        <v>29</v>
      </c>
      <c r="AH21" s="99">
        <v>30</v>
      </c>
      <c r="AI21" s="32"/>
      <c r="AJ21" s="33"/>
      <c r="AK21" s="34"/>
    </row>
    <row r="22" spans="1:37">
      <c r="A22" s="2" t="s">
        <v>17</v>
      </c>
      <c r="B22" s="2" t="s">
        <v>18</v>
      </c>
      <c r="C22" s="2" t="s">
        <v>19</v>
      </c>
      <c r="D22" s="87" t="s">
        <v>39</v>
      </c>
      <c r="E22" s="108" t="s">
        <v>47</v>
      </c>
      <c r="F22" s="96" t="s">
        <v>47</v>
      </c>
      <c r="G22" s="101" t="s">
        <v>47</v>
      </c>
      <c r="H22" s="101" t="s">
        <v>47</v>
      </c>
      <c r="I22" s="101" t="s">
        <v>47</v>
      </c>
      <c r="J22" s="101">
        <v>1</v>
      </c>
      <c r="K22" s="100">
        <v>1</v>
      </c>
      <c r="L22" s="100">
        <v>1</v>
      </c>
      <c r="M22" s="101">
        <v>1</v>
      </c>
      <c r="N22" s="101">
        <v>1</v>
      </c>
      <c r="O22" s="101">
        <v>1</v>
      </c>
      <c r="P22" s="101">
        <v>1</v>
      </c>
      <c r="Q22" s="101">
        <v>1</v>
      </c>
      <c r="R22" s="100">
        <v>1</v>
      </c>
      <c r="S22" s="100">
        <v>1</v>
      </c>
      <c r="T22" s="101">
        <v>1</v>
      </c>
      <c r="U22" s="101">
        <v>1</v>
      </c>
      <c r="V22" s="101">
        <v>1</v>
      </c>
      <c r="W22" s="101">
        <v>1</v>
      </c>
      <c r="X22" s="101">
        <v>1</v>
      </c>
      <c r="Y22" s="100">
        <v>1</v>
      </c>
      <c r="Z22" s="100">
        <v>1</v>
      </c>
      <c r="AA22" s="101">
        <v>1</v>
      </c>
      <c r="AB22" s="101">
        <v>1</v>
      </c>
      <c r="AC22" s="101">
        <v>1</v>
      </c>
      <c r="AD22" s="101">
        <v>1</v>
      </c>
      <c r="AE22" s="101">
        <v>1</v>
      </c>
      <c r="AF22" s="100">
        <v>1</v>
      </c>
      <c r="AG22" s="108" t="s">
        <v>47</v>
      </c>
      <c r="AH22" s="109" t="s">
        <v>47</v>
      </c>
      <c r="AI22" s="102">
        <f>SUM(E22:AH22)</f>
        <v>23</v>
      </c>
      <c r="AJ22" s="2">
        <v>23</v>
      </c>
      <c r="AK22" s="36">
        <f>AI22/AJ22</f>
        <v>1</v>
      </c>
    </row>
    <row r="23" spans="1:37">
      <c r="A23" s="2"/>
      <c r="B23" s="2"/>
      <c r="C23" s="2" t="s">
        <v>20</v>
      </c>
      <c r="D23" s="92" t="s">
        <v>48</v>
      </c>
      <c r="E23" s="108" t="s">
        <v>47</v>
      </c>
      <c r="F23" s="96" t="s">
        <v>47</v>
      </c>
      <c r="G23" s="101" t="s">
        <v>47</v>
      </c>
      <c r="H23" s="101" t="s">
        <v>47</v>
      </c>
      <c r="I23" s="101" t="s">
        <v>47</v>
      </c>
      <c r="J23" s="101">
        <v>1</v>
      </c>
      <c r="K23" s="100">
        <v>0</v>
      </c>
      <c r="L23" s="100">
        <v>0</v>
      </c>
      <c r="M23" s="101">
        <v>1</v>
      </c>
      <c r="N23" s="101">
        <v>1</v>
      </c>
      <c r="O23" s="101">
        <v>1</v>
      </c>
      <c r="P23" s="101">
        <v>1</v>
      </c>
      <c r="Q23" s="101">
        <v>1</v>
      </c>
      <c r="R23" s="100">
        <v>1</v>
      </c>
      <c r="S23" s="100">
        <v>1</v>
      </c>
      <c r="T23" s="101">
        <v>1</v>
      </c>
      <c r="U23" s="101">
        <v>1</v>
      </c>
      <c r="V23" s="101">
        <v>1</v>
      </c>
      <c r="W23" s="101">
        <v>1</v>
      </c>
      <c r="X23" s="101">
        <v>1</v>
      </c>
      <c r="Y23" s="100">
        <v>1</v>
      </c>
      <c r="Z23" s="100">
        <v>1</v>
      </c>
      <c r="AA23" s="101">
        <v>1</v>
      </c>
      <c r="AB23" s="101">
        <v>1</v>
      </c>
      <c r="AC23" s="101">
        <v>1</v>
      </c>
      <c r="AD23" s="101">
        <v>1</v>
      </c>
      <c r="AE23" s="101">
        <v>0</v>
      </c>
      <c r="AF23" s="100">
        <v>1</v>
      </c>
      <c r="AG23" s="108" t="s">
        <v>47</v>
      </c>
      <c r="AH23" s="109" t="s">
        <v>47</v>
      </c>
      <c r="AI23" s="102">
        <f t="shared" ref="AI23:AI42" si="0">SUM(E23:AH23)</f>
        <v>20</v>
      </c>
      <c r="AJ23" s="2">
        <v>13</v>
      </c>
      <c r="AK23" s="36">
        <f t="shared" ref="AK23:AK29" si="1">AI23/AJ23</f>
        <v>1.5384615384615385</v>
      </c>
    </row>
    <row r="24" spans="1:37">
      <c r="A24" s="2"/>
      <c r="B24" s="2"/>
      <c r="C24" s="2" t="s">
        <v>21</v>
      </c>
      <c r="D24" s="92" t="s">
        <v>48</v>
      </c>
      <c r="E24" s="108" t="s">
        <v>47</v>
      </c>
      <c r="F24" s="96" t="s">
        <v>47</v>
      </c>
      <c r="G24" s="101" t="s">
        <v>47</v>
      </c>
      <c r="H24" s="101" t="s">
        <v>47</v>
      </c>
      <c r="I24" s="101" t="s">
        <v>47</v>
      </c>
      <c r="J24" s="101">
        <v>1</v>
      </c>
      <c r="K24" s="100">
        <v>1</v>
      </c>
      <c r="L24" s="100">
        <v>1</v>
      </c>
      <c r="M24" s="101">
        <v>1</v>
      </c>
      <c r="N24" s="101">
        <v>1</v>
      </c>
      <c r="O24" s="101">
        <v>1</v>
      </c>
      <c r="P24" s="101">
        <v>1</v>
      </c>
      <c r="Q24" s="101">
        <v>1</v>
      </c>
      <c r="R24" s="100">
        <v>0</v>
      </c>
      <c r="S24" s="100">
        <v>1</v>
      </c>
      <c r="T24" s="101">
        <v>1</v>
      </c>
      <c r="U24" s="101">
        <v>1</v>
      </c>
      <c r="V24" s="101">
        <v>0</v>
      </c>
      <c r="W24" s="101">
        <v>0</v>
      </c>
      <c r="X24" s="101">
        <v>0</v>
      </c>
      <c r="Y24" s="100">
        <v>0</v>
      </c>
      <c r="Z24" s="100">
        <v>0</v>
      </c>
      <c r="AA24" s="101">
        <v>1</v>
      </c>
      <c r="AB24" s="101">
        <v>1</v>
      </c>
      <c r="AC24" s="101">
        <v>1</v>
      </c>
      <c r="AD24" s="101">
        <v>1</v>
      </c>
      <c r="AE24" s="101">
        <v>1</v>
      </c>
      <c r="AF24" s="100">
        <v>1</v>
      </c>
      <c r="AG24" s="108" t="s">
        <v>47</v>
      </c>
      <c r="AH24" s="109" t="s">
        <v>47</v>
      </c>
      <c r="AI24" s="102">
        <f t="shared" si="0"/>
        <v>17</v>
      </c>
      <c r="AJ24" s="2">
        <v>13</v>
      </c>
      <c r="AK24" s="36">
        <f t="shared" si="1"/>
        <v>1.3076923076923077</v>
      </c>
    </row>
    <row r="25" spans="1:37">
      <c r="A25" s="2"/>
      <c r="B25" s="2"/>
      <c r="C25" s="2" t="s">
        <v>22</v>
      </c>
      <c r="D25" s="92" t="s">
        <v>39</v>
      </c>
      <c r="E25" s="108">
        <v>1</v>
      </c>
      <c r="F25" s="96">
        <v>1</v>
      </c>
      <c r="G25" s="101">
        <v>1</v>
      </c>
      <c r="H25" s="101">
        <v>1</v>
      </c>
      <c r="I25" s="101">
        <v>1</v>
      </c>
      <c r="J25" s="101">
        <v>1</v>
      </c>
      <c r="K25" s="100">
        <v>1</v>
      </c>
      <c r="L25" s="100">
        <v>1</v>
      </c>
      <c r="M25" s="101">
        <v>1</v>
      </c>
      <c r="N25" s="101">
        <v>1</v>
      </c>
      <c r="O25" s="101">
        <v>1</v>
      </c>
      <c r="P25" s="101">
        <v>1</v>
      </c>
      <c r="Q25" s="101">
        <v>1</v>
      </c>
      <c r="R25" s="100">
        <v>1</v>
      </c>
      <c r="S25" s="100">
        <v>1</v>
      </c>
      <c r="T25" s="101">
        <v>1</v>
      </c>
      <c r="U25" s="101">
        <v>1</v>
      </c>
      <c r="V25" s="101">
        <v>1</v>
      </c>
      <c r="W25" s="101">
        <v>1</v>
      </c>
      <c r="X25" s="101">
        <v>1</v>
      </c>
      <c r="Y25" s="100">
        <v>1</v>
      </c>
      <c r="Z25" s="100">
        <v>1</v>
      </c>
      <c r="AA25" s="101">
        <v>1</v>
      </c>
      <c r="AB25" s="101">
        <v>1</v>
      </c>
      <c r="AC25" s="101">
        <v>1</v>
      </c>
      <c r="AD25" s="101">
        <v>1</v>
      </c>
      <c r="AE25" s="101">
        <v>1</v>
      </c>
      <c r="AF25" s="100">
        <v>1</v>
      </c>
      <c r="AG25" s="100">
        <v>1</v>
      </c>
      <c r="AH25" s="101">
        <v>1</v>
      </c>
      <c r="AI25" s="102">
        <f t="shared" si="0"/>
        <v>30</v>
      </c>
      <c r="AJ25" s="2">
        <v>30</v>
      </c>
      <c r="AK25" s="36">
        <f t="shared" si="1"/>
        <v>1</v>
      </c>
    </row>
    <row r="26" spans="1:37">
      <c r="A26" s="2"/>
      <c r="B26" s="2"/>
      <c r="C26" s="2" t="s">
        <v>23</v>
      </c>
      <c r="D26" s="92" t="s">
        <v>39</v>
      </c>
      <c r="E26" s="108">
        <v>1</v>
      </c>
      <c r="F26" s="96">
        <v>1</v>
      </c>
      <c r="G26" s="101">
        <v>1</v>
      </c>
      <c r="H26" s="101">
        <v>1</v>
      </c>
      <c r="I26" s="101">
        <v>1</v>
      </c>
      <c r="J26" s="101">
        <v>1</v>
      </c>
      <c r="K26" s="100">
        <v>1</v>
      </c>
      <c r="L26" s="100">
        <v>1</v>
      </c>
      <c r="M26" s="101">
        <v>1</v>
      </c>
      <c r="N26" s="101">
        <v>1</v>
      </c>
      <c r="O26" s="101">
        <v>1</v>
      </c>
      <c r="P26" s="101">
        <v>1</v>
      </c>
      <c r="Q26" s="101">
        <v>1</v>
      </c>
      <c r="R26" s="100">
        <v>1</v>
      </c>
      <c r="S26" s="100">
        <v>1</v>
      </c>
      <c r="T26" s="101">
        <v>1</v>
      </c>
      <c r="U26" s="101">
        <v>1</v>
      </c>
      <c r="V26" s="101">
        <v>1</v>
      </c>
      <c r="W26" s="101">
        <v>1</v>
      </c>
      <c r="X26" s="101">
        <v>1</v>
      </c>
      <c r="Y26" s="100">
        <v>1</v>
      </c>
      <c r="Z26" s="100">
        <v>1</v>
      </c>
      <c r="AA26" s="101">
        <v>1</v>
      </c>
      <c r="AB26" s="101">
        <v>1</v>
      </c>
      <c r="AC26" s="101">
        <v>1</v>
      </c>
      <c r="AD26" s="101">
        <v>1</v>
      </c>
      <c r="AE26" s="101">
        <v>1</v>
      </c>
      <c r="AF26" s="100">
        <v>1</v>
      </c>
      <c r="AG26" s="100">
        <v>1</v>
      </c>
      <c r="AH26" s="101">
        <v>1</v>
      </c>
      <c r="AI26" s="102">
        <f t="shared" si="0"/>
        <v>30</v>
      </c>
      <c r="AJ26" s="2">
        <v>30</v>
      </c>
      <c r="AK26" s="36">
        <f t="shared" si="1"/>
        <v>1</v>
      </c>
    </row>
    <row r="27" spans="1:37">
      <c r="A27" s="2"/>
      <c r="B27" s="2"/>
      <c r="C27" s="2" t="s">
        <v>40</v>
      </c>
      <c r="D27" s="92" t="s">
        <v>39</v>
      </c>
      <c r="E27" s="108">
        <v>1</v>
      </c>
      <c r="F27" s="96">
        <v>1</v>
      </c>
      <c r="G27" s="101">
        <v>1</v>
      </c>
      <c r="H27" s="101">
        <v>1</v>
      </c>
      <c r="I27" s="101">
        <v>1</v>
      </c>
      <c r="J27" s="101">
        <v>1</v>
      </c>
      <c r="K27" s="100">
        <v>1</v>
      </c>
      <c r="L27" s="100">
        <v>1</v>
      </c>
      <c r="M27" s="101">
        <v>1</v>
      </c>
      <c r="N27" s="101">
        <v>1</v>
      </c>
      <c r="O27" s="101">
        <v>1</v>
      </c>
      <c r="P27" s="101">
        <v>1</v>
      </c>
      <c r="Q27" s="101">
        <v>1</v>
      </c>
      <c r="R27" s="100">
        <v>1</v>
      </c>
      <c r="S27" s="100">
        <v>1</v>
      </c>
      <c r="T27" s="101">
        <v>1</v>
      </c>
      <c r="U27" s="101">
        <v>1</v>
      </c>
      <c r="V27" s="101">
        <v>1</v>
      </c>
      <c r="W27" s="101">
        <v>1</v>
      </c>
      <c r="X27" s="101">
        <v>1</v>
      </c>
      <c r="Y27" s="100">
        <v>1</v>
      </c>
      <c r="Z27" s="100">
        <v>1</v>
      </c>
      <c r="AA27" s="101">
        <v>1</v>
      </c>
      <c r="AB27" s="101">
        <v>1</v>
      </c>
      <c r="AC27" s="101">
        <v>1</v>
      </c>
      <c r="AD27" s="101">
        <v>1</v>
      </c>
      <c r="AE27" s="101">
        <v>1</v>
      </c>
      <c r="AF27" s="100">
        <v>1</v>
      </c>
      <c r="AG27" s="100">
        <v>1</v>
      </c>
      <c r="AH27" s="101">
        <v>1</v>
      </c>
      <c r="AI27" s="102">
        <f t="shared" si="0"/>
        <v>30</v>
      </c>
      <c r="AJ27" s="2">
        <v>30</v>
      </c>
      <c r="AK27" s="36">
        <f t="shared" si="1"/>
        <v>1</v>
      </c>
    </row>
    <row r="28" spans="1:37">
      <c r="A28" s="2"/>
      <c r="B28" s="2"/>
      <c r="C28" s="2" t="s">
        <v>41</v>
      </c>
      <c r="D28" s="93" t="s">
        <v>39</v>
      </c>
      <c r="E28" s="108">
        <v>1</v>
      </c>
      <c r="F28" s="96">
        <v>1</v>
      </c>
      <c r="G28" s="101">
        <v>1</v>
      </c>
      <c r="H28" s="101">
        <v>1</v>
      </c>
      <c r="I28" s="101">
        <v>1</v>
      </c>
      <c r="J28" s="101">
        <v>1</v>
      </c>
      <c r="K28" s="100">
        <v>1</v>
      </c>
      <c r="L28" s="100">
        <v>1</v>
      </c>
      <c r="M28" s="101">
        <v>1</v>
      </c>
      <c r="N28" s="101">
        <v>1</v>
      </c>
      <c r="O28" s="101">
        <v>1</v>
      </c>
      <c r="P28" s="101">
        <v>1</v>
      </c>
      <c r="Q28" s="101">
        <v>1</v>
      </c>
      <c r="R28" s="100">
        <v>1</v>
      </c>
      <c r="S28" s="100">
        <v>1</v>
      </c>
      <c r="T28" s="101">
        <v>1</v>
      </c>
      <c r="U28" s="101">
        <v>1</v>
      </c>
      <c r="V28" s="101">
        <v>1</v>
      </c>
      <c r="W28" s="101">
        <v>1</v>
      </c>
      <c r="X28" s="101">
        <v>1</v>
      </c>
      <c r="Y28" s="100">
        <v>1</v>
      </c>
      <c r="Z28" s="100">
        <v>1</v>
      </c>
      <c r="AA28" s="101">
        <v>1</v>
      </c>
      <c r="AB28" s="101">
        <v>1</v>
      </c>
      <c r="AC28" s="101">
        <v>1</v>
      </c>
      <c r="AD28" s="101">
        <v>1</v>
      </c>
      <c r="AE28" s="101">
        <v>1</v>
      </c>
      <c r="AF28" s="100">
        <v>1</v>
      </c>
      <c r="AG28" s="100">
        <v>1</v>
      </c>
      <c r="AH28" s="101">
        <v>1</v>
      </c>
      <c r="AI28" s="102">
        <f t="shared" si="0"/>
        <v>30</v>
      </c>
      <c r="AJ28" s="2">
        <v>30</v>
      </c>
      <c r="AK28" s="36">
        <f t="shared" si="1"/>
        <v>1</v>
      </c>
    </row>
    <row r="29" spans="1:37">
      <c r="A29" s="2"/>
      <c r="B29" s="2"/>
      <c r="C29" s="2" t="s">
        <v>96</v>
      </c>
      <c r="D29" s="104" t="s">
        <v>31</v>
      </c>
      <c r="E29" s="108">
        <v>1</v>
      </c>
      <c r="F29" s="96">
        <v>1</v>
      </c>
      <c r="G29" s="101">
        <v>1</v>
      </c>
      <c r="H29" s="101">
        <v>1</v>
      </c>
      <c r="I29" s="101">
        <v>1</v>
      </c>
      <c r="J29" s="101">
        <v>1</v>
      </c>
      <c r="K29" s="100">
        <v>1</v>
      </c>
      <c r="L29" s="100">
        <v>1</v>
      </c>
      <c r="M29" s="101">
        <v>1</v>
      </c>
      <c r="N29" s="101">
        <v>1</v>
      </c>
      <c r="O29" s="101">
        <v>1</v>
      </c>
      <c r="P29" s="101">
        <v>1</v>
      </c>
      <c r="Q29" s="101">
        <v>1</v>
      </c>
      <c r="R29" s="100">
        <v>1</v>
      </c>
      <c r="S29" s="100">
        <v>1</v>
      </c>
      <c r="T29" s="101">
        <v>1</v>
      </c>
      <c r="U29" s="101">
        <v>1</v>
      </c>
      <c r="V29" s="101">
        <v>1</v>
      </c>
      <c r="W29" s="101">
        <v>1</v>
      </c>
      <c r="X29" s="101">
        <v>1</v>
      </c>
      <c r="Y29" s="100">
        <v>0</v>
      </c>
      <c r="Z29" s="100">
        <v>0</v>
      </c>
      <c r="AA29" s="101">
        <v>1</v>
      </c>
      <c r="AB29" s="101">
        <v>1</v>
      </c>
      <c r="AC29" s="101">
        <v>1</v>
      </c>
      <c r="AD29" s="101">
        <v>1</v>
      </c>
      <c r="AE29" s="101">
        <v>1</v>
      </c>
      <c r="AF29" s="100">
        <v>1</v>
      </c>
      <c r="AG29" s="100">
        <v>0</v>
      </c>
      <c r="AH29" s="101">
        <v>1</v>
      </c>
      <c r="AI29" s="102">
        <f t="shared" si="0"/>
        <v>27</v>
      </c>
      <c r="AJ29" s="2">
        <v>12</v>
      </c>
      <c r="AK29" s="36">
        <f t="shared" si="1"/>
        <v>2.25</v>
      </c>
    </row>
    <row r="30" spans="1:37" ht="6.6" customHeight="1">
      <c r="A30" s="168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70"/>
      <c r="AK30" s="37"/>
    </row>
    <row r="31" spans="1:37">
      <c r="A31" s="2" t="s">
        <v>24</v>
      </c>
      <c r="B31" s="2" t="s">
        <v>25</v>
      </c>
      <c r="C31" s="2" t="s">
        <v>26</v>
      </c>
      <c r="D31" s="92" t="s">
        <v>39</v>
      </c>
      <c r="E31" s="100">
        <v>1</v>
      </c>
      <c r="F31" s="101">
        <v>1</v>
      </c>
      <c r="G31" s="101">
        <v>1</v>
      </c>
      <c r="H31" s="101">
        <v>1</v>
      </c>
      <c r="I31" s="101">
        <v>1</v>
      </c>
      <c r="J31" s="101">
        <v>1</v>
      </c>
      <c r="K31" s="100">
        <v>1</v>
      </c>
      <c r="L31" s="100">
        <v>1</v>
      </c>
      <c r="M31" s="101">
        <v>0</v>
      </c>
      <c r="N31" s="101">
        <v>0</v>
      </c>
      <c r="O31" s="101">
        <v>1</v>
      </c>
      <c r="P31" s="101">
        <v>1</v>
      </c>
      <c r="Q31" s="101">
        <v>1</v>
      </c>
      <c r="R31" s="100">
        <v>1</v>
      </c>
      <c r="S31" s="100">
        <v>1</v>
      </c>
      <c r="T31" s="101">
        <v>1</v>
      </c>
      <c r="U31" s="101">
        <v>1</v>
      </c>
      <c r="V31" s="101">
        <v>1</v>
      </c>
      <c r="W31" s="101">
        <v>1</v>
      </c>
      <c r="X31" s="101">
        <v>1</v>
      </c>
      <c r="Y31" s="100">
        <v>1</v>
      </c>
      <c r="Z31" s="100">
        <v>1</v>
      </c>
      <c r="AA31" s="101">
        <v>1</v>
      </c>
      <c r="AB31" s="101">
        <v>1</v>
      </c>
      <c r="AC31" s="101">
        <v>1</v>
      </c>
      <c r="AD31" s="101">
        <v>1</v>
      </c>
      <c r="AE31" s="101">
        <v>1</v>
      </c>
      <c r="AF31" s="100">
        <v>1</v>
      </c>
      <c r="AG31" s="100">
        <v>1</v>
      </c>
      <c r="AH31" s="101">
        <v>1</v>
      </c>
      <c r="AI31" s="102">
        <f t="shared" si="0"/>
        <v>28</v>
      </c>
      <c r="AJ31" s="2">
        <v>30</v>
      </c>
      <c r="AK31" s="36">
        <f>AI31/AJ31</f>
        <v>0.93333333333333335</v>
      </c>
    </row>
    <row r="32" spans="1:37">
      <c r="A32" s="2"/>
      <c r="B32" s="2" t="s">
        <v>27</v>
      </c>
      <c r="C32" s="2" t="s">
        <v>42</v>
      </c>
      <c r="D32" s="92" t="s">
        <v>39</v>
      </c>
      <c r="E32" s="100">
        <v>1</v>
      </c>
      <c r="F32" s="101">
        <v>1</v>
      </c>
      <c r="G32" s="101">
        <v>1</v>
      </c>
      <c r="H32" s="101">
        <v>1</v>
      </c>
      <c r="I32" s="101">
        <v>1</v>
      </c>
      <c r="J32" s="101">
        <v>1</v>
      </c>
      <c r="K32" s="100">
        <v>1</v>
      </c>
      <c r="L32" s="100">
        <v>1</v>
      </c>
      <c r="M32" s="101">
        <v>1</v>
      </c>
      <c r="N32" s="101">
        <v>1</v>
      </c>
      <c r="O32" s="101">
        <v>1</v>
      </c>
      <c r="P32" s="101">
        <v>1</v>
      </c>
      <c r="Q32" s="101">
        <v>1</v>
      </c>
      <c r="R32" s="100">
        <v>1</v>
      </c>
      <c r="S32" s="100">
        <v>1</v>
      </c>
      <c r="T32" s="101">
        <v>1</v>
      </c>
      <c r="U32" s="101">
        <v>1</v>
      </c>
      <c r="V32" s="101">
        <v>1</v>
      </c>
      <c r="W32" s="101">
        <v>1</v>
      </c>
      <c r="X32" s="101">
        <v>1</v>
      </c>
      <c r="Y32" s="100">
        <v>1</v>
      </c>
      <c r="Z32" s="100">
        <v>1</v>
      </c>
      <c r="AA32" s="101">
        <v>1</v>
      </c>
      <c r="AB32" s="101">
        <v>1</v>
      </c>
      <c r="AC32" s="101">
        <v>1</v>
      </c>
      <c r="AD32" s="101">
        <v>1</v>
      </c>
      <c r="AE32" s="101">
        <v>1</v>
      </c>
      <c r="AF32" s="100">
        <v>1</v>
      </c>
      <c r="AG32" s="100">
        <v>1</v>
      </c>
      <c r="AH32" s="101">
        <v>1</v>
      </c>
      <c r="AI32" s="102">
        <f t="shared" si="0"/>
        <v>30</v>
      </c>
      <c r="AJ32" s="2">
        <v>30</v>
      </c>
      <c r="AK32" s="36">
        <f t="shared" ref="AK32:AK34" si="2">AI32/AJ32</f>
        <v>1</v>
      </c>
    </row>
    <row r="33" spans="1:37">
      <c r="A33" s="2"/>
      <c r="B33" s="2"/>
      <c r="C33" s="2" t="s">
        <v>64</v>
      </c>
      <c r="D33" s="92" t="s">
        <v>39</v>
      </c>
      <c r="E33" s="100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0">
        <v>1</v>
      </c>
      <c r="L33" s="100">
        <v>1</v>
      </c>
      <c r="M33" s="101">
        <v>1</v>
      </c>
      <c r="N33" s="101">
        <v>1</v>
      </c>
      <c r="O33" s="101">
        <v>1</v>
      </c>
      <c r="P33" s="101">
        <v>1</v>
      </c>
      <c r="Q33" s="101">
        <v>1</v>
      </c>
      <c r="R33" s="100">
        <v>1</v>
      </c>
      <c r="S33" s="100">
        <v>1</v>
      </c>
      <c r="T33" s="101">
        <v>1</v>
      </c>
      <c r="U33" s="101">
        <v>1</v>
      </c>
      <c r="V33" s="101">
        <v>1</v>
      </c>
      <c r="W33" s="101">
        <v>1</v>
      </c>
      <c r="X33" s="101">
        <v>1</v>
      </c>
      <c r="Y33" s="100">
        <v>1</v>
      </c>
      <c r="Z33" s="100">
        <v>1</v>
      </c>
      <c r="AA33" s="101">
        <v>1</v>
      </c>
      <c r="AB33" s="101">
        <v>1</v>
      </c>
      <c r="AC33" s="101">
        <v>1</v>
      </c>
      <c r="AD33" s="101">
        <v>1</v>
      </c>
      <c r="AE33" s="101">
        <v>1</v>
      </c>
      <c r="AF33" s="100">
        <v>1</v>
      </c>
      <c r="AG33" s="100">
        <v>1</v>
      </c>
      <c r="AH33" s="101">
        <v>1</v>
      </c>
      <c r="AI33" s="102">
        <f t="shared" si="0"/>
        <v>30</v>
      </c>
      <c r="AJ33" s="2">
        <v>30</v>
      </c>
      <c r="AK33" s="36">
        <f t="shared" si="2"/>
        <v>1</v>
      </c>
    </row>
    <row r="34" spans="1:37">
      <c r="A34" s="2"/>
      <c r="B34" s="2"/>
      <c r="C34" s="2" t="s">
        <v>65</v>
      </c>
      <c r="D34" s="92" t="s">
        <v>48</v>
      </c>
      <c r="E34" s="100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0</v>
      </c>
      <c r="K34" s="100">
        <v>1</v>
      </c>
      <c r="L34" s="100">
        <v>1</v>
      </c>
      <c r="M34" s="101">
        <v>1</v>
      </c>
      <c r="N34" s="101">
        <v>1</v>
      </c>
      <c r="O34" s="101">
        <v>1</v>
      </c>
      <c r="P34" s="101">
        <v>1</v>
      </c>
      <c r="Q34" s="101">
        <v>1</v>
      </c>
      <c r="R34" s="100">
        <v>0</v>
      </c>
      <c r="S34" s="100">
        <v>0</v>
      </c>
      <c r="T34" s="101">
        <v>1</v>
      </c>
      <c r="U34" s="101">
        <v>1</v>
      </c>
      <c r="V34" s="101">
        <v>1</v>
      </c>
      <c r="W34" s="101">
        <v>1</v>
      </c>
      <c r="X34" s="101">
        <v>1</v>
      </c>
      <c r="Y34" s="100">
        <v>0</v>
      </c>
      <c r="Z34" s="100">
        <v>1</v>
      </c>
      <c r="AA34" s="101">
        <v>1</v>
      </c>
      <c r="AB34" s="101">
        <v>1</v>
      </c>
      <c r="AC34" s="101">
        <v>1</v>
      </c>
      <c r="AD34" s="101">
        <v>0</v>
      </c>
      <c r="AE34" s="101">
        <v>0</v>
      </c>
      <c r="AF34" s="100">
        <v>1</v>
      </c>
      <c r="AG34" s="100">
        <v>1</v>
      </c>
      <c r="AH34" s="101">
        <v>1</v>
      </c>
      <c r="AI34" s="102">
        <f t="shared" si="0"/>
        <v>24</v>
      </c>
      <c r="AJ34" s="2">
        <v>20</v>
      </c>
      <c r="AK34" s="36">
        <f t="shared" si="2"/>
        <v>1.2</v>
      </c>
    </row>
    <row r="35" spans="1:37" ht="8.4499999999999993" customHeight="1">
      <c r="A35" s="72"/>
      <c r="B35" s="73"/>
      <c r="C35" s="73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105"/>
      <c r="AJ35" s="38"/>
      <c r="AK35" s="37"/>
    </row>
    <row r="36" spans="1:37" ht="15.75" customHeight="1">
      <c r="A36" s="2" t="s">
        <v>28</v>
      </c>
      <c r="B36" s="2" t="s">
        <v>29</v>
      </c>
      <c r="C36" s="5" t="s">
        <v>30</v>
      </c>
      <c r="D36" s="96" t="s">
        <v>31</v>
      </c>
      <c r="E36" s="100"/>
      <c r="F36" s="102">
        <v>1</v>
      </c>
      <c r="G36" s="101">
        <v>1</v>
      </c>
      <c r="H36" s="101">
        <v>1</v>
      </c>
      <c r="I36" s="101">
        <v>1</v>
      </c>
      <c r="J36" s="101">
        <v>1</v>
      </c>
      <c r="K36" s="100"/>
      <c r="L36" s="100"/>
      <c r="M36" s="101">
        <v>1</v>
      </c>
      <c r="N36" s="101">
        <v>1</v>
      </c>
      <c r="O36" s="101">
        <v>1</v>
      </c>
      <c r="P36" s="101">
        <v>1</v>
      </c>
      <c r="Q36" s="101">
        <v>1</v>
      </c>
      <c r="R36" s="100"/>
      <c r="S36" s="100"/>
      <c r="T36" s="101">
        <v>1</v>
      </c>
      <c r="U36" s="101">
        <v>1</v>
      </c>
      <c r="V36" s="101">
        <v>1</v>
      </c>
      <c r="W36" s="101">
        <v>1</v>
      </c>
      <c r="X36" s="101">
        <v>1</v>
      </c>
      <c r="Y36" s="100"/>
      <c r="Z36" s="100"/>
      <c r="AA36" s="101">
        <v>1</v>
      </c>
      <c r="AB36" s="101">
        <v>1</v>
      </c>
      <c r="AC36" s="101">
        <v>1</v>
      </c>
      <c r="AD36" s="101">
        <v>0</v>
      </c>
      <c r="AE36" s="101">
        <v>0</v>
      </c>
      <c r="AF36" s="100"/>
      <c r="AG36" s="100"/>
      <c r="AH36" s="101">
        <v>1</v>
      </c>
      <c r="AI36" s="102">
        <f t="shared" si="0"/>
        <v>19</v>
      </c>
      <c r="AJ36" s="24">
        <v>12</v>
      </c>
      <c r="AK36" s="40">
        <f>AI36/AJ36</f>
        <v>1.5833333333333333</v>
      </c>
    </row>
    <row r="37" spans="1:37" ht="15" customHeight="1">
      <c r="A37" s="2"/>
      <c r="B37" s="2" t="s">
        <v>66</v>
      </c>
      <c r="C37" s="2" t="s">
        <v>43</v>
      </c>
      <c r="D37" s="96" t="s">
        <v>38</v>
      </c>
      <c r="E37" s="100">
        <v>1</v>
      </c>
      <c r="F37" s="102">
        <v>1</v>
      </c>
      <c r="G37" s="101">
        <v>1</v>
      </c>
      <c r="H37" s="101">
        <v>1</v>
      </c>
      <c r="I37" s="101">
        <v>1</v>
      </c>
      <c r="J37" s="101">
        <v>1</v>
      </c>
      <c r="K37" s="100">
        <v>1</v>
      </c>
      <c r="L37" s="100">
        <v>1</v>
      </c>
      <c r="M37" s="101">
        <v>1</v>
      </c>
      <c r="N37" s="101">
        <v>1</v>
      </c>
      <c r="O37" s="101">
        <v>1</v>
      </c>
      <c r="P37" s="101">
        <v>1</v>
      </c>
      <c r="Q37" s="101">
        <v>1</v>
      </c>
      <c r="R37" s="100">
        <v>0</v>
      </c>
      <c r="S37" s="100">
        <v>0</v>
      </c>
      <c r="T37" s="101">
        <v>1</v>
      </c>
      <c r="U37" s="101">
        <v>1</v>
      </c>
      <c r="V37" s="101">
        <v>1</v>
      </c>
      <c r="W37" s="101">
        <v>1</v>
      </c>
      <c r="X37" s="101">
        <v>1</v>
      </c>
      <c r="Y37" s="100">
        <v>1</v>
      </c>
      <c r="Z37" s="100">
        <v>1</v>
      </c>
      <c r="AA37" s="101">
        <v>1</v>
      </c>
      <c r="AB37" s="101">
        <v>1</v>
      </c>
      <c r="AC37" s="101">
        <v>1</v>
      </c>
      <c r="AD37" s="101">
        <v>0</v>
      </c>
      <c r="AE37" s="101">
        <v>1</v>
      </c>
      <c r="AF37" s="100">
        <v>0</v>
      </c>
      <c r="AG37" s="100">
        <v>1</v>
      </c>
      <c r="AH37" s="101">
        <v>1</v>
      </c>
      <c r="AI37" s="102">
        <f t="shared" si="0"/>
        <v>26</v>
      </c>
      <c r="AJ37" s="24">
        <v>16</v>
      </c>
      <c r="AK37" s="40">
        <f>AI37/AJ37</f>
        <v>1.625</v>
      </c>
    </row>
    <row r="38" spans="1:37" ht="7.35" customHeight="1">
      <c r="A38" s="168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70"/>
      <c r="AK38" s="37"/>
    </row>
    <row r="39" spans="1:37">
      <c r="A39" s="2" t="s">
        <v>32</v>
      </c>
      <c r="B39" s="2" t="s">
        <v>33</v>
      </c>
      <c r="C39" s="2" t="s">
        <v>95</v>
      </c>
      <c r="D39" s="96" t="s">
        <v>44</v>
      </c>
      <c r="E39" s="100">
        <v>1</v>
      </c>
      <c r="F39" s="102">
        <v>1</v>
      </c>
      <c r="G39" s="101">
        <v>1</v>
      </c>
      <c r="H39" s="101">
        <v>1</v>
      </c>
      <c r="I39" s="101">
        <v>1</v>
      </c>
      <c r="J39" s="101">
        <v>1</v>
      </c>
      <c r="K39" s="100">
        <v>1</v>
      </c>
      <c r="L39" s="100">
        <v>1</v>
      </c>
      <c r="M39" s="101">
        <v>1</v>
      </c>
      <c r="N39" s="101">
        <v>1</v>
      </c>
      <c r="O39" s="101">
        <v>1</v>
      </c>
      <c r="P39" s="101">
        <v>1</v>
      </c>
      <c r="Q39" s="101">
        <v>1</v>
      </c>
      <c r="R39" s="100">
        <v>1</v>
      </c>
      <c r="S39" s="100">
        <v>1</v>
      </c>
      <c r="T39" s="101">
        <v>1</v>
      </c>
      <c r="U39" s="101">
        <v>1</v>
      </c>
      <c r="V39" s="101">
        <v>1</v>
      </c>
      <c r="W39" s="101">
        <v>1</v>
      </c>
      <c r="X39" s="101">
        <v>1</v>
      </c>
      <c r="Y39" s="100">
        <v>1</v>
      </c>
      <c r="Z39" s="100">
        <v>1</v>
      </c>
      <c r="AA39" s="101">
        <v>1</v>
      </c>
      <c r="AB39" s="101">
        <v>1</v>
      </c>
      <c r="AC39" s="101">
        <v>1</v>
      </c>
      <c r="AD39" s="101">
        <v>1</v>
      </c>
      <c r="AE39" s="101">
        <v>1</v>
      </c>
      <c r="AF39" s="100">
        <v>1</v>
      </c>
      <c r="AG39" s="100">
        <v>1</v>
      </c>
      <c r="AH39" s="101">
        <v>1</v>
      </c>
      <c r="AI39" s="102">
        <f t="shared" si="0"/>
        <v>30</v>
      </c>
      <c r="AJ39" s="2">
        <v>12</v>
      </c>
      <c r="AK39" s="36">
        <f>AI39/AJ39</f>
        <v>2.5</v>
      </c>
    </row>
    <row r="40" spans="1:37">
      <c r="A40" s="2"/>
      <c r="B40" s="2" t="s">
        <v>59</v>
      </c>
      <c r="C40" s="2" t="s">
        <v>61</v>
      </c>
      <c r="D40" s="96" t="s">
        <v>39</v>
      </c>
      <c r="E40" s="100">
        <v>1</v>
      </c>
      <c r="F40" s="102">
        <v>1</v>
      </c>
      <c r="G40" s="101">
        <v>1</v>
      </c>
      <c r="H40" s="101">
        <v>1</v>
      </c>
      <c r="I40" s="101">
        <v>1</v>
      </c>
      <c r="J40" s="101">
        <v>1</v>
      </c>
      <c r="K40" s="100">
        <v>1</v>
      </c>
      <c r="L40" s="100">
        <v>1</v>
      </c>
      <c r="M40" s="101">
        <v>1</v>
      </c>
      <c r="N40" s="101">
        <v>1</v>
      </c>
      <c r="O40" s="101">
        <v>1</v>
      </c>
      <c r="P40" s="101">
        <v>1</v>
      </c>
      <c r="Q40" s="101">
        <v>1</v>
      </c>
      <c r="R40" s="100">
        <v>1</v>
      </c>
      <c r="S40" s="100">
        <v>1</v>
      </c>
      <c r="T40" s="101">
        <v>1</v>
      </c>
      <c r="U40" s="101">
        <v>1</v>
      </c>
      <c r="V40" s="101">
        <v>1</v>
      </c>
      <c r="W40" s="101">
        <v>1</v>
      </c>
      <c r="X40" s="101">
        <v>1</v>
      </c>
      <c r="Y40" s="100">
        <v>1</v>
      </c>
      <c r="Z40" s="100">
        <v>1</v>
      </c>
      <c r="AA40" s="101">
        <v>1</v>
      </c>
      <c r="AB40" s="101">
        <v>1</v>
      </c>
      <c r="AC40" s="101">
        <v>1</v>
      </c>
      <c r="AD40" s="101">
        <v>1</v>
      </c>
      <c r="AE40" s="101">
        <v>1</v>
      </c>
      <c r="AF40" s="100">
        <v>1</v>
      </c>
      <c r="AG40" s="100">
        <v>1</v>
      </c>
      <c r="AH40" s="101">
        <v>1</v>
      </c>
      <c r="AI40" s="102">
        <f t="shared" si="0"/>
        <v>30</v>
      </c>
      <c r="AJ40" s="2">
        <v>30</v>
      </c>
      <c r="AK40" s="36">
        <f>AI40/AJ40</f>
        <v>1</v>
      </c>
    </row>
    <row r="41" spans="1:37" ht="7.35" customHeight="1">
      <c r="A41" s="168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70"/>
      <c r="AK41" s="37"/>
    </row>
    <row r="42" spans="1:37" ht="14.25" customHeight="1">
      <c r="A42" s="2" t="s">
        <v>35</v>
      </c>
      <c r="B42" s="2" t="s">
        <v>36</v>
      </c>
      <c r="C42" s="5" t="s">
        <v>37</v>
      </c>
      <c r="D42" s="96" t="s">
        <v>53</v>
      </c>
      <c r="E42" s="100"/>
      <c r="F42" s="102">
        <v>1</v>
      </c>
      <c r="G42" s="101">
        <v>1</v>
      </c>
      <c r="H42" s="101">
        <v>1</v>
      </c>
      <c r="I42" s="101">
        <v>1</v>
      </c>
      <c r="J42" s="101">
        <v>1</v>
      </c>
      <c r="K42" s="100"/>
      <c r="L42" s="100"/>
      <c r="M42" s="101">
        <v>1</v>
      </c>
      <c r="N42" s="101">
        <v>1</v>
      </c>
      <c r="O42" s="101">
        <v>1</v>
      </c>
      <c r="P42" s="101">
        <v>1</v>
      </c>
      <c r="Q42" s="101">
        <v>1</v>
      </c>
      <c r="R42" s="100"/>
      <c r="S42" s="100"/>
      <c r="T42" s="101">
        <v>1</v>
      </c>
      <c r="U42" s="101">
        <v>1</v>
      </c>
      <c r="V42" s="101">
        <v>1</v>
      </c>
      <c r="W42" s="101">
        <v>1</v>
      </c>
      <c r="X42" s="101">
        <v>1</v>
      </c>
      <c r="Y42" s="100"/>
      <c r="Z42" s="100"/>
      <c r="AA42" s="101">
        <v>1</v>
      </c>
      <c r="AB42" s="101">
        <v>1</v>
      </c>
      <c r="AC42" s="101">
        <v>1</v>
      </c>
      <c r="AD42" s="101">
        <v>1</v>
      </c>
      <c r="AE42" s="101">
        <v>1</v>
      </c>
      <c r="AF42" s="100"/>
      <c r="AG42" s="100"/>
      <c r="AH42" s="101">
        <v>1</v>
      </c>
      <c r="AI42" s="102">
        <f t="shared" si="0"/>
        <v>21</v>
      </c>
      <c r="AJ42" s="2">
        <v>21</v>
      </c>
      <c r="AK42" s="36">
        <f>AI42/AJ42</f>
        <v>1</v>
      </c>
    </row>
    <row r="43" spans="1:37" ht="8.1" customHeight="1">
      <c r="A43" s="168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70"/>
      <c r="AK43" s="37"/>
    </row>
    <row r="44" spans="1:37">
      <c r="AK44" s="39"/>
    </row>
  </sheetData>
  <mergeCells count="14">
    <mergeCell ref="AK19:AK20"/>
    <mergeCell ref="A30:AJ30"/>
    <mergeCell ref="A38:AJ38"/>
    <mergeCell ref="A41:AJ41"/>
    <mergeCell ref="A43:AJ43"/>
    <mergeCell ref="A2:AJ2"/>
    <mergeCell ref="A3:AJ3"/>
    <mergeCell ref="A19:A21"/>
    <mergeCell ref="B19:B21"/>
    <mergeCell ref="C19:C21"/>
    <mergeCell ref="D19:D21"/>
    <mergeCell ref="E19:AF19"/>
    <mergeCell ref="AI19:AI20"/>
    <mergeCell ref="AJ19:AJ20"/>
  </mergeCells>
  <phoneticPr fontId="2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2:L33"/>
  <sheetViews>
    <sheetView topLeftCell="A11" workbookViewId="0">
      <selection activeCell="K9" sqref="K9"/>
    </sheetView>
  </sheetViews>
  <sheetFormatPr defaultColWidth="8.85546875" defaultRowHeight="15"/>
  <cols>
    <col min="2" max="2" width="19" customWidth="1"/>
    <col min="3" max="3" width="48.42578125" customWidth="1"/>
    <col min="9" max="11" width="8.85546875" style="31"/>
  </cols>
  <sheetData>
    <row r="2" spans="1:12">
      <c r="A2" s="171" t="s">
        <v>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</row>
    <row r="3" spans="1:12">
      <c r="A3" s="171" t="s">
        <v>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</row>
    <row r="7" spans="1:12">
      <c r="A7" s="172" t="s">
        <v>10</v>
      </c>
      <c r="B7" s="172" t="s">
        <v>11</v>
      </c>
      <c r="C7" s="199" t="s">
        <v>12</v>
      </c>
      <c r="D7" s="172" t="s">
        <v>13</v>
      </c>
      <c r="E7" s="196" t="s">
        <v>71</v>
      </c>
      <c r="F7" s="197"/>
      <c r="G7" s="197"/>
      <c r="H7" s="198"/>
      <c r="I7" s="191" t="s">
        <v>72</v>
      </c>
      <c r="J7" s="191" t="s">
        <v>73</v>
      </c>
      <c r="K7" s="191" t="s">
        <v>74</v>
      </c>
      <c r="L7" s="191" t="s">
        <v>75</v>
      </c>
    </row>
    <row r="8" spans="1:12">
      <c r="A8" s="172"/>
      <c r="B8" s="172"/>
      <c r="C8" s="199"/>
      <c r="D8" s="172"/>
      <c r="E8" s="1" t="s">
        <v>76</v>
      </c>
      <c r="F8" s="1" t="s">
        <v>77</v>
      </c>
      <c r="G8" s="1" t="s">
        <v>78</v>
      </c>
      <c r="H8" s="1" t="s">
        <v>98</v>
      </c>
      <c r="I8" s="191"/>
      <c r="J8" s="191"/>
      <c r="K8" s="191"/>
      <c r="L8" s="191"/>
    </row>
    <row r="9" spans="1:12">
      <c r="A9" s="2" t="s">
        <v>17</v>
      </c>
      <c r="B9" s="29" t="s">
        <v>18</v>
      </c>
      <c r="C9" s="2" t="s">
        <v>19</v>
      </c>
      <c r="D9" s="3" t="s">
        <v>39</v>
      </c>
      <c r="E9" s="6">
        <f>Agustus!AJ20</f>
        <v>27</v>
      </c>
      <c r="F9" s="6">
        <f>September!AI20</f>
        <v>26</v>
      </c>
      <c r="G9" s="6">
        <f>Oktober!AJ25</f>
        <v>23</v>
      </c>
      <c r="H9" s="6">
        <f>November!AI22</f>
        <v>23</v>
      </c>
      <c r="I9" s="6">
        <f>SUM(E9:H9)</f>
        <v>99</v>
      </c>
      <c r="J9" s="41">
        <f>I9/4</f>
        <v>24.75</v>
      </c>
      <c r="K9" s="2">
        <v>99</v>
      </c>
      <c r="L9" s="30">
        <f>I9/K9</f>
        <v>1</v>
      </c>
    </row>
    <row r="10" spans="1:12">
      <c r="A10" s="2"/>
      <c r="B10" s="2"/>
      <c r="C10" s="2" t="s">
        <v>20</v>
      </c>
      <c r="D10" s="4" t="s">
        <v>48</v>
      </c>
      <c r="E10" s="6">
        <f>Agustus!AJ21</f>
        <v>26</v>
      </c>
      <c r="F10" s="6">
        <f>September!AI21</f>
        <v>25</v>
      </c>
      <c r="G10" s="6">
        <f>Oktober!AJ26</f>
        <v>21</v>
      </c>
      <c r="H10" s="6">
        <f>November!AI23</f>
        <v>20</v>
      </c>
      <c r="I10" s="6">
        <f t="shared" ref="I10:I29" si="0">SUM(E10:H10)</f>
        <v>92</v>
      </c>
      <c r="J10" s="41">
        <f t="shared" ref="J10:J32" si="1">I10/4</f>
        <v>23</v>
      </c>
      <c r="K10" s="2">
        <v>59</v>
      </c>
      <c r="L10" s="30">
        <f t="shared" ref="L10:L32" si="2">I10/K10</f>
        <v>1.5593220338983051</v>
      </c>
    </row>
    <row r="11" spans="1:12">
      <c r="A11" s="2"/>
      <c r="B11" s="2"/>
      <c r="C11" s="2" t="s">
        <v>21</v>
      </c>
      <c r="D11" s="4" t="s">
        <v>48</v>
      </c>
      <c r="E11" s="6">
        <f>Agustus!AJ22</f>
        <v>23</v>
      </c>
      <c r="F11" s="6">
        <f>September!AI22</f>
        <v>22</v>
      </c>
      <c r="G11" s="6">
        <f>Oktober!AJ27</f>
        <v>18</v>
      </c>
      <c r="H11" s="6">
        <f>November!AI24</f>
        <v>17</v>
      </c>
      <c r="I11" s="6">
        <f t="shared" si="0"/>
        <v>80</v>
      </c>
      <c r="J11" s="41">
        <f t="shared" si="1"/>
        <v>20</v>
      </c>
      <c r="K11" s="2">
        <v>59</v>
      </c>
      <c r="L11" s="30">
        <f t="shared" si="2"/>
        <v>1.3559322033898304</v>
      </c>
    </row>
    <row r="12" spans="1:12">
      <c r="A12" s="2"/>
      <c r="B12" s="2"/>
      <c r="C12" s="2" t="s">
        <v>22</v>
      </c>
      <c r="D12" s="4" t="s">
        <v>39</v>
      </c>
      <c r="E12" s="6">
        <f>Agustus!AJ23</f>
        <v>31</v>
      </c>
      <c r="F12" s="6">
        <f>September!AI23</f>
        <v>30</v>
      </c>
      <c r="G12" s="6">
        <f>Oktober!AJ28</f>
        <v>32</v>
      </c>
      <c r="H12" s="6">
        <f>November!AI25</f>
        <v>30</v>
      </c>
      <c r="I12" s="6">
        <f t="shared" si="0"/>
        <v>123</v>
      </c>
      <c r="J12" s="41">
        <f t="shared" si="1"/>
        <v>30.75</v>
      </c>
      <c r="K12" s="2">
        <v>122</v>
      </c>
      <c r="L12" s="30">
        <f t="shared" si="2"/>
        <v>1.0081967213114753</v>
      </c>
    </row>
    <row r="13" spans="1:12">
      <c r="A13" s="2"/>
      <c r="B13" s="2"/>
      <c r="C13" s="2" t="s">
        <v>23</v>
      </c>
      <c r="D13" s="4" t="s">
        <v>39</v>
      </c>
      <c r="E13" s="6">
        <f>Agustus!AJ24</f>
        <v>31</v>
      </c>
      <c r="F13" s="6">
        <f>September!AI24</f>
        <v>30</v>
      </c>
      <c r="G13" s="6">
        <f>Oktober!AJ29</f>
        <v>32</v>
      </c>
      <c r="H13" s="6">
        <f>November!AI26</f>
        <v>30</v>
      </c>
      <c r="I13" s="6">
        <f t="shared" si="0"/>
        <v>123</v>
      </c>
      <c r="J13" s="41">
        <f t="shared" si="1"/>
        <v>30.75</v>
      </c>
      <c r="K13" s="2">
        <v>122</v>
      </c>
      <c r="L13" s="30">
        <f t="shared" si="2"/>
        <v>1.0081967213114753</v>
      </c>
    </row>
    <row r="14" spans="1:12">
      <c r="A14" s="2"/>
      <c r="B14" s="2"/>
      <c r="C14" s="2" t="s">
        <v>40</v>
      </c>
      <c r="D14" s="4" t="s">
        <v>39</v>
      </c>
      <c r="E14" s="6">
        <f>Agustus!AJ25</f>
        <v>31</v>
      </c>
      <c r="F14" s="6">
        <f>September!AI25</f>
        <v>30</v>
      </c>
      <c r="G14" s="6">
        <f>Oktober!AJ30</f>
        <v>32</v>
      </c>
      <c r="H14" s="6">
        <f>November!AI27</f>
        <v>30</v>
      </c>
      <c r="I14" s="6">
        <f t="shared" si="0"/>
        <v>123</v>
      </c>
      <c r="J14" s="41">
        <f t="shared" si="1"/>
        <v>30.75</v>
      </c>
      <c r="K14" s="2">
        <v>122</v>
      </c>
      <c r="L14" s="30">
        <f t="shared" si="2"/>
        <v>1.0081967213114753</v>
      </c>
    </row>
    <row r="15" spans="1:12">
      <c r="A15" s="2"/>
      <c r="B15" s="2"/>
      <c r="C15" s="2" t="s">
        <v>41</v>
      </c>
      <c r="D15" s="10" t="s">
        <v>39</v>
      </c>
      <c r="E15" s="6">
        <f>Agustus!AJ26</f>
        <v>31</v>
      </c>
      <c r="F15" s="6">
        <f>September!AI26</f>
        <v>30</v>
      </c>
      <c r="G15" s="6">
        <f>Oktober!AJ31</f>
        <v>32</v>
      </c>
      <c r="H15" s="6">
        <f>November!AI28</f>
        <v>30</v>
      </c>
      <c r="I15" s="6">
        <f t="shared" si="0"/>
        <v>123</v>
      </c>
      <c r="J15" s="41">
        <f t="shared" si="1"/>
        <v>30.75</v>
      </c>
      <c r="K15" s="2">
        <v>122</v>
      </c>
      <c r="L15" s="30">
        <f t="shared" si="2"/>
        <v>1.0081967213114753</v>
      </c>
    </row>
    <row r="16" spans="1:12">
      <c r="A16" s="2"/>
      <c r="B16" s="2"/>
      <c r="C16" s="2" t="s">
        <v>62</v>
      </c>
      <c r="D16" s="25" t="s">
        <v>31</v>
      </c>
      <c r="E16" s="6">
        <f>Agustus!AJ27</f>
        <v>0</v>
      </c>
      <c r="F16" s="6">
        <f>September!AI27</f>
        <v>30</v>
      </c>
      <c r="G16" s="6">
        <f>Oktober!AJ32</f>
        <v>31</v>
      </c>
      <c r="H16" s="6">
        <f>November!AI29</f>
        <v>27</v>
      </c>
      <c r="I16" s="6">
        <f t="shared" si="0"/>
        <v>88</v>
      </c>
      <c r="J16" s="41">
        <f t="shared" si="1"/>
        <v>22</v>
      </c>
      <c r="K16" s="2">
        <v>36</v>
      </c>
      <c r="L16" s="30">
        <f t="shared" si="2"/>
        <v>2.4444444444444446</v>
      </c>
    </row>
    <row r="17" spans="1:12">
      <c r="A17" s="2"/>
      <c r="B17" s="2"/>
      <c r="C17" s="2" t="s">
        <v>69</v>
      </c>
      <c r="D17" s="25" t="s">
        <v>81</v>
      </c>
      <c r="E17" s="6">
        <v>0</v>
      </c>
      <c r="F17" s="6">
        <f>September!AI28</f>
        <v>2</v>
      </c>
      <c r="G17" s="6">
        <v>0</v>
      </c>
      <c r="H17" s="6">
        <f>November!AI30</f>
        <v>0</v>
      </c>
      <c r="I17" s="6">
        <f t="shared" si="0"/>
        <v>2</v>
      </c>
      <c r="J17" s="41">
        <f t="shared" si="1"/>
        <v>0.5</v>
      </c>
      <c r="K17" s="24">
        <v>4</v>
      </c>
      <c r="L17" s="30">
        <f t="shared" si="2"/>
        <v>0.5</v>
      </c>
    </row>
    <row r="18" spans="1:12">
      <c r="A18" s="2"/>
      <c r="B18" s="2"/>
      <c r="C18" s="2" t="s">
        <v>68</v>
      </c>
      <c r="D18" s="25" t="s">
        <v>63</v>
      </c>
      <c r="E18" s="6">
        <v>0</v>
      </c>
      <c r="F18" s="6">
        <f>September!AI28</f>
        <v>2</v>
      </c>
      <c r="G18" s="6">
        <f>Oktober!AJ33</f>
        <v>0</v>
      </c>
      <c r="H18" s="6">
        <v>0</v>
      </c>
      <c r="I18" s="6">
        <f t="shared" si="0"/>
        <v>2</v>
      </c>
      <c r="J18" s="41">
        <f t="shared" si="1"/>
        <v>0.5</v>
      </c>
      <c r="K18" s="2">
        <v>5</v>
      </c>
      <c r="L18" s="30">
        <f t="shared" si="2"/>
        <v>0.4</v>
      </c>
    </row>
    <row r="19" spans="1:12">
      <c r="A19" s="168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70"/>
    </row>
    <row r="20" spans="1:12">
      <c r="A20" s="2" t="s">
        <v>24</v>
      </c>
      <c r="B20" s="29" t="s">
        <v>25</v>
      </c>
      <c r="C20" s="2" t="s">
        <v>26</v>
      </c>
      <c r="D20" s="4" t="s">
        <v>39</v>
      </c>
      <c r="E20" s="4">
        <f>Agustus!AJ28</f>
        <v>30</v>
      </c>
      <c r="F20" s="6">
        <f>September!AI31</f>
        <v>24</v>
      </c>
      <c r="G20" s="6">
        <f>Oktober!AJ35</f>
        <v>32</v>
      </c>
      <c r="H20" s="6">
        <f>November!AI31</f>
        <v>28</v>
      </c>
      <c r="I20" s="6">
        <f t="shared" si="0"/>
        <v>114</v>
      </c>
      <c r="J20" s="41">
        <f t="shared" si="1"/>
        <v>28.5</v>
      </c>
      <c r="K20" s="2">
        <v>122</v>
      </c>
      <c r="L20" s="30">
        <f t="shared" si="2"/>
        <v>0.93442622950819676</v>
      </c>
    </row>
    <row r="21" spans="1:12">
      <c r="A21" s="2"/>
      <c r="B21" s="24"/>
      <c r="C21" s="2" t="s">
        <v>42</v>
      </c>
      <c r="D21" s="4" t="s">
        <v>39</v>
      </c>
      <c r="E21" s="6">
        <f>Agustus!AJ29</f>
        <v>31</v>
      </c>
      <c r="F21" s="6">
        <f>September!AI32</f>
        <v>30</v>
      </c>
      <c r="G21" s="6">
        <f>Oktober!AJ36</f>
        <v>32</v>
      </c>
      <c r="H21" s="6">
        <f>November!AI32</f>
        <v>30</v>
      </c>
      <c r="I21" s="6">
        <f t="shared" si="0"/>
        <v>123</v>
      </c>
      <c r="J21" s="41">
        <f t="shared" si="1"/>
        <v>30.75</v>
      </c>
      <c r="K21" s="2">
        <v>122</v>
      </c>
      <c r="L21" s="30">
        <f t="shared" si="2"/>
        <v>1.0081967213114753</v>
      </c>
    </row>
    <row r="22" spans="1:12">
      <c r="A22" s="2"/>
      <c r="B22" s="24"/>
      <c r="C22" s="2" t="s">
        <v>64</v>
      </c>
      <c r="D22" s="4" t="s">
        <v>39</v>
      </c>
      <c r="E22" s="6">
        <f>Agustus!AJ30</f>
        <v>0</v>
      </c>
      <c r="F22" s="6">
        <f>September!AI33</f>
        <v>30</v>
      </c>
      <c r="G22" s="6">
        <f>Oktober!AJ37</f>
        <v>32</v>
      </c>
      <c r="H22" s="6">
        <f>November!AI33</f>
        <v>30</v>
      </c>
      <c r="I22" s="6">
        <f t="shared" si="0"/>
        <v>92</v>
      </c>
      <c r="J22" s="41">
        <f t="shared" si="1"/>
        <v>23</v>
      </c>
      <c r="K22" s="2">
        <v>91</v>
      </c>
      <c r="L22" s="30">
        <f t="shared" si="2"/>
        <v>1.0109890109890109</v>
      </c>
    </row>
    <row r="23" spans="1:12">
      <c r="A23" s="2"/>
      <c r="B23" s="2"/>
      <c r="C23" s="2" t="s">
        <v>65</v>
      </c>
      <c r="D23" s="4" t="s">
        <v>48</v>
      </c>
      <c r="E23" s="6">
        <v>0</v>
      </c>
      <c r="F23" s="6">
        <f>September!AI34</f>
        <v>28</v>
      </c>
      <c r="G23" s="6">
        <f>Oktober!AJ38</f>
        <v>29</v>
      </c>
      <c r="H23" s="6">
        <f>November!AI34</f>
        <v>24</v>
      </c>
      <c r="I23" s="6">
        <f t="shared" si="0"/>
        <v>81</v>
      </c>
      <c r="J23" s="41">
        <f t="shared" si="1"/>
        <v>20.25</v>
      </c>
      <c r="K23" s="2">
        <v>60</v>
      </c>
      <c r="L23" s="30">
        <f t="shared" si="2"/>
        <v>1.35</v>
      </c>
    </row>
    <row r="24" spans="1:12">
      <c r="A24" s="168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70"/>
    </row>
    <row r="25" spans="1:12" ht="18.75" customHeight="1">
      <c r="A25" s="2" t="s">
        <v>28</v>
      </c>
      <c r="B25" s="29" t="s">
        <v>29</v>
      </c>
      <c r="C25" s="5" t="s">
        <v>30</v>
      </c>
      <c r="D25" s="6" t="s">
        <v>31</v>
      </c>
      <c r="E25" s="6">
        <f>Agustus!AJ31</f>
        <v>18</v>
      </c>
      <c r="F25" s="6">
        <f>September!AI36</f>
        <v>24</v>
      </c>
      <c r="G25" s="6">
        <f>Oktober!AJ40</f>
        <v>20</v>
      </c>
      <c r="H25" s="6">
        <f>November!AI36</f>
        <v>19</v>
      </c>
      <c r="I25" s="6">
        <f t="shared" si="0"/>
        <v>81</v>
      </c>
      <c r="J25" s="41">
        <f t="shared" si="1"/>
        <v>20.25</v>
      </c>
      <c r="K25" s="2">
        <v>48</v>
      </c>
      <c r="L25" s="30">
        <f t="shared" si="2"/>
        <v>1.6875</v>
      </c>
    </row>
    <row r="26" spans="1:12">
      <c r="A26" s="2"/>
      <c r="B26" s="2"/>
      <c r="C26" s="2" t="s">
        <v>43</v>
      </c>
      <c r="D26" s="6" t="s">
        <v>38</v>
      </c>
      <c r="E26" s="6">
        <f>Agustus!AJ32</f>
        <v>24</v>
      </c>
      <c r="F26" s="6">
        <f>September!AI37</f>
        <v>27</v>
      </c>
      <c r="G26" s="6">
        <f>Oktober!AJ41</f>
        <v>30</v>
      </c>
      <c r="H26" s="6">
        <f>November!AI37</f>
        <v>26</v>
      </c>
      <c r="I26" s="6">
        <f t="shared" si="0"/>
        <v>107</v>
      </c>
      <c r="J26" s="41">
        <f t="shared" si="1"/>
        <v>26.75</v>
      </c>
      <c r="K26" s="2">
        <v>64</v>
      </c>
      <c r="L26" s="30">
        <f t="shared" si="2"/>
        <v>1.671875</v>
      </c>
    </row>
    <row r="27" spans="1:12">
      <c r="A27" s="168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70"/>
    </row>
    <row r="28" spans="1:12">
      <c r="A28" s="2" t="s">
        <v>32</v>
      </c>
      <c r="B28" s="29" t="s">
        <v>33</v>
      </c>
      <c r="C28" s="2" t="s">
        <v>34</v>
      </c>
      <c r="D28" s="2" t="s">
        <v>44</v>
      </c>
      <c r="E28" s="6">
        <f>Agustus!AJ34</f>
        <v>18</v>
      </c>
      <c r="F28" s="6">
        <f>September!AI39</f>
        <v>16</v>
      </c>
      <c r="G28" s="6">
        <f>Oktober!AJ43</f>
        <v>23</v>
      </c>
      <c r="H28" s="6">
        <f>November!AI39</f>
        <v>30</v>
      </c>
      <c r="I28" s="6">
        <f t="shared" si="0"/>
        <v>87</v>
      </c>
      <c r="J28" s="41">
        <f t="shared" si="1"/>
        <v>21.75</v>
      </c>
      <c r="K28" s="2">
        <v>48</v>
      </c>
      <c r="L28" s="30">
        <f t="shared" si="2"/>
        <v>1.8125</v>
      </c>
    </row>
    <row r="29" spans="1:12">
      <c r="A29" s="2"/>
      <c r="B29" s="2"/>
      <c r="C29" s="2" t="s">
        <v>61</v>
      </c>
      <c r="D29" s="6" t="s">
        <v>39</v>
      </c>
      <c r="E29" s="6">
        <f>Agustus!AJ35</f>
        <v>31</v>
      </c>
      <c r="F29" s="6">
        <f>September!AI40</f>
        <v>30</v>
      </c>
      <c r="G29" s="6">
        <f>Oktober!AJ44</f>
        <v>32</v>
      </c>
      <c r="H29" s="6">
        <f>November!AI40</f>
        <v>30</v>
      </c>
      <c r="I29" s="6">
        <f t="shared" si="0"/>
        <v>123</v>
      </c>
      <c r="J29" s="41">
        <f t="shared" si="1"/>
        <v>30.75</v>
      </c>
      <c r="K29" s="2">
        <v>91</v>
      </c>
      <c r="L29" s="30">
        <f t="shared" si="2"/>
        <v>1.3516483516483517</v>
      </c>
    </row>
    <row r="30" spans="1:12">
      <c r="A30" s="168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70"/>
    </row>
    <row r="31" spans="1:12" ht="18" customHeight="1">
      <c r="A31" s="2" t="s">
        <v>35</v>
      </c>
      <c r="B31" s="29" t="s">
        <v>36</v>
      </c>
      <c r="C31" s="5" t="s">
        <v>37</v>
      </c>
      <c r="D31" s="6" t="s">
        <v>53</v>
      </c>
      <c r="E31" s="6">
        <f>Agustus!AJ37</f>
        <v>19</v>
      </c>
      <c r="F31" s="6">
        <f>September!AI42</f>
        <v>22</v>
      </c>
      <c r="G31" s="6">
        <f>Oktober!AJ46</f>
        <v>21</v>
      </c>
      <c r="H31" s="6">
        <f>November!AI42</f>
        <v>21</v>
      </c>
      <c r="I31" s="6">
        <f>SUM(E31:G32)</f>
        <v>132</v>
      </c>
      <c r="J31" s="41">
        <f t="shared" si="1"/>
        <v>33</v>
      </c>
      <c r="K31" s="2">
        <v>84</v>
      </c>
      <c r="L31" s="30">
        <f t="shared" si="2"/>
        <v>1.5714285714285714</v>
      </c>
    </row>
    <row r="32" spans="1:12" ht="14.25" customHeight="1">
      <c r="A32" s="2"/>
      <c r="B32" s="2"/>
      <c r="C32" s="5" t="s">
        <v>67</v>
      </c>
      <c r="D32" s="6" t="s">
        <v>48</v>
      </c>
      <c r="E32" s="6">
        <f>Agustus!AJ38</f>
        <v>18</v>
      </c>
      <c r="F32" s="6">
        <f>September!AI43</f>
        <v>26</v>
      </c>
      <c r="G32" s="6">
        <f>Oktober!AJ47</f>
        <v>26</v>
      </c>
      <c r="H32" s="6">
        <v>0</v>
      </c>
      <c r="I32" s="6">
        <f>SUM(E32:G33)</f>
        <v>70</v>
      </c>
      <c r="J32" s="41">
        <f t="shared" si="1"/>
        <v>17.5</v>
      </c>
      <c r="K32" s="2">
        <v>40</v>
      </c>
      <c r="L32" s="30">
        <f t="shared" si="2"/>
        <v>1.75</v>
      </c>
    </row>
    <row r="33" spans="1:12">
      <c r="A33" s="168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70"/>
    </row>
  </sheetData>
  <mergeCells count="16">
    <mergeCell ref="E7:H7"/>
    <mergeCell ref="A33:L33"/>
    <mergeCell ref="A2:K2"/>
    <mergeCell ref="A3:K3"/>
    <mergeCell ref="A7:A8"/>
    <mergeCell ref="B7:B8"/>
    <mergeCell ref="C7:C8"/>
    <mergeCell ref="D7:D8"/>
    <mergeCell ref="I7:I8"/>
    <mergeCell ref="J7:J8"/>
    <mergeCell ref="K7:K8"/>
    <mergeCell ref="L7:L8"/>
    <mergeCell ref="A19:L19"/>
    <mergeCell ref="A24:L24"/>
    <mergeCell ref="A27:L27"/>
    <mergeCell ref="A30:L30"/>
  </mergeCells>
  <phoneticPr fontId="2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2015</vt:lpstr>
      <vt:lpstr>Mei</vt:lpstr>
      <vt:lpstr>Juni</vt:lpstr>
      <vt:lpstr>Juli</vt:lpstr>
      <vt:lpstr>Agustus</vt:lpstr>
      <vt:lpstr>September</vt:lpstr>
      <vt:lpstr>Oktober</vt:lpstr>
      <vt:lpstr>November</vt:lpstr>
      <vt:lpstr>REKAP</vt:lpstr>
      <vt:lpstr>RAPORT</vt:lpstr>
      <vt:lpstr>Desember</vt:lpstr>
      <vt:lpstr>2016</vt:lpstr>
      <vt:lpstr>Januari</vt:lpstr>
      <vt:lpstr>Februari</vt:lpstr>
      <vt:lpstr>Rekap 2</vt:lpstr>
      <vt:lpstr>Raport 2</vt:lpstr>
      <vt:lpstr>Maret</vt:lpstr>
      <vt:lpstr>April</vt:lpstr>
      <vt:lpstr>May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ArifEncz</dc:creator>
  <cp:lastModifiedBy>TOSHIBA</cp:lastModifiedBy>
  <dcterms:created xsi:type="dcterms:W3CDTF">2015-04-29T08:04:10Z</dcterms:created>
  <dcterms:modified xsi:type="dcterms:W3CDTF">2017-07-18T00:38:41Z</dcterms:modified>
</cp:coreProperties>
</file>