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ula Excel\"/>
    </mc:Choice>
  </mc:AlternateContent>
  <bookViews>
    <workbookView xWindow="0" yWindow="0" windowWidth="7476" windowHeight="2964"/>
  </bookViews>
  <sheets>
    <sheet name="Plan1" sheetId="1" r:id="rId1"/>
  </sheets>
  <definedNames>
    <definedName name="_xlnm._FilterDatabase" localSheetId="0" hidden="1">Plan1!$B$2:$D$17</definedName>
    <definedName name="estado">Plan1!$D:$D</definedName>
    <definedName name="população">Plan1!$C:$C</definedName>
    <definedName name="Ranking">Plan1!$A:$A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2" i="1"/>
  <c r="K7" i="1" l="1"/>
  <c r="J7" i="1"/>
  <c r="M2" i="1"/>
  <c r="L2" i="1"/>
  <c r="J2" i="1" l="1"/>
  <c r="F12" i="1"/>
  <c r="F11" i="1"/>
  <c r="F5" i="1"/>
  <c r="F10" i="1"/>
  <c r="F7" i="1"/>
  <c r="F9" i="1"/>
  <c r="F4" i="1"/>
  <c r="F16" i="1"/>
  <c r="F15" i="1"/>
  <c r="F17" i="1"/>
  <c r="F13" i="1"/>
  <c r="F14" i="1"/>
  <c r="F3" i="1"/>
  <c r="F8" i="1"/>
  <c r="F6" i="1"/>
  <c r="E12" i="1"/>
  <c r="E11" i="1"/>
  <c r="E5" i="1"/>
  <c r="E10" i="1"/>
  <c r="E7" i="1"/>
  <c r="E9" i="1"/>
  <c r="E4" i="1"/>
  <c r="E16" i="1"/>
  <c r="E15" i="1"/>
  <c r="E17" i="1"/>
  <c r="E13" i="1"/>
  <c r="E14" i="1"/>
  <c r="E3" i="1"/>
  <c r="E8" i="1"/>
  <c r="E6" i="1"/>
</calcChain>
</file>

<file path=xl/sharedStrings.xml><?xml version="1.0" encoding="utf-8"?>
<sst xmlns="http://schemas.openxmlformats.org/spreadsheetml/2006/main" count="44" uniqueCount="31">
  <si>
    <t>Levantamento Populacional</t>
  </si>
  <si>
    <t>Ranking</t>
  </si>
  <si>
    <t>municipio</t>
  </si>
  <si>
    <t>população</t>
  </si>
  <si>
    <t>estado</t>
  </si>
  <si>
    <t>lages</t>
  </si>
  <si>
    <t>SC</t>
  </si>
  <si>
    <t>jurere</t>
  </si>
  <si>
    <t>fraiburgo</t>
  </si>
  <si>
    <t>joaçaba</t>
  </si>
  <si>
    <t>caçador</t>
  </si>
  <si>
    <t>videira</t>
  </si>
  <si>
    <t>São José do serrito</t>
  </si>
  <si>
    <t>xaxim</t>
  </si>
  <si>
    <t>ibiam</t>
  </si>
  <si>
    <t>bom retiro</t>
  </si>
  <si>
    <t>status</t>
  </si>
  <si>
    <t>curitiba</t>
  </si>
  <si>
    <t>londrina</t>
  </si>
  <si>
    <t>maringa</t>
  </si>
  <si>
    <t>ponta grossa</t>
  </si>
  <si>
    <t>cascavel</t>
  </si>
  <si>
    <t>PR</t>
  </si>
  <si>
    <t>Classificação</t>
  </si>
  <si>
    <t>população Santa Catarina</t>
  </si>
  <si>
    <t>População Parana</t>
  </si>
  <si>
    <t>selec. Coluna --&gt;formulas --&gt; definir nome</t>
  </si>
  <si>
    <t>Municipios de santa catarina</t>
  </si>
  <si>
    <t>municipios do parana</t>
  </si>
  <si>
    <t>média pop. SC</t>
  </si>
  <si>
    <t>média pop.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</si>
</sst>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º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3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right"/>
    </xf>
    <xf numFmtId="0" fontId="0" fillId="5" borderId="1" xfId="0" applyNumberFormat="1" applyFont="1" applyFill="1" applyBorder="1" applyAlignment="1"/>
    <xf numFmtId="0" fontId="0" fillId="5" borderId="2" xfId="0" applyNumberFormat="1" applyFont="1" applyFill="1" applyBorder="1" applyAlignmen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G22" sqref="G22"/>
    </sheetView>
  </sheetViews>
  <sheetFormatPr defaultRowHeight="14.4" x14ac:dyDescent="0.3"/>
  <cols>
    <col min="2" max="2" width="16.44140625" bestFit="1" customWidth="1"/>
    <col min="3" max="3" width="9.88671875" bestFit="1" customWidth="1"/>
    <col min="5" max="5" width="10.6640625" bestFit="1" customWidth="1"/>
    <col min="6" max="6" width="11.5546875" bestFit="1" customWidth="1"/>
    <col min="10" max="10" width="22.21875" bestFit="1" customWidth="1"/>
    <col min="11" max="11" width="15.77734375" bestFit="1" customWidth="1"/>
    <col min="12" max="12" width="24.5546875" bestFit="1" customWidth="1"/>
    <col min="13" max="13" width="18.5546875" bestFit="1" customWidth="1"/>
    <col min="15" max="15" width="36" bestFit="1" customWidth="1"/>
  </cols>
  <sheetData>
    <row r="1" spans="1:15" ht="15.6" x14ac:dyDescent="0.3">
      <c r="A1" s="1" t="s">
        <v>0</v>
      </c>
      <c r="B1" s="1"/>
      <c r="C1" s="1"/>
      <c r="D1" s="1"/>
      <c r="E1" s="1"/>
      <c r="F1" s="1"/>
      <c r="J1" t="s">
        <v>24</v>
      </c>
      <c r="K1" t="s">
        <v>25</v>
      </c>
      <c r="L1" t="s">
        <v>27</v>
      </c>
      <c r="M1" t="s">
        <v>28</v>
      </c>
    </row>
    <row r="2" spans="1:15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16</v>
      </c>
      <c r="F2" s="2" t="s">
        <v>23</v>
      </c>
      <c r="J2" s="15">
        <f>SUMIF(D3:D17,"=SC",C3:C17)</f>
        <v>567000</v>
      </c>
      <c r="K2" s="15">
        <f>SUMIF(D3:D17,"=PR",população)</f>
        <v>743000</v>
      </c>
      <c r="L2">
        <f>COUNTIF(estado,"=SC")</f>
        <v>10</v>
      </c>
      <c r="M2">
        <f>COUNTIF(estado,"=PR")</f>
        <v>5</v>
      </c>
    </row>
    <row r="3" spans="1:15" x14ac:dyDescent="0.3">
      <c r="A3" s="5">
        <v>1</v>
      </c>
      <c r="B3" s="13" t="s">
        <v>15</v>
      </c>
      <c r="C3" s="6">
        <v>20000</v>
      </c>
      <c r="D3" s="7" t="s">
        <v>6</v>
      </c>
      <c r="E3" s="12" t="str">
        <f>IF(D3="PR", "Paranaense", "Catarinense")</f>
        <v>Catarinense</v>
      </c>
      <c r="F3" s="6" t="str">
        <f>IF(C3&gt;80000,"Grande", "Pequeno")</f>
        <v>Pequeno</v>
      </c>
    </row>
    <row r="4" spans="1:15" x14ac:dyDescent="0.3">
      <c r="A4" s="8">
        <v>2</v>
      </c>
      <c r="B4" s="14" t="s">
        <v>10</v>
      </c>
      <c r="C4" s="9">
        <v>62000</v>
      </c>
      <c r="D4" s="10" t="s">
        <v>6</v>
      </c>
      <c r="E4" s="12" t="str">
        <f>IF(D4="PR", "Paranaense", "Catarinense")</f>
        <v>Catarinense</v>
      </c>
      <c r="F4" s="6" t="str">
        <f>IF(C4&gt;80000,"Grande", "Pequeno")</f>
        <v>Pequeno</v>
      </c>
      <c r="O4" t="s">
        <v>26</v>
      </c>
    </row>
    <row r="5" spans="1:15" x14ac:dyDescent="0.3">
      <c r="A5" s="8">
        <v>3</v>
      </c>
      <c r="B5" s="14" t="s">
        <v>21</v>
      </c>
      <c r="C5" s="9">
        <v>100000</v>
      </c>
      <c r="D5" s="10" t="s">
        <v>22</v>
      </c>
      <c r="E5" s="12" t="str">
        <f>IF(D5="PR", "Paranaense", "Catarinense")</f>
        <v>Paranaense</v>
      </c>
      <c r="F5" s="6" t="str">
        <f>IF(C5&gt;80000,"Grande", "Pequeno")</f>
        <v>Grande</v>
      </c>
      <c r="L5" s="15"/>
    </row>
    <row r="6" spans="1:15" x14ac:dyDescent="0.3">
      <c r="A6" s="8">
        <v>4</v>
      </c>
      <c r="B6" s="14" t="s">
        <v>17</v>
      </c>
      <c r="C6" s="9">
        <v>560000</v>
      </c>
      <c r="D6" s="10" t="s">
        <v>22</v>
      </c>
      <c r="E6" s="12" t="str">
        <f>IF(D6="PR", "Paranaense", "Catarinense")</f>
        <v>Paranaense</v>
      </c>
      <c r="F6" s="6" t="str">
        <f>IF(C6&gt;80000,"Grande", "Pequeno")</f>
        <v>Grande</v>
      </c>
      <c r="J6" t="s">
        <v>29</v>
      </c>
      <c r="K6" t="s">
        <v>30</v>
      </c>
    </row>
    <row r="7" spans="1:15" x14ac:dyDescent="0.3">
      <c r="A7" s="8">
        <v>5</v>
      </c>
      <c r="B7" s="14" t="s">
        <v>8</v>
      </c>
      <c r="C7" s="9">
        <v>72000</v>
      </c>
      <c r="D7" s="10" t="s">
        <v>6</v>
      </c>
      <c r="E7" s="12" t="str">
        <f>IF(D7="PR", "Paranaense", "Catarinense")</f>
        <v>Catarinense</v>
      </c>
      <c r="F7" s="6" t="str">
        <f>IF(C7&gt;80000,"Grande", "Pequeno")</f>
        <v>Pequeno</v>
      </c>
      <c r="J7" s="16">
        <f>AVERAGEIF(estado,"=SC",população)</f>
        <v>56700</v>
      </c>
      <c r="K7" s="16">
        <f>AVERAGEIF(estado,"=PR",população)</f>
        <v>235000</v>
      </c>
    </row>
    <row r="8" spans="1:15" x14ac:dyDescent="0.3">
      <c r="A8" s="8">
        <v>6</v>
      </c>
      <c r="B8" s="14" t="s">
        <v>14</v>
      </c>
      <c r="C8" s="9">
        <v>14000</v>
      </c>
      <c r="D8" s="10" t="s">
        <v>6</v>
      </c>
      <c r="E8" s="12" t="str">
        <f>IF(D8="PR", "Paranaense", "Catarinense")</f>
        <v>Catarinense</v>
      </c>
      <c r="F8" s="6" t="str">
        <f>IF(C8&gt;80000,"Grande", "Pequeno")</f>
        <v>Pequeno</v>
      </c>
    </row>
    <row r="9" spans="1:15" x14ac:dyDescent="0.3">
      <c r="A9" s="8">
        <v>7</v>
      </c>
      <c r="B9" s="14" t="s">
        <v>9</v>
      </c>
      <c r="C9" s="9">
        <v>67000</v>
      </c>
      <c r="D9" s="10" t="s">
        <v>6</v>
      </c>
      <c r="E9" s="12" t="str">
        <f>IF(D9="PR", "Paranaense", "Catarinense")</f>
        <v>Catarinense</v>
      </c>
      <c r="F9" s="6" t="str">
        <f>IF(C9&gt;80000,"Grande", "Pequeno")</f>
        <v>Pequeno</v>
      </c>
    </row>
    <row r="10" spans="1:15" x14ac:dyDescent="0.3">
      <c r="A10" s="11">
        <v>8</v>
      </c>
      <c r="B10" s="14" t="s">
        <v>7</v>
      </c>
      <c r="C10" s="9">
        <v>79000</v>
      </c>
      <c r="D10" s="10" t="s">
        <v>6</v>
      </c>
      <c r="E10" s="12" t="str">
        <f>IF(D10="PR", "Paranaense", "Catarinense")</f>
        <v>Catarinense</v>
      </c>
      <c r="F10" s="6" t="str">
        <f>IF(C10&gt;80000,"Grande", "Pequeno")</f>
        <v>Pequeno</v>
      </c>
    </row>
    <row r="11" spans="1:15" x14ac:dyDescent="0.3">
      <c r="A11" s="8">
        <v>9</v>
      </c>
      <c r="B11" s="14" t="s">
        <v>5</v>
      </c>
      <c r="C11" s="9">
        <v>120000</v>
      </c>
      <c r="D11" s="10" t="s">
        <v>6</v>
      </c>
      <c r="E11" s="12" t="str">
        <f>IF(D11="PR", "Paranaense", "Catarinense")</f>
        <v>Catarinense</v>
      </c>
      <c r="F11" s="6" t="str">
        <f>IF(C11&gt;80000,"Grande", "Pequeno")</f>
        <v>Grande</v>
      </c>
      <c r="J11">
        <f>COUNTIFS(estado,"=SC",população,"&gt;40000")</f>
        <v>7</v>
      </c>
    </row>
    <row r="12" spans="1:15" x14ac:dyDescent="0.3">
      <c r="A12" s="11">
        <v>10</v>
      </c>
      <c r="B12" s="14" t="s">
        <v>18</v>
      </c>
      <c r="C12" s="9">
        <v>462000</v>
      </c>
      <c r="D12" s="10" t="s">
        <v>22</v>
      </c>
      <c r="E12" s="12" t="str">
        <f>IF(D12="PR", "Paranaense", "Catarinense")</f>
        <v>Paranaense</v>
      </c>
      <c r="F12" s="6" t="str">
        <f>IF(C12&gt;80000,"Grande", "Pequeno")</f>
        <v>Grande</v>
      </c>
    </row>
    <row r="13" spans="1:15" x14ac:dyDescent="0.3">
      <c r="A13" s="8">
        <v>11</v>
      </c>
      <c r="B13" s="14" t="s">
        <v>19</v>
      </c>
      <c r="C13" s="9">
        <v>30000</v>
      </c>
      <c r="D13" s="10" t="s">
        <v>22</v>
      </c>
      <c r="E13" s="12" t="str">
        <f>IF(D13="PR", "Paranaense", "Catarinense")</f>
        <v>Paranaense</v>
      </c>
      <c r="F13" s="6" t="str">
        <f>IF(C13&gt;80000,"Grande", "Pequeno")</f>
        <v>Pequeno</v>
      </c>
    </row>
    <row r="14" spans="1:15" x14ac:dyDescent="0.3">
      <c r="A14" s="11">
        <v>12</v>
      </c>
      <c r="B14" s="14" t="s">
        <v>20</v>
      </c>
      <c r="C14" s="9">
        <v>23000</v>
      </c>
      <c r="D14" s="10" t="s">
        <v>22</v>
      </c>
      <c r="E14" s="12" t="str">
        <f>IF(D14="PR", "Paranaense", "Catarinense")</f>
        <v>Paranaense</v>
      </c>
      <c r="F14" s="6" t="str">
        <f>IF(C14&gt;80000,"Grande", "Pequeno")</f>
        <v>Pequeno</v>
      </c>
    </row>
    <row r="15" spans="1:15" x14ac:dyDescent="0.3">
      <c r="A15" s="8">
        <v>13</v>
      </c>
      <c r="B15" s="14" t="s">
        <v>12</v>
      </c>
      <c r="C15" s="9">
        <v>45000</v>
      </c>
      <c r="D15" s="10" t="s">
        <v>6</v>
      </c>
      <c r="E15" s="12" t="str">
        <f>IF(D15="PR", "Paranaense", "Catarinense")</f>
        <v>Catarinense</v>
      </c>
      <c r="F15" s="6" t="str">
        <f>IF(C15&gt;80000,"Grande", "Pequeno")</f>
        <v>Pequeno</v>
      </c>
    </row>
    <row r="16" spans="1:15" x14ac:dyDescent="0.3">
      <c r="A16" s="11">
        <v>14</v>
      </c>
      <c r="B16" s="14" t="s">
        <v>11</v>
      </c>
      <c r="C16" s="9">
        <v>50000</v>
      </c>
      <c r="D16" s="10" t="s">
        <v>6</v>
      </c>
      <c r="E16" s="12" t="str">
        <f>IF(D16="PR", "Paranaense", "Catarinense")</f>
        <v>Catarinense</v>
      </c>
      <c r="F16" s="6" t="str">
        <f>IF(C16&gt;80000,"Grande", "Pequeno")</f>
        <v>Pequeno</v>
      </c>
    </row>
    <row r="17" spans="1:6" x14ac:dyDescent="0.3">
      <c r="A17" s="8">
        <v>15</v>
      </c>
      <c r="B17" s="14" t="s">
        <v>13</v>
      </c>
      <c r="C17" s="9">
        <v>38000</v>
      </c>
      <c r="D17" s="10" t="s">
        <v>6</v>
      </c>
      <c r="E17" s="12" t="str">
        <f>IF(D17="PR", "Paranaense", "Catarinense")</f>
        <v>Catarinense</v>
      </c>
      <c r="F17" s="6" t="str">
        <f>IF(C17&gt;80000,"Grande", "Pequeno")</f>
        <v>Pequeno</v>
      </c>
    </row>
  </sheetData>
  <sortState ref="B3:F17">
    <sortCondition ref="B2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Plan1</vt:lpstr>
      <vt:lpstr>estado</vt:lpstr>
      <vt:lpstr>população</vt:lpstr>
      <vt:lpstr>Ranking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2020-03-28T14:52:07Z</dcterms:created>
  <dcterms:modified xsi:type="dcterms:W3CDTF">2020-03-28T19:16:21Z</dcterms:modified>
</cp:coreProperties>
</file>