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V39" i="1"/>
  <c r="V40"/>
  <c r="U39"/>
  <c r="U40"/>
  <c r="S40"/>
  <c r="T39"/>
  <c r="T40"/>
  <c r="T38"/>
  <c r="M39"/>
  <c r="M40"/>
  <c r="M38"/>
  <c r="F39"/>
  <c r="F40"/>
  <c r="F38"/>
  <c r="S38"/>
  <c r="R32"/>
  <c r="T31"/>
  <c r="T32"/>
  <c r="V32" l="1"/>
  <c r="U32"/>
  <c r="S32"/>
  <c r="V31"/>
  <c r="U31"/>
  <c r="S31"/>
  <c r="R31"/>
  <c r="V30"/>
  <c r="U30"/>
  <c r="T30"/>
  <c r="S30"/>
  <c r="R30"/>
  <c r="O32"/>
  <c r="N32"/>
  <c r="M32"/>
  <c r="L32"/>
  <c r="K32"/>
  <c r="O31"/>
  <c r="N31"/>
  <c r="M31"/>
  <c r="L31"/>
  <c r="K31"/>
  <c r="O30"/>
  <c r="N30"/>
  <c r="M30"/>
  <c r="L30"/>
  <c r="K30"/>
  <c r="D31"/>
  <c r="E31"/>
  <c r="D32"/>
  <c r="E32"/>
  <c r="D30"/>
  <c r="E30"/>
  <c r="F31"/>
  <c r="F32"/>
  <c r="F30"/>
  <c r="H31"/>
  <c r="H32"/>
  <c r="H30"/>
  <c r="G31"/>
  <c r="G32"/>
  <c r="G30"/>
  <c r="T48" l="1"/>
  <c r="G40"/>
  <c r="G38"/>
  <c r="U46"/>
  <c r="S46"/>
  <c r="G47"/>
  <c r="E38"/>
  <c r="L47"/>
  <c r="G39"/>
  <c r="E39"/>
  <c r="T46"/>
  <c r="E40"/>
  <c r="T47"/>
  <c r="S48"/>
  <c r="S39"/>
  <c r="S47"/>
  <c r="V38"/>
  <c r="V46"/>
  <c r="V47"/>
  <c r="V48"/>
  <c r="U38"/>
  <c r="U48"/>
  <c r="U47"/>
  <c r="L48"/>
  <c r="L46"/>
  <c r="O38"/>
  <c r="O39"/>
  <c r="O40"/>
  <c r="O46"/>
  <c r="O47"/>
  <c r="O48"/>
  <c r="N38"/>
  <c r="N39"/>
  <c r="N40"/>
  <c r="N46"/>
  <c r="N47"/>
  <c r="N48"/>
  <c r="M46"/>
  <c r="M47"/>
  <c r="M48"/>
  <c r="L38"/>
  <c r="L39"/>
  <c r="L40"/>
  <c r="G48"/>
  <c r="H47"/>
  <c r="F47"/>
  <c r="G46"/>
  <c r="E47"/>
  <c r="F46"/>
  <c r="F48"/>
  <c r="H46"/>
  <c r="H48"/>
  <c r="E46"/>
  <c r="E48"/>
  <c r="H40"/>
  <c r="H39"/>
  <c r="H38"/>
</calcChain>
</file>

<file path=xl/sharedStrings.xml><?xml version="1.0" encoding="utf-8"?>
<sst xmlns="http://schemas.openxmlformats.org/spreadsheetml/2006/main" count="112" uniqueCount="27">
  <si>
    <t>RODADA 01 - 01 VEZ</t>
  </si>
  <si>
    <t>RODADA 02 - 01 VEZ</t>
  </si>
  <si>
    <t>MÉDIA - 01 VEZ</t>
  </si>
  <si>
    <t>100x100</t>
  </si>
  <si>
    <t>200x200</t>
  </si>
  <si>
    <t>300x300</t>
  </si>
  <si>
    <t>RODADA 03 – 1 VEZ</t>
  </si>
  <si>
    <t>SPEEDUP - 01 VEZ</t>
  </si>
  <si>
    <t>SPEEDUP - 100 VEZ</t>
  </si>
  <si>
    <t>SPEEDUP - 01 VEZ (porcentagem)</t>
  </si>
  <si>
    <t>SPEEDUP - 100 VEZ (porcentagem)</t>
  </si>
  <si>
    <t>Seq</t>
  </si>
  <si>
    <t>OP 256 th</t>
  </si>
  <si>
    <t>CD 16x16</t>
  </si>
  <si>
    <t>CD 32x32</t>
  </si>
  <si>
    <t>OP 128 th</t>
  </si>
  <si>
    <t>NUMEROS DOUBLE</t>
  </si>
  <si>
    <t>RODADA 01 - 0100 VEZ</t>
  </si>
  <si>
    <t>RODADA 02 - 0100 VEZ</t>
  </si>
  <si>
    <t>RODADA 03 – 100 VEZ</t>
  </si>
  <si>
    <t>MÉDIA - 100 VEZ</t>
  </si>
  <si>
    <t>RODADA 01 - 01000 VEZ</t>
  </si>
  <si>
    <t>RODADA 02 - 01000 VEZ</t>
  </si>
  <si>
    <t>RODADA 03 – 1000 VEZ</t>
  </si>
  <si>
    <t>MÉDIA - 1000 VEZ</t>
  </si>
  <si>
    <t>SPEEDUP - 1000 VEZ</t>
  </si>
  <si>
    <t>SPEEDUP - 1000 VEZ (porcentagem)</t>
  </si>
</sst>
</file>

<file path=xl/styles.xml><?xml version="1.0" encoding="utf-8"?>
<styleSheet xmlns="http://schemas.openxmlformats.org/spreadsheetml/2006/main">
  <numFmts count="2">
    <numFmt numFmtId="164" formatCode="[$R$-416]&quot; &quot;#,##0.00;[Red]&quot;-&quot;[$R$-416]&quot; &quot;#,##0.00"/>
    <numFmt numFmtId="165" formatCode="0.00000000000000000000"/>
  </numFmts>
  <fonts count="6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rgb="FFFF99FF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6" tint="0.39997558519241921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9">
    <xf numFmtId="0" fontId="0" fillId="0" borderId="0" xfId="0"/>
    <xf numFmtId="0" fontId="5" fillId="0" borderId="1" xfId="1" applyNumberFormat="1" applyFont="1" applyBorder="1" applyAlignment="1">
      <alignment horizontal="center"/>
    </xf>
    <xf numFmtId="165" fontId="0" fillId="0" borderId="0" xfId="0" applyNumberFormat="1"/>
    <xf numFmtId="0" fontId="5" fillId="0" borderId="3" xfId="1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5" xfId="1" applyNumberFormat="1" applyFont="1" applyBorder="1" applyAlignment="1">
      <alignment horizontal="center"/>
    </xf>
    <xf numFmtId="0" fontId="5" fillId="0" borderId="6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5" fillId="0" borderId="3" xfId="1" applyNumberFormat="1" applyFont="1" applyBorder="1" applyAlignment="1">
      <alignment horizontal="center" wrapText="1"/>
    </xf>
    <xf numFmtId="0" fontId="5" fillId="0" borderId="0" xfId="0" applyNumberFormat="1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4" fillId="0" borderId="1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5" fillId="0" borderId="6" xfId="1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1" xfId="1" applyNumberFormat="1" applyFont="1" applyFill="1" applyBorder="1" applyAlignment="1">
      <alignment horizontal="center"/>
    </xf>
    <xf numFmtId="0" fontId="4" fillId="0" borderId="3" xfId="1" applyNumberFormat="1" applyFont="1" applyBorder="1" applyAlignment="1">
      <alignment horizontal="center"/>
    </xf>
    <xf numFmtId="0" fontId="4" fillId="0" borderId="5" xfId="1" applyNumberFormat="1" applyFont="1" applyBorder="1" applyAlignment="1">
      <alignment horizontal="center"/>
    </xf>
    <xf numFmtId="0" fontId="4" fillId="0" borderId="7" xfId="1" applyNumberFormat="1" applyFont="1" applyBorder="1" applyAlignment="1">
      <alignment horizontal="center"/>
    </xf>
    <xf numFmtId="0" fontId="4" fillId="4" borderId="1" xfId="1" applyNumberFormat="1" applyFont="1" applyFill="1" applyBorder="1" applyAlignment="1">
      <alignment horizontal="center"/>
    </xf>
    <xf numFmtId="0" fontId="4" fillId="5" borderId="1" xfId="1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3" borderId="1" xfId="1" applyNumberFormat="1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0" fontId="5" fillId="0" borderId="3" xfId="1" applyNumberFormat="1" applyFont="1" applyFill="1" applyBorder="1" applyAlignment="1">
      <alignment horizontal="center"/>
    </xf>
    <xf numFmtId="0" fontId="5" fillId="0" borderId="3" xfId="1" applyNumberFormat="1" applyFont="1" applyFill="1" applyBorder="1" applyAlignment="1">
      <alignment horizontal="center" wrapText="1"/>
    </xf>
    <xf numFmtId="0" fontId="5" fillId="0" borderId="2" xfId="1" applyNumberFormat="1" applyFont="1" applyFill="1" applyBorder="1" applyAlignment="1">
      <alignment horizontal="center"/>
    </xf>
    <xf numFmtId="0" fontId="5" fillId="0" borderId="8" xfId="1" applyNumberFormat="1" applyFont="1" applyBorder="1" applyAlignment="1">
      <alignment horizontal="center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Plan1!$C$30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Plan1!$D$29:$H$29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Plan1!$D$30:$H$30</c:f>
              <c:numCache>
                <c:formatCode>General</c:formatCode>
                <c:ptCount val="5"/>
                <c:pt idx="0">
                  <c:v>1.8840969999999999</c:v>
                </c:pt>
                <c:pt idx="1">
                  <c:v>0.30492566666666665</c:v>
                </c:pt>
                <c:pt idx="2">
                  <c:v>0.29852566666666663</c:v>
                </c:pt>
                <c:pt idx="3">
                  <c:v>3.0660000000000006E-3</c:v>
                </c:pt>
                <c:pt idx="4">
                  <c:v>2.6379999999999997E-3</c:v>
                </c:pt>
              </c:numCache>
            </c:numRef>
          </c:val>
        </c:ser>
        <c:ser>
          <c:idx val="1"/>
          <c:order val="1"/>
          <c:tx>
            <c:strRef>
              <c:f>Plan1!$C$31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Plan1!$D$29:$H$29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Plan1!$D$31:$H$31</c:f>
              <c:numCache>
                <c:formatCode>General</c:formatCode>
                <c:ptCount val="5"/>
                <c:pt idx="0">
                  <c:v>20.494744999999998</c:v>
                </c:pt>
                <c:pt idx="1">
                  <c:v>2.5112749999999999</c:v>
                </c:pt>
                <c:pt idx="2">
                  <c:v>2.4783593333333336</c:v>
                </c:pt>
                <c:pt idx="3">
                  <c:v>2.3412666666666665E-2</c:v>
                </c:pt>
                <c:pt idx="4">
                  <c:v>2.1423333333333332E-2</c:v>
                </c:pt>
              </c:numCache>
            </c:numRef>
          </c:val>
        </c:ser>
        <c:ser>
          <c:idx val="2"/>
          <c:order val="2"/>
          <c:tx>
            <c:strRef>
              <c:f>Plan1!$C$32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cat>
            <c:strRef>
              <c:f>Plan1!$D$29:$H$29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Plan1!$D$32:$H$32</c:f>
              <c:numCache>
                <c:formatCode>General</c:formatCode>
                <c:ptCount val="5"/>
                <c:pt idx="0">
                  <c:v>102.62019500000001</c:v>
                </c:pt>
                <c:pt idx="1">
                  <c:v>10.963702</c:v>
                </c:pt>
                <c:pt idx="2">
                  <c:v>10.410174666666666</c:v>
                </c:pt>
                <c:pt idx="3">
                  <c:v>8.0186333333333346E-2</c:v>
                </c:pt>
                <c:pt idx="4">
                  <c:v>7.2775666666666669E-2</c:v>
                </c:pt>
              </c:numCache>
            </c:numRef>
          </c:val>
        </c:ser>
        <c:marker val="1"/>
        <c:axId val="107420672"/>
        <c:axId val="107434752"/>
      </c:lineChart>
      <c:catAx>
        <c:axId val="107420672"/>
        <c:scaling>
          <c:orientation val="minMax"/>
        </c:scaling>
        <c:axPos val="b"/>
        <c:numFmt formatCode="General" sourceLinked="0"/>
        <c:tickLblPos val="nextTo"/>
        <c:spPr>
          <a:blipFill>
            <a:blip xmlns:r="http://schemas.openxmlformats.org/officeDocument/2006/relationships" r:embed="rId1"/>
            <a:tile tx="0" ty="0" sx="100000" sy="100000" flip="none" algn="tl"/>
          </a:blipFill>
          <a:ln>
            <a:noFill/>
          </a:ln>
        </c:spPr>
        <c:crossAx val="107434752"/>
        <c:crosses val="autoZero"/>
        <c:auto val="1"/>
        <c:lblAlgn val="ctr"/>
        <c:lblOffset val="100"/>
      </c:catAx>
      <c:valAx>
        <c:axId val="107434752"/>
        <c:scaling>
          <c:orientation val="minMax"/>
        </c:scaling>
        <c:axPos val="l"/>
        <c:majorGridlines/>
        <c:numFmt formatCode="General" sourceLinked="1"/>
        <c:tickLblPos val="nextTo"/>
        <c:crossAx val="107420672"/>
        <c:crosses val="autoZero"/>
        <c:crossBetween val="midCat"/>
      </c:valAx>
      <c:spPr>
        <a:noFill/>
      </c:spPr>
    </c:plotArea>
    <c:legend>
      <c:legendPos val="t"/>
      <c:layout>
        <c:manualLayout>
          <c:xMode val="edge"/>
          <c:yMode val="edge"/>
          <c:x val="0.29260564304461961"/>
          <c:y val="2.7777777777777811E-2"/>
          <c:w val="0.42589982502187251"/>
          <c:h val="8.3717191601049915E-2"/>
        </c:manualLayout>
      </c:layout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Plan1!$D$38</c:f>
              <c:strCache>
                <c:ptCount val="1"/>
                <c:pt idx="0">
                  <c:v>500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Plan1!$E$37:$H$37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Plan1!$E$38:$H$38</c:f>
              <c:numCache>
                <c:formatCode>General</c:formatCode>
                <c:ptCount val="4"/>
                <c:pt idx="0">
                  <c:v>6.1788731024063788</c:v>
                </c:pt>
                <c:pt idx="1">
                  <c:v>6.3113400634451313</c:v>
                </c:pt>
                <c:pt idx="2">
                  <c:v>614.51304631441599</c:v>
                </c:pt>
                <c:pt idx="3">
                  <c:v>714.21417740712661</c:v>
                </c:pt>
              </c:numCache>
            </c:numRef>
          </c:val>
        </c:ser>
        <c:ser>
          <c:idx val="1"/>
          <c:order val="1"/>
          <c:tx>
            <c:strRef>
              <c:f>Plan1!$D$39</c:f>
              <c:strCache>
                <c:ptCount val="1"/>
                <c:pt idx="0">
                  <c:v>1000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Plan1!$E$37:$H$37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Plan1!$E$39:$H$39</c:f>
              <c:numCache>
                <c:formatCode>General</c:formatCode>
                <c:ptCount val="4"/>
                <c:pt idx="0">
                  <c:v>8.1610914774367593</c:v>
                </c:pt>
                <c:pt idx="1">
                  <c:v>8.2694808312703625</c:v>
                </c:pt>
                <c:pt idx="2">
                  <c:v>875.36995643383921</c:v>
                </c:pt>
                <c:pt idx="3">
                  <c:v>956.65528240236495</c:v>
                </c:pt>
              </c:numCache>
            </c:numRef>
          </c:val>
        </c:ser>
        <c:ser>
          <c:idx val="2"/>
          <c:order val="2"/>
          <c:tx>
            <c:strRef>
              <c:f>Plan1!$D$40</c:f>
              <c:strCache>
                <c:ptCount val="1"/>
                <c:pt idx="0">
                  <c:v>1500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Plan1!$E$37:$H$37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Plan1!$E$40:$H$40</c:f>
              <c:numCache>
                <c:formatCode>General</c:formatCode>
                <c:ptCount val="4"/>
                <c:pt idx="0">
                  <c:v>9.3599949177750368</c:v>
                </c:pt>
                <c:pt idx="1">
                  <c:v>9.8576823430820451</c:v>
                </c:pt>
                <c:pt idx="2">
                  <c:v>1279.7716360643335</c:v>
                </c:pt>
                <c:pt idx="3">
                  <c:v>1410.0893842722155</c:v>
                </c:pt>
              </c:numCache>
            </c:numRef>
          </c:val>
        </c:ser>
        <c:axId val="107618688"/>
        <c:axId val="107620224"/>
      </c:barChart>
      <c:catAx>
        <c:axId val="107618688"/>
        <c:scaling>
          <c:orientation val="minMax"/>
        </c:scaling>
        <c:axPos val="b"/>
        <c:tickLblPos val="nextTo"/>
        <c:spPr>
          <a:blipFill>
            <a:blip xmlns:r="http://schemas.openxmlformats.org/officeDocument/2006/relationships" r:embed="rId1"/>
            <a:tile tx="0" ty="0" sx="100000" sy="100000" flip="none" algn="tl"/>
          </a:blipFill>
        </c:spPr>
        <c:crossAx val="107620224"/>
        <c:crosses val="autoZero"/>
        <c:auto val="1"/>
        <c:lblAlgn val="ctr"/>
        <c:lblOffset val="100"/>
      </c:catAx>
      <c:valAx>
        <c:axId val="107620224"/>
        <c:scaling>
          <c:orientation val="minMax"/>
        </c:scaling>
        <c:axPos val="l"/>
        <c:majorGridlines/>
        <c:numFmt formatCode="General" sourceLinked="1"/>
        <c:tickLblPos val="nextTo"/>
        <c:crossAx val="10761868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Plan1!$J$30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Plan1!$K$29:$O$29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Plan1!$K$30:$O$30</c:f>
              <c:numCache>
                <c:formatCode>General</c:formatCode>
                <c:ptCount val="5"/>
                <c:pt idx="0">
                  <c:v>188.22235666666666</c:v>
                </c:pt>
                <c:pt idx="1">
                  <c:v>28.757574333333334</c:v>
                </c:pt>
                <c:pt idx="2">
                  <c:v>28.91318166666667</c:v>
                </c:pt>
                <c:pt idx="3">
                  <c:v>0.30479400000000001</c:v>
                </c:pt>
                <c:pt idx="4">
                  <c:v>0.26184133333333337</c:v>
                </c:pt>
              </c:numCache>
            </c:numRef>
          </c:val>
        </c:ser>
        <c:ser>
          <c:idx val="1"/>
          <c:order val="1"/>
          <c:tx>
            <c:strRef>
              <c:f>Plan1!$J$31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Plan1!$K$29:$O$29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Plan1!$K$31:$O$31</c:f>
              <c:numCache>
                <c:formatCode>General</c:formatCode>
                <c:ptCount val="5"/>
                <c:pt idx="0">
                  <c:v>1895.0141743333334</c:v>
                </c:pt>
                <c:pt idx="1">
                  <c:v>208.68145333333334</c:v>
                </c:pt>
                <c:pt idx="2">
                  <c:v>251.45107033333332</c:v>
                </c:pt>
                <c:pt idx="3">
                  <c:v>2.339385</c:v>
                </c:pt>
                <c:pt idx="4">
                  <c:v>2.1402883333333333</c:v>
                </c:pt>
              </c:numCache>
            </c:numRef>
          </c:val>
        </c:ser>
        <c:ser>
          <c:idx val="2"/>
          <c:order val="2"/>
          <c:tx>
            <c:strRef>
              <c:f>Plan1!$J$32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cat>
            <c:strRef>
              <c:f>Plan1!$K$29:$O$29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Plan1!$K$32:$O$32</c:f>
              <c:numCache>
                <c:formatCode>General</c:formatCode>
                <c:ptCount val="5"/>
                <c:pt idx="0">
                  <c:v>9017.0003153666676</c:v>
                </c:pt>
                <c:pt idx="1">
                  <c:v>965.56531386666666</c:v>
                </c:pt>
                <c:pt idx="2">
                  <c:v>1085.1507653333333</c:v>
                </c:pt>
                <c:pt idx="3">
                  <c:v>8.0156629999999982</c:v>
                </c:pt>
                <c:pt idx="4">
                  <c:v>7.2679130000000001</c:v>
                </c:pt>
              </c:numCache>
            </c:numRef>
          </c:val>
        </c:ser>
        <c:marker val="1"/>
        <c:axId val="107644416"/>
        <c:axId val="107645952"/>
      </c:lineChart>
      <c:catAx>
        <c:axId val="107644416"/>
        <c:scaling>
          <c:orientation val="minMax"/>
        </c:scaling>
        <c:axPos val="b"/>
        <c:tickLblPos val="nextTo"/>
        <c:spPr>
          <a:blipFill>
            <a:blip xmlns:r="http://schemas.openxmlformats.org/officeDocument/2006/relationships" r:embed="rId1"/>
            <a:tile tx="0" ty="0" sx="100000" sy="100000" flip="none" algn="tl"/>
          </a:blipFill>
        </c:spPr>
        <c:crossAx val="107645952"/>
        <c:crosses val="autoZero"/>
        <c:auto val="1"/>
        <c:lblAlgn val="ctr"/>
        <c:lblOffset val="100"/>
      </c:catAx>
      <c:valAx>
        <c:axId val="107645952"/>
        <c:scaling>
          <c:orientation val="minMax"/>
        </c:scaling>
        <c:axPos val="l"/>
        <c:majorGridlines/>
        <c:numFmt formatCode="General" sourceLinked="1"/>
        <c:tickLblPos val="nextTo"/>
        <c:crossAx val="1076444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Plan1!$K$38</c:f>
              <c:strCache>
                <c:ptCount val="1"/>
                <c:pt idx="0">
                  <c:v>500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Plan1!$L$37:$O$37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Plan1!$L$38:$O$38</c:f>
              <c:numCache>
                <c:formatCode>General</c:formatCode>
                <c:ptCount val="4"/>
                <c:pt idx="0">
                  <c:v>6.5451402293167442</c:v>
                </c:pt>
                <c:pt idx="1">
                  <c:v>6.5099150566215203</c:v>
                </c:pt>
                <c:pt idx="2">
                  <c:v>617.53957317619984</c:v>
                </c:pt>
                <c:pt idx="3">
                  <c:v>718.84127028582179</c:v>
                </c:pt>
              </c:numCache>
            </c:numRef>
          </c:val>
        </c:ser>
        <c:ser>
          <c:idx val="1"/>
          <c:order val="1"/>
          <c:tx>
            <c:strRef>
              <c:f>Plan1!$K$39</c:f>
              <c:strCache>
                <c:ptCount val="1"/>
                <c:pt idx="0">
                  <c:v>1000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Plan1!$L$37:$O$37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Plan1!$L$39:$O$39</c:f>
              <c:numCache>
                <c:formatCode>General</c:formatCode>
                <c:ptCount val="4"/>
                <c:pt idx="0">
                  <c:v>9.0808940807325538</c:v>
                </c:pt>
                <c:pt idx="1">
                  <c:v>7.5363138117536304</c:v>
                </c:pt>
                <c:pt idx="2">
                  <c:v>810.04801447103978</c:v>
                </c:pt>
                <c:pt idx="3">
                  <c:v>885.40134748199819</c:v>
                </c:pt>
              </c:numCache>
            </c:numRef>
          </c:val>
        </c:ser>
        <c:ser>
          <c:idx val="2"/>
          <c:order val="2"/>
          <c:tx>
            <c:strRef>
              <c:f>Plan1!$K$40</c:f>
              <c:strCache>
                <c:ptCount val="1"/>
                <c:pt idx="0">
                  <c:v>1500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Plan1!$L$37:$O$37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Plan1!$L$40:$O$40</c:f>
              <c:numCache>
                <c:formatCode>General</c:formatCode>
                <c:ptCount val="4"/>
                <c:pt idx="0">
                  <c:v>9.3385710794203298</c:v>
                </c:pt>
                <c:pt idx="1">
                  <c:v>8.3094447365540525</c:v>
                </c:pt>
                <c:pt idx="2">
                  <c:v>1124.9225816213418</c:v>
                </c:pt>
                <c:pt idx="3">
                  <c:v>1240.6588129723991</c:v>
                </c:pt>
              </c:numCache>
            </c:numRef>
          </c:val>
        </c:ser>
        <c:axId val="107772160"/>
        <c:axId val="107782144"/>
      </c:barChart>
      <c:catAx>
        <c:axId val="107772160"/>
        <c:scaling>
          <c:orientation val="minMax"/>
        </c:scaling>
        <c:axPos val="b"/>
        <c:tickLblPos val="nextTo"/>
        <c:spPr>
          <a:blipFill>
            <a:blip xmlns:r="http://schemas.openxmlformats.org/officeDocument/2006/relationships" r:embed="rId1"/>
            <a:tile tx="0" ty="0" sx="100000" sy="100000" flip="none" algn="tl"/>
          </a:blipFill>
        </c:spPr>
        <c:crossAx val="107782144"/>
        <c:crosses val="autoZero"/>
        <c:auto val="1"/>
        <c:lblAlgn val="ctr"/>
        <c:lblOffset val="100"/>
      </c:catAx>
      <c:valAx>
        <c:axId val="107782144"/>
        <c:scaling>
          <c:orientation val="minMax"/>
        </c:scaling>
        <c:axPos val="l"/>
        <c:majorGridlines/>
        <c:numFmt formatCode="General" sourceLinked="1"/>
        <c:tickLblPos val="nextTo"/>
        <c:crossAx val="1077721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Plan1!$R$38</c:f>
              <c:strCache>
                <c:ptCount val="1"/>
                <c:pt idx="0">
                  <c:v>500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Plan1!$S$37:$V$37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Plan1!$S$38:$V$38</c:f>
              <c:numCache>
                <c:formatCode>General</c:formatCode>
                <c:ptCount val="4"/>
                <c:pt idx="0">
                  <c:v>6.7135273025913804</c:v>
                </c:pt>
                <c:pt idx="1">
                  <c:v>6.2153573839967216</c:v>
                </c:pt>
                <c:pt idx="2">
                  <c:v>592.42793231765552</c:v>
                </c:pt>
                <c:pt idx="3">
                  <c:v>689.47095438405051</c:v>
                </c:pt>
              </c:numCache>
            </c:numRef>
          </c:val>
        </c:ser>
        <c:ser>
          <c:idx val="1"/>
          <c:order val="1"/>
          <c:tx>
            <c:strRef>
              <c:f>Plan1!$R$39</c:f>
              <c:strCache>
                <c:ptCount val="1"/>
                <c:pt idx="0">
                  <c:v>1000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Plan1!$S$37:$V$37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Plan1!$S$39:$V$39</c:f>
              <c:numCache>
                <c:formatCode>General</c:formatCode>
                <c:ptCount val="4"/>
                <c:pt idx="0">
                  <c:v>12.238039891327587</c:v>
                </c:pt>
                <c:pt idx="1">
                  <c:v>13.102981515025347</c:v>
                </c:pt>
                <c:pt idx="2">
                  <c:v>1244.439183602633</c:v>
                </c:pt>
                <c:pt idx="3">
                  <c:v>1360.6357327017254</c:v>
                </c:pt>
              </c:numCache>
            </c:numRef>
          </c:val>
        </c:ser>
        <c:ser>
          <c:idx val="2"/>
          <c:order val="2"/>
          <c:tx>
            <c:strRef>
              <c:f>Plan1!$R$40</c:f>
              <c:strCache>
                <c:ptCount val="1"/>
                <c:pt idx="0">
                  <c:v>1500</c:v>
                </c:pt>
              </c:strCache>
            </c:strRef>
          </c:tx>
          <c:dLbls>
            <c:numFmt formatCode="#,##0.00" sourceLinked="0"/>
            <c:txPr>
              <a:bodyPr rot="-5400000" vert="horz"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Plan1!$S$37:$V$37</c:f>
              <c:strCache>
                <c:ptCount val="4"/>
                <c:pt idx="0">
                  <c:v>OP 128 th</c:v>
                </c:pt>
                <c:pt idx="1">
                  <c:v>OP 256 th</c:v>
                </c:pt>
                <c:pt idx="2">
                  <c:v>CD 16x16</c:v>
                </c:pt>
                <c:pt idx="3">
                  <c:v>CD 32x32</c:v>
                </c:pt>
              </c:strCache>
            </c:strRef>
          </c:cat>
          <c:val>
            <c:numRef>
              <c:f>Plan1!$S$40:$V$40</c:f>
              <c:numCache>
                <c:formatCode>General</c:formatCode>
                <c:ptCount val="4"/>
                <c:pt idx="0">
                  <c:v>1.450571351694476</c:v>
                </c:pt>
                <c:pt idx="1">
                  <c:v>1.6125222344368852</c:v>
                </c:pt>
                <c:pt idx="2">
                  <c:v>517.47607353769376</c:v>
                </c:pt>
                <c:pt idx="3">
                  <c:v>570.72151958332415</c:v>
                </c:pt>
              </c:numCache>
            </c:numRef>
          </c:val>
        </c:ser>
        <c:axId val="107684992"/>
        <c:axId val="107686528"/>
      </c:barChart>
      <c:catAx>
        <c:axId val="107684992"/>
        <c:scaling>
          <c:orientation val="minMax"/>
        </c:scaling>
        <c:axPos val="b"/>
        <c:tickLblPos val="nextTo"/>
        <c:spPr>
          <a:blipFill>
            <a:blip xmlns:r="http://schemas.openxmlformats.org/officeDocument/2006/relationships" r:embed="rId1"/>
            <a:tile tx="0" ty="0" sx="100000" sy="100000" flip="none" algn="tl"/>
          </a:blipFill>
        </c:spPr>
        <c:crossAx val="107686528"/>
        <c:crosses val="autoZero"/>
        <c:auto val="1"/>
        <c:lblAlgn val="ctr"/>
        <c:lblOffset val="100"/>
      </c:catAx>
      <c:valAx>
        <c:axId val="107686528"/>
        <c:scaling>
          <c:orientation val="minMax"/>
        </c:scaling>
        <c:axPos val="l"/>
        <c:majorGridlines/>
        <c:numFmt formatCode="General" sourceLinked="1"/>
        <c:tickLblPos val="nextTo"/>
        <c:crossAx val="1076849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Plan1!$Q$30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Plan1!$R$29:$V$29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Plan1!$R$30:$V$30</c:f>
              <c:numCache>
                <c:formatCode>General</c:formatCode>
                <c:ptCount val="5"/>
                <c:pt idx="0">
                  <c:v>1805.313734666667</c:v>
                </c:pt>
                <c:pt idx="1">
                  <c:v>268.90688803333336</c:v>
                </c:pt>
                <c:pt idx="2">
                  <c:v>290.46016554333335</c:v>
                </c:pt>
                <c:pt idx="3">
                  <c:v>3.0473136666666671</c:v>
                </c:pt>
                <c:pt idx="4">
                  <c:v>2.6184043333333333</c:v>
                </c:pt>
              </c:numCache>
            </c:numRef>
          </c:val>
        </c:ser>
        <c:ser>
          <c:idx val="1"/>
          <c:order val="1"/>
          <c:tx>
            <c:strRef>
              <c:f>Plan1!$Q$31</c:f>
              <c:strCache>
                <c:ptCount val="1"/>
                <c:pt idx="0">
                  <c:v>1000</c:v>
                </c:pt>
              </c:strCache>
            </c:strRef>
          </c:tx>
          <c:marker>
            <c:symbol val="none"/>
          </c:marker>
          <c:cat>
            <c:strRef>
              <c:f>Plan1!$R$29:$V$29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Plan1!$R$31:$V$31</c:f>
              <c:numCache>
                <c:formatCode>General</c:formatCode>
                <c:ptCount val="5"/>
                <c:pt idx="0">
                  <c:v>29112.308632</c:v>
                </c:pt>
                <c:pt idx="1">
                  <c:v>2378.8375336666668</c:v>
                </c:pt>
                <c:pt idx="2">
                  <c:v>2221.8079601666664</c:v>
                </c:pt>
                <c:pt idx="3">
                  <c:v>23.393918333333332</c:v>
                </c:pt>
                <c:pt idx="4">
                  <c:v>21.396107666666666</c:v>
                </c:pt>
              </c:numCache>
            </c:numRef>
          </c:val>
        </c:ser>
        <c:ser>
          <c:idx val="2"/>
          <c:order val="2"/>
          <c:tx>
            <c:strRef>
              <c:f>Plan1!$Q$32</c:f>
              <c:strCache>
                <c:ptCount val="1"/>
                <c:pt idx="0">
                  <c:v>1500</c:v>
                </c:pt>
              </c:strCache>
            </c:strRef>
          </c:tx>
          <c:marker>
            <c:symbol val="none"/>
          </c:marker>
          <c:cat>
            <c:strRef>
              <c:f>Plan1!$R$29:$V$29</c:f>
              <c:strCache>
                <c:ptCount val="5"/>
                <c:pt idx="0">
                  <c:v>Seq</c:v>
                </c:pt>
                <c:pt idx="1">
                  <c:v>OP 128 th</c:v>
                </c:pt>
                <c:pt idx="2">
                  <c:v>OP 256 th</c:v>
                </c:pt>
                <c:pt idx="3">
                  <c:v>CD 16x16</c:v>
                </c:pt>
                <c:pt idx="4">
                  <c:v>CD 32x32</c:v>
                </c:pt>
              </c:strCache>
            </c:strRef>
          </c:cat>
          <c:val>
            <c:numRef>
              <c:f>Plan1!$R$32:$V$32</c:f>
              <c:numCache>
                <c:formatCode>General</c:formatCode>
                <c:ptCount val="5"/>
                <c:pt idx="0">
                  <c:v>41480.477215999999</c:v>
                </c:pt>
                <c:pt idx="1">
                  <c:v>28595.957839333332</c:v>
                </c:pt>
                <c:pt idx="2">
                  <c:v>25723.972253</c:v>
                </c:pt>
                <c:pt idx="3">
                  <c:v>80.159217666666663</c:v>
                </c:pt>
                <c:pt idx="4">
                  <c:v>72.680765999999991</c:v>
                </c:pt>
              </c:numCache>
            </c:numRef>
          </c:val>
        </c:ser>
        <c:marker val="1"/>
        <c:axId val="107723008"/>
        <c:axId val="107724800"/>
      </c:lineChart>
      <c:catAx>
        <c:axId val="107723008"/>
        <c:scaling>
          <c:orientation val="minMax"/>
        </c:scaling>
        <c:axPos val="b"/>
        <c:tickLblPos val="nextTo"/>
        <c:spPr>
          <a:blipFill>
            <a:blip xmlns:r="http://schemas.openxmlformats.org/officeDocument/2006/relationships" r:embed="rId1"/>
            <a:tile tx="0" ty="0" sx="100000" sy="100000" flip="none" algn="tl"/>
          </a:blipFill>
        </c:spPr>
        <c:crossAx val="107724800"/>
        <c:crosses val="autoZero"/>
        <c:auto val="1"/>
        <c:lblAlgn val="ctr"/>
        <c:lblOffset val="100"/>
      </c:catAx>
      <c:valAx>
        <c:axId val="107724800"/>
        <c:scaling>
          <c:orientation val="minMax"/>
        </c:scaling>
        <c:axPos val="l"/>
        <c:majorGridlines/>
        <c:numFmt formatCode="General" sourceLinked="1"/>
        <c:tickLblPos val="nextTo"/>
        <c:crossAx val="1077230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49</xdr:row>
      <xdr:rowOff>9525</xdr:rowOff>
    </xdr:from>
    <xdr:to>
      <xdr:col>8</xdr:col>
      <xdr:colOff>219075</xdr:colOff>
      <xdr:row>66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66</xdr:row>
      <xdr:rowOff>142875</xdr:rowOff>
    </xdr:from>
    <xdr:to>
      <xdr:col>8</xdr:col>
      <xdr:colOff>238125</xdr:colOff>
      <xdr:row>91</xdr:row>
      <xdr:rowOff>57150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48</xdr:row>
      <xdr:rowOff>142874</xdr:rowOff>
    </xdr:from>
    <xdr:to>
      <xdr:col>15</xdr:col>
      <xdr:colOff>200025</xdr:colOff>
      <xdr:row>73</xdr:row>
      <xdr:rowOff>9524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74</xdr:row>
      <xdr:rowOff>0</xdr:rowOff>
    </xdr:from>
    <xdr:to>
      <xdr:col>15</xdr:col>
      <xdr:colOff>9525</xdr:colOff>
      <xdr:row>103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123825</xdr:colOff>
      <xdr:row>71</xdr:row>
      <xdr:rowOff>0</xdr:rowOff>
    </xdr:from>
    <xdr:to>
      <xdr:col>22</xdr:col>
      <xdr:colOff>361950</xdr:colOff>
      <xdr:row>99</xdr:row>
      <xdr:rowOff>76200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152400</xdr:colOff>
      <xdr:row>49</xdr:row>
      <xdr:rowOff>66675</xdr:rowOff>
    </xdr:from>
    <xdr:to>
      <xdr:col>22</xdr:col>
      <xdr:colOff>390525</xdr:colOff>
      <xdr:row>66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AH48"/>
  <sheetViews>
    <sheetView tabSelected="1" topLeftCell="C1" workbookViewId="0">
      <selection activeCell="C1" sqref="C1:H1"/>
    </sheetView>
  </sheetViews>
  <sheetFormatPr defaultColWidth="13.7109375" defaultRowHeight="12.75"/>
  <cols>
    <col min="1" max="1" width="1.85546875" style="9" customWidth="1"/>
    <col min="2" max="2" width="2.42578125" style="9" customWidth="1"/>
    <col min="3" max="3" width="5" style="9" bestFit="1" customWidth="1"/>
    <col min="4" max="4" width="9.5703125" style="9" bestFit="1" customWidth="1"/>
    <col min="5" max="6" width="10.42578125" style="9" bestFit="1" customWidth="1"/>
    <col min="7" max="8" width="10.85546875" style="9" bestFit="1" customWidth="1"/>
    <col min="9" max="9" width="3.85546875" style="9" customWidth="1"/>
    <col min="10" max="10" width="5" style="9" bestFit="1" customWidth="1"/>
    <col min="11" max="15" width="10.42578125" style="9" bestFit="1" customWidth="1"/>
    <col min="16" max="16" width="3.7109375" style="9" customWidth="1"/>
    <col min="17" max="17" width="5" style="9" bestFit="1" customWidth="1"/>
    <col min="18" max="18" width="11.140625" style="9" customWidth="1"/>
    <col min="19" max="19" width="11.42578125" style="9" customWidth="1"/>
    <col min="20" max="22" width="10.85546875" style="9" bestFit="1" customWidth="1"/>
    <col min="23" max="16384" width="13.7109375" style="9"/>
  </cols>
  <sheetData>
    <row r="1" spans="3:34">
      <c r="C1" s="22" t="s">
        <v>16</v>
      </c>
      <c r="D1" s="22"/>
      <c r="E1" s="22"/>
      <c r="F1" s="22"/>
      <c r="G1" s="22"/>
      <c r="H1" s="22"/>
    </row>
    <row r="3" spans="3:34">
      <c r="C3" s="24" t="s">
        <v>0</v>
      </c>
      <c r="D3" s="24"/>
      <c r="E3" s="24"/>
      <c r="F3" s="24"/>
      <c r="G3" s="24"/>
      <c r="H3" s="24"/>
      <c r="I3" s="10"/>
      <c r="J3" s="20" t="s">
        <v>17</v>
      </c>
      <c r="K3" s="20"/>
      <c r="L3" s="20"/>
      <c r="M3" s="20"/>
      <c r="N3" s="20"/>
      <c r="O3" s="20"/>
      <c r="P3" s="10"/>
      <c r="Q3" s="21" t="s">
        <v>21</v>
      </c>
      <c r="R3" s="21"/>
      <c r="S3" s="21"/>
      <c r="T3" s="21"/>
      <c r="U3" s="21"/>
      <c r="V3" s="21"/>
      <c r="W3" s="10"/>
      <c r="AD3" s="10"/>
      <c r="AE3" s="10"/>
      <c r="AF3" s="10"/>
      <c r="AG3" s="10"/>
      <c r="AH3" s="10"/>
    </row>
    <row r="4" spans="3:34">
      <c r="C4" s="1"/>
      <c r="D4" s="1"/>
      <c r="E4" s="1"/>
      <c r="F4" s="1"/>
      <c r="G4" s="1"/>
      <c r="H4" s="1"/>
      <c r="I4" s="10"/>
      <c r="J4" s="1"/>
      <c r="K4" s="1"/>
      <c r="L4" s="1"/>
      <c r="M4" s="1"/>
      <c r="N4" s="1"/>
      <c r="O4" s="1"/>
      <c r="P4" s="10"/>
      <c r="Q4" s="1"/>
      <c r="R4" s="1"/>
      <c r="S4" s="1"/>
      <c r="T4" s="1"/>
      <c r="U4" s="1"/>
      <c r="V4" s="1"/>
      <c r="W4" s="10"/>
      <c r="AD4" s="10"/>
      <c r="AE4" s="10"/>
      <c r="AF4" s="10"/>
      <c r="AG4" s="10"/>
      <c r="AH4" s="10"/>
    </row>
    <row r="5" spans="3:34">
      <c r="C5" s="1"/>
      <c r="D5" s="11" t="s">
        <v>11</v>
      </c>
      <c r="E5" s="11" t="s">
        <v>15</v>
      </c>
      <c r="F5" s="11" t="s">
        <v>12</v>
      </c>
      <c r="G5" s="11" t="s">
        <v>13</v>
      </c>
      <c r="H5" s="11" t="s">
        <v>14</v>
      </c>
      <c r="I5" s="10"/>
      <c r="J5" s="1"/>
      <c r="K5" s="11" t="s">
        <v>11</v>
      </c>
      <c r="L5" s="11" t="s">
        <v>15</v>
      </c>
      <c r="M5" s="11" t="s">
        <v>12</v>
      </c>
      <c r="N5" s="11" t="s">
        <v>13</v>
      </c>
      <c r="O5" s="11" t="s">
        <v>14</v>
      </c>
      <c r="P5" s="10"/>
      <c r="Q5" s="1"/>
      <c r="R5" s="11" t="s">
        <v>11</v>
      </c>
      <c r="S5" s="11" t="s">
        <v>15</v>
      </c>
      <c r="T5" s="11" t="s">
        <v>12</v>
      </c>
      <c r="U5" s="11" t="s">
        <v>13</v>
      </c>
      <c r="V5" s="11" t="s">
        <v>14</v>
      </c>
      <c r="W5" s="10"/>
      <c r="AD5" s="10"/>
      <c r="AE5" s="10"/>
      <c r="AF5" s="10"/>
      <c r="AG5" s="10"/>
      <c r="AH5" s="10"/>
    </row>
    <row r="6" spans="3:34">
      <c r="C6" s="11">
        <v>500</v>
      </c>
      <c r="D6" s="3">
        <v>1.886606</v>
      </c>
      <c r="E6" s="3">
        <v>0.30629200000000001</v>
      </c>
      <c r="F6" s="1">
        <v>0.29647099999999998</v>
      </c>
      <c r="G6" s="1">
        <v>3.0730000000000002E-3</v>
      </c>
      <c r="H6" s="1">
        <v>2.6440000000000001E-3</v>
      </c>
      <c r="I6" s="10"/>
      <c r="J6" s="11">
        <v>500</v>
      </c>
      <c r="K6" s="3">
        <v>188.13354799999999</v>
      </c>
      <c r="L6" s="3">
        <v>28.759183</v>
      </c>
      <c r="M6" s="1">
        <v>29.058837</v>
      </c>
      <c r="N6" s="1">
        <v>0.30477300000000002</v>
      </c>
      <c r="O6" s="1">
        <v>0.26183800000000002</v>
      </c>
      <c r="P6" s="10"/>
      <c r="Q6" s="11">
        <v>500</v>
      </c>
      <c r="R6" s="25">
        <v>1801.98632</v>
      </c>
      <c r="S6" s="3">
        <v>268.95428500000003</v>
      </c>
      <c r="T6" s="16">
        <v>290.35914100000002</v>
      </c>
      <c r="U6" s="1">
        <v>3.0472190000000001</v>
      </c>
      <c r="V6" s="1">
        <v>2.6184020000000001</v>
      </c>
      <c r="W6" s="10"/>
      <c r="AD6" s="10"/>
      <c r="AE6" s="10"/>
      <c r="AF6" s="10"/>
      <c r="AG6" s="10"/>
      <c r="AH6" s="10"/>
    </row>
    <row r="7" spans="3:34">
      <c r="C7" s="12">
        <v>1000</v>
      </c>
      <c r="D7" s="4">
        <v>20.353763000000001</v>
      </c>
      <c r="E7" s="4">
        <v>2.4943309999999999</v>
      </c>
      <c r="F7" s="5">
        <v>2.5086490000000001</v>
      </c>
      <c r="G7" s="1">
        <v>2.3421999999999998E-2</v>
      </c>
      <c r="H7" s="1">
        <v>2.1420999999999999E-2</v>
      </c>
      <c r="I7" s="10"/>
      <c r="J7" s="12">
        <v>1000</v>
      </c>
      <c r="K7" s="4">
        <v>1895.3339129999999</v>
      </c>
      <c r="L7" s="4">
        <v>209.02996999999999</v>
      </c>
      <c r="M7" s="5">
        <v>250.992582</v>
      </c>
      <c r="N7" s="1">
        <v>2.3393830000000002</v>
      </c>
      <c r="O7" s="1">
        <v>2.140304</v>
      </c>
      <c r="P7" s="10"/>
      <c r="Q7" s="12">
        <v>1000</v>
      </c>
      <c r="R7" s="4">
        <v>29110.75693</v>
      </c>
      <c r="S7" s="15">
        <v>2379.0298630000002</v>
      </c>
      <c r="T7" s="5">
        <v>2221.4712034999998</v>
      </c>
      <c r="U7" s="1">
        <v>23.393435</v>
      </c>
      <c r="V7" s="1">
        <v>21.395831999999999</v>
      </c>
      <c r="W7" s="10"/>
      <c r="AD7" s="10"/>
      <c r="AE7" s="10"/>
      <c r="AF7" s="10"/>
      <c r="AG7" s="10"/>
      <c r="AH7" s="10"/>
    </row>
    <row r="8" spans="3:34">
      <c r="C8" s="11">
        <v>1500</v>
      </c>
      <c r="D8" s="6">
        <v>102.04803099999999</v>
      </c>
      <c r="E8" s="6">
        <v>11.410152</v>
      </c>
      <c r="F8" s="1">
        <v>10.042223</v>
      </c>
      <c r="G8" s="1">
        <v>8.0181000000000002E-2</v>
      </c>
      <c r="H8" s="1">
        <v>7.2747999999999993E-2</v>
      </c>
      <c r="I8" s="10"/>
      <c r="J8" s="11">
        <v>1500</v>
      </c>
      <c r="K8" s="14">
        <v>9018.1399949999995</v>
      </c>
      <c r="L8" s="14">
        <v>966.135943</v>
      </c>
      <c r="M8" s="1">
        <v>1084.9917399999999</v>
      </c>
      <c r="N8" s="1">
        <v>8.0157129999999999</v>
      </c>
      <c r="O8" s="1">
        <v>7.2691100000000004</v>
      </c>
      <c r="P8" s="10"/>
      <c r="Q8" s="11">
        <v>1500</v>
      </c>
      <c r="R8" s="6">
        <v>41481.298629999998</v>
      </c>
      <c r="S8" s="6">
        <v>28697.123650000001</v>
      </c>
      <c r="T8" s="6">
        <v>25699.801235999999</v>
      </c>
      <c r="U8" s="1">
        <v>80.156577999999996</v>
      </c>
      <c r="V8" s="1">
        <v>72.676841999999994</v>
      </c>
      <c r="W8" s="10"/>
      <c r="AD8" s="10"/>
      <c r="AE8" s="10"/>
      <c r="AF8" s="10"/>
      <c r="AG8" s="10"/>
      <c r="AH8" s="10"/>
    </row>
    <row r="11" spans="3:34">
      <c r="C11" s="23" t="s">
        <v>1</v>
      </c>
      <c r="D11" s="23"/>
      <c r="E11" s="23"/>
      <c r="F11" s="23"/>
      <c r="G11" s="23"/>
      <c r="H11" s="23"/>
      <c r="I11" s="10"/>
      <c r="J11" s="20" t="s">
        <v>18</v>
      </c>
      <c r="K11" s="20"/>
      <c r="L11" s="20"/>
      <c r="M11" s="20"/>
      <c r="N11" s="20"/>
      <c r="O11" s="20"/>
      <c r="P11" s="10"/>
      <c r="Q11" s="21" t="s">
        <v>22</v>
      </c>
      <c r="R11" s="21"/>
      <c r="S11" s="21"/>
      <c r="T11" s="21"/>
      <c r="U11" s="21"/>
      <c r="V11" s="21"/>
      <c r="W11" s="10"/>
      <c r="AD11" s="10"/>
      <c r="AE11" s="10"/>
      <c r="AF11" s="10"/>
      <c r="AG11" s="10"/>
      <c r="AH11" s="10"/>
    </row>
    <row r="12" spans="3:34">
      <c r="C12" s="1"/>
      <c r="D12" s="1"/>
      <c r="E12" s="1"/>
      <c r="F12" s="1"/>
      <c r="G12" s="1"/>
      <c r="H12" s="1"/>
      <c r="I12" s="10"/>
      <c r="J12" s="1"/>
      <c r="K12" s="1"/>
      <c r="L12" s="1"/>
      <c r="M12" s="1"/>
      <c r="N12" s="1"/>
      <c r="O12" s="1"/>
      <c r="P12" s="10"/>
      <c r="Q12" s="1"/>
      <c r="R12" s="1"/>
      <c r="S12" s="1"/>
      <c r="T12" s="1"/>
      <c r="U12" s="1"/>
      <c r="V12" s="1"/>
      <c r="W12" s="10"/>
      <c r="AD12" s="10"/>
      <c r="AE12" s="10"/>
      <c r="AF12" s="10"/>
      <c r="AG12" s="10"/>
      <c r="AH12" s="10"/>
    </row>
    <row r="13" spans="3:34">
      <c r="C13" s="1"/>
      <c r="D13" s="11" t="s">
        <v>11</v>
      </c>
      <c r="E13" s="11" t="s">
        <v>15</v>
      </c>
      <c r="F13" s="11" t="s">
        <v>12</v>
      </c>
      <c r="G13" s="11" t="s">
        <v>13</v>
      </c>
      <c r="H13" s="11" t="s">
        <v>14</v>
      </c>
      <c r="I13" s="10"/>
      <c r="J13" s="1"/>
      <c r="K13" s="11" t="s">
        <v>11</v>
      </c>
      <c r="L13" s="11" t="s">
        <v>15</v>
      </c>
      <c r="M13" s="11" t="s">
        <v>12</v>
      </c>
      <c r="N13" s="11" t="s">
        <v>13</v>
      </c>
      <c r="O13" s="11" t="s">
        <v>14</v>
      </c>
      <c r="P13" s="10"/>
      <c r="Q13" s="1"/>
      <c r="R13" s="11" t="s">
        <v>11</v>
      </c>
      <c r="S13" s="11" t="s">
        <v>15</v>
      </c>
      <c r="T13" s="11" t="s">
        <v>12</v>
      </c>
      <c r="U13" s="11" t="s">
        <v>13</v>
      </c>
      <c r="V13" s="11" t="s">
        <v>14</v>
      </c>
      <c r="W13" s="10"/>
      <c r="AD13" s="10"/>
      <c r="AE13" s="10"/>
      <c r="AF13" s="10"/>
      <c r="AG13" s="10"/>
      <c r="AH13" s="10"/>
    </row>
    <row r="14" spans="3:34">
      <c r="C14" s="11">
        <v>500</v>
      </c>
      <c r="D14" s="8">
        <v>1.884158</v>
      </c>
      <c r="E14" s="3">
        <v>0.30073499999999997</v>
      </c>
      <c r="F14" s="3">
        <v>0.30055799999999999</v>
      </c>
      <c r="G14" s="1">
        <v>3.0709999999999999E-3</v>
      </c>
      <c r="H14" s="1">
        <v>2.624E-3</v>
      </c>
      <c r="I14" s="10"/>
      <c r="J14" s="11">
        <v>500</v>
      </c>
      <c r="K14" s="8">
        <v>188.45665600000001</v>
      </c>
      <c r="L14" s="3">
        <v>28.768094999999999</v>
      </c>
      <c r="M14" s="3">
        <v>28.986371999999999</v>
      </c>
      <c r="N14" s="1">
        <v>0.30479800000000001</v>
      </c>
      <c r="O14" s="1">
        <v>0.261851</v>
      </c>
      <c r="P14" s="10"/>
      <c r="Q14" s="11">
        <v>500</v>
      </c>
      <c r="R14" s="26">
        <v>1810.9685629999999</v>
      </c>
      <c r="S14" s="3">
        <v>269.01247799999999</v>
      </c>
      <c r="T14" s="16">
        <v>291.01259870000001</v>
      </c>
      <c r="U14" s="1">
        <v>3.0473659999999998</v>
      </c>
      <c r="V14" s="1">
        <v>2.6183860000000001</v>
      </c>
      <c r="W14" s="10"/>
      <c r="AD14" s="10"/>
      <c r="AE14" s="10"/>
      <c r="AF14" s="10"/>
      <c r="AG14" s="10"/>
      <c r="AH14" s="10"/>
    </row>
    <row r="15" spans="3:34">
      <c r="C15" s="12">
        <v>1000</v>
      </c>
      <c r="D15" s="4">
        <v>20.597194999999999</v>
      </c>
      <c r="E15" s="4">
        <v>2.504559</v>
      </c>
      <c r="F15" s="5">
        <v>2.467489</v>
      </c>
      <c r="G15" s="1">
        <v>2.3400000000000001E-2</v>
      </c>
      <c r="H15" s="1">
        <v>2.1427999999999999E-2</v>
      </c>
      <c r="I15" s="10"/>
      <c r="J15" s="12">
        <v>1000</v>
      </c>
      <c r="K15" s="15">
        <v>1894.6956299999999</v>
      </c>
      <c r="L15" s="15">
        <v>208.9956</v>
      </c>
      <c r="M15" s="5">
        <v>251.93079399999999</v>
      </c>
      <c r="N15" s="1">
        <v>2.339385</v>
      </c>
      <c r="O15" s="1">
        <v>2.1402619999999999</v>
      </c>
      <c r="P15" s="10"/>
      <c r="Q15" s="12">
        <v>1000</v>
      </c>
      <c r="R15" s="4">
        <v>29110.75693</v>
      </c>
      <c r="S15" s="15">
        <v>2379.7375080000002</v>
      </c>
      <c r="T15" s="5">
        <v>2221.875321</v>
      </c>
      <c r="U15" s="1">
        <v>23.394926000000002</v>
      </c>
      <c r="V15" s="1">
        <v>21.396297000000001</v>
      </c>
      <c r="W15" s="10"/>
    </row>
    <row r="16" spans="3:34">
      <c r="C16" s="11">
        <v>1500</v>
      </c>
      <c r="D16" s="6">
        <v>101.291693</v>
      </c>
      <c r="E16" s="6">
        <v>10.77054</v>
      </c>
      <c r="F16" s="1">
        <v>10.834500999999999</v>
      </c>
      <c r="G16" s="1">
        <v>8.0190999999999998E-2</v>
      </c>
      <c r="H16" s="1">
        <v>7.2761000000000006E-2</v>
      </c>
      <c r="I16" s="10"/>
      <c r="J16" s="11">
        <v>1500</v>
      </c>
      <c r="K16" s="14">
        <v>9015.9853201000005</v>
      </c>
      <c r="L16" s="14">
        <v>965.54712300000006</v>
      </c>
      <c r="M16" s="1">
        <v>1085.0129870000001</v>
      </c>
      <c r="N16" s="1">
        <v>8.0156259999999993</v>
      </c>
      <c r="O16" s="1">
        <v>7.2670909999999997</v>
      </c>
      <c r="P16" s="10"/>
      <c r="Q16" s="11">
        <v>1500</v>
      </c>
      <c r="R16" s="6">
        <v>41489.236698000001</v>
      </c>
      <c r="S16" s="6">
        <v>28579.875631999999</v>
      </c>
      <c r="T16" s="6">
        <v>25796.878569</v>
      </c>
      <c r="U16" s="1">
        <v>80.156836999999996</v>
      </c>
      <c r="V16" s="1">
        <v>72.679810000000003</v>
      </c>
      <c r="W16" s="10"/>
    </row>
    <row r="19" spans="3:23">
      <c r="C19" s="23" t="s">
        <v>6</v>
      </c>
      <c r="D19" s="23"/>
      <c r="E19" s="23"/>
      <c r="F19" s="23"/>
      <c r="G19" s="23"/>
      <c r="H19" s="23"/>
      <c r="I19" s="10"/>
      <c r="J19" s="20" t="s">
        <v>19</v>
      </c>
      <c r="K19" s="20"/>
      <c r="L19" s="20"/>
      <c r="M19" s="20"/>
      <c r="N19" s="20"/>
      <c r="O19" s="20"/>
      <c r="P19" s="10"/>
      <c r="Q19" s="21" t="s">
        <v>23</v>
      </c>
      <c r="R19" s="21"/>
      <c r="S19" s="21"/>
      <c r="T19" s="21"/>
      <c r="U19" s="21"/>
      <c r="V19" s="21"/>
      <c r="W19" s="10"/>
    </row>
    <row r="20" spans="3:23">
      <c r="C20" s="1"/>
      <c r="D20" s="1"/>
      <c r="E20" s="1"/>
      <c r="F20" s="1"/>
      <c r="G20" s="1"/>
      <c r="H20" s="1"/>
      <c r="I20" s="10"/>
      <c r="J20" s="1"/>
      <c r="K20" s="1"/>
      <c r="L20" s="1"/>
      <c r="M20" s="1"/>
      <c r="N20" s="1"/>
      <c r="O20" s="1"/>
      <c r="P20" s="10"/>
      <c r="Q20" s="1"/>
      <c r="R20" s="1"/>
      <c r="S20" s="1"/>
      <c r="T20" s="1"/>
      <c r="U20" s="1"/>
      <c r="V20" s="1"/>
      <c r="W20" s="10"/>
    </row>
    <row r="21" spans="3:23">
      <c r="C21" s="1"/>
      <c r="D21" s="11" t="s">
        <v>11</v>
      </c>
      <c r="E21" s="11" t="s">
        <v>15</v>
      </c>
      <c r="F21" s="11" t="s">
        <v>12</v>
      </c>
      <c r="G21" s="11" t="s">
        <v>13</v>
      </c>
      <c r="H21" s="11" t="s">
        <v>14</v>
      </c>
      <c r="I21" s="10"/>
      <c r="J21" s="1"/>
      <c r="K21" s="11" t="s">
        <v>11</v>
      </c>
      <c r="L21" s="11" t="s">
        <v>15</v>
      </c>
      <c r="M21" s="11" t="s">
        <v>12</v>
      </c>
      <c r="N21" s="11" t="s">
        <v>13</v>
      </c>
      <c r="O21" s="11" t="s">
        <v>14</v>
      </c>
      <c r="P21" s="10"/>
      <c r="Q21" s="1"/>
      <c r="R21" s="11" t="s">
        <v>11</v>
      </c>
      <c r="S21" s="11" t="s">
        <v>15</v>
      </c>
      <c r="T21" s="11" t="s">
        <v>12</v>
      </c>
      <c r="U21" s="11" t="s">
        <v>13</v>
      </c>
      <c r="V21" s="11" t="s">
        <v>14</v>
      </c>
      <c r="W21" s="10"/>
    </row>
    <row r="22" spans="3:23">
      <c r="C22" s="11">
        <v>500</v>
      </c>
      <c r="D22" s="7">
        <v>1.8815269999999999</v>
      </c>
      <c r="E22" s="3">
        <v>0.30775000000000002</v>
      </c>
      <c r="F22" s="7">
        <v>0.29854799999999998</v>
      </c>
      <c r="G22" s="1">
        <v>3.0539999999999999E-3</v>
      </c>
      <c r="H22" s="1">
        <v>2.6459999999999999E-3</v>
      </c>
      <c r="I22" s="10"/>
      <c r="J22" s="11">
        <v>500</v>
      </c>
      <c r="K22" s="7">
        <v>188.076866</v>
      </c>
      <c r="L22" s="3">
        <v>28.745445</v>
      </c>
      <c r="M22" s="7">
        <v>28.694336</v>
      </c>
      <c r="N22" s="1">
        <v>0.304811</v>
      </c>
      <c r="O22" s="1">
        <v>0.26183499999999998</v>
      </c>
      <c r="P22" s="10"/>
      <c r="Q22" s="11">
        <v>500</v>
      </c>
      <c r="R22" s="27">
        <v>1802.9863210000001</v>
      </c>
      <c r="S22" s="3">
        <v>268.75390110000001</v>
      </c>
      <c r="T22" s="16">
        <v>290.00875693</v>
      </c>
      <c r="U22" s="1">
        <v>3.0473560000000002</v>
      </c>
      <c r="V22" s="1">
        <v>2.6184249999999998</v>
      </c>
      <c r="W22" s="10"/>
    </row>
    <row r="23" spans="3:23">
      <c r="C23" s="12">
        <v>1000</v>
      </c>
      <c r="D23" s="4">
        <v>20.533276999999998</v>
      </c>
      <c r="E23" s="4">
        <v>2.5349349999999999</v>
      </c>
      <c r="F23" s="5">
        <v>2.4589400000000001</v>
      </c>
      <c r="G23" s="1">
        <v>2.3415999999999999E-2</v>
      </c>
      <c r="H23" s="1">
        <v>2.1420999999999999E-2</v>
      </c>
      <c r="I23" s="10"/>
      <c r="J23" s="12">
        <v>1000</v>
      </c>
      <c r="K23" s="15">
        <v>1895.01298</v>
      </c>
      <c r="L23" s="15">
        <v>208.01879</v>
      </c>
      <c r="M23" s="5">
        <v>251.429835</v>
      </c>
      <c r="N23" s="1">
        <v>2.3393869999999999</v>
      </c>
      <c r="O23" s="1">
        <v>2.1402990000000002</v>
      </c>
      <c r="P23" s="10"/>
      <c r="Q23" s="12">
        <v>1000</v>
      </c>
      <c r="R23" s="4">
        <v>29115.412036000002</v>
      </c>
      <c r="S23" s="15">
        <v>2377.74523</v>
      </c>
      <c r="T23" s="5">
        <v>2222.0773559999998</v>
      </c>
      <c r="U23" s="1">
        <v>23.393394000000001</v>
      </c>
      <c r="V23" s="1">
        <v>21.396194000000001</v>
      </c>
      <c r="W23" s="10"/>
    </row>
    <row r="24" spans="3:23">
      <c r="C24" s="11">
        <v>1500</v>
      </c>
      <c r="D24" s="6">
        <v>104.520861</v>
      </c>
      <c r="E24" s="6">
        <v>10.710414</v>
      </c>
      <c r="F24" s="1">
        <v>10.3538</v>
      </c>
      <c r="G24" s="1">
        <v>8.0186999999999994E-2</v>
      </c>
      <c r="H24" s="1">
        <v>7.2817999999999994E-2</v>
      </c>
      <c r="I24" s="10"/>
      <c r="J24" s="11">
        <v>1500</v>
      </c>
      <c r="K24" s="14">
        <v>9016.8756310000008</v>
      </c>
      <c r="L24" s="14">
        <v>965.01287560000003</v>
      </c>
      <c r="M24" s="1">
        <v>1085.4475689999999</v>
      </c>
      <c r="N24" s="1">
        <v>8.0156500000000008</v>
      </c>
      <c r="O24" s="1">
        <v>7.2675380000000001</v>
      </c>
      <c r="P24" s="10"/>
      <c r="Q24" s="11">
        <v>1500</v>
      </c>
      <c r="R24" s="6">
        <v>41470.89632</v>
      </c>
      <c r="S24" s="6">
        <v>28510.874236</v>
      </c>
      <c r="T24" s="6">
        <v>25675.236954</v>
      </c>
      <c r="U24" s="1">
        <v>80.164237999999997</v>
      </c>
      <c r="V24" s="1">
        <v>72.685646000000006</v>
      </c>
      <c r="W24" s="10"/>
    </row>
    <row r="27" spans="3:23">
      <c r="C27" s="23" t="s">
        <v>2</v>
      </c>
      <c r="D27" s="23"/>
      <c r="E27" s="23"/>
      <c r="F27" s="23"/>
      <c r="G27" s="23"/>
      <c r="H27" s="23"/>
      <c r="J27" s="20" t="s">
        <v>20</v>
      </c>
      <c r="K27" s="20"/>
      <c r="L27" s="20"/>
      <c r="M27" s="20"/>
      <c r="N27" s="20"/>
      <c r="O27" s="20"/>
      <c r="Q27" s="21" t="s">
        <v>24</v>
      </c>
      <c r="R27" s="21"/>
      <c r="S27" s="21"/>
      <c r="T27" s="21"/>
      <c r="U27" s="21"/>
      <c r="V27" s="21"/>
    </row>
    <row r="28" spans="3:23"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Q28" s="1"/>
      <c r="R28" s="1"/>
      <c r="S28" s="1"/>
      <c r="T28" s="1"/>
      <c r="U28" s="1"/>
      <c r="V28" s="1"/>
    </row>
    <row r="29" spans="3:23">
      <c r="C29" s="1"/>
      <c r="D29" s="11" t="s">
        <v>11</v>
      </c>
      <c r="E29" s="11" t="s">
        <v>15</v>
      </c>
      <c r="F29" s="11" t="s">
        <v>12</v>
      </c>
      <c r="G29" s="11" t="s">
        <v>13</v>
      </c>
      <c r="H29" s="11" t="s">
        <v>14</v>
      </c>
      <c r="J29" s="1"/>
      <c r="K29" s="11" t="s">
        <v>11</v>
      </c>
      <c r="L29" s="11" t="s">
        <v>15</v>
      </c>
      <c r="M29" s="11" t="s">
        <v>12</v>
      </c>
      <c r="N29" s="11" t="s">
        <v>13</v>
      </c>
      <c r="O29" s="11" t="s">
        <v>14</v>
      </c>
      <c r="Q29" s="1"/>
      <c r="R29" s="11" t="s">
        <v>11</v>
      </c>
      <c r="S29" s="11" t="s">
        <v>15</v>
      </c>
      <c r="T29" s="11" t="s">
        <v>12</v>
      </c>
      <c r="U29" s="11" t="s">
        <v>13</v>
      </c>
      <c r="V29" s="11" t="s">
        <v>14</v>
      </c>
    </row>
    <row r="30" spans="3:23">
      <c r="C30" s="11">
        <v>500</v>
      </c>
      <c r="D30" s="1">
        <f t="shared" ref="D30:H32" si="0">SUM(D22,D6,D14)/3</f>
        <v>1.8840969999999999</v>
      </c>
      <c r="E30" s="1">
        <f t="shared" si="0"/>
        <v>0.30492566666666665</v>
      </c>
      <c r="F30" s="1">
        <f t="shared" si="0"/>
        <v>0.29852566666666663</v>
      </c>
      <c r="G30" s="1">
        <f t="shared" si="0"/>
        <v>3.0660000000000006E-3</v>
      </c>
      <c r="H30" s="1">
        <f t="shared" si="0"/>
        <v>2.6379999999999997E-3</v>
      </c>
      <c r="J30" s="11">
        <v>500</v>
      </c>
      <c r="K30" s="1">
        <f t="shared" ref="K30:O32" si="1">SUM(K22,K6,K14)/3</f>
        <v>188.22235666666666</v>
      </c>
      <c r="L30" s="1">
        <f t="shared" si="1"/>
        <v>28.757574333333334</v>
      </c>
      <c r="M30" s="1">
        <f t="shared" si="1"/>
        <v>28.91318166666667</v>
      </c>
      <c r="N30" s="1">
        <f t="shared" si="1"/>
        <v>0.30479400000000001</v>
      </c>
      <c r="O30" s="1">
        <f t="shared" si="1"/>
        <v>0.26184133333333337</v>
      </c>
      <c r="Q30" s="11">
        <v>500</v>
      </c>
      <c r="R30" s="1">
        <f>SUM(R22,R6,R14)/3</f>
        <v>1805.313734666667</v>
      </c>
      <c r="S30" s="1">
        <f>SUM(S22,S6,S14)/3</f>
        <v>268.90688803333336</v>
      </c>
      <c r="T30" s="1">
        <f>SUM(T22,T6,T14)/3</f>
        <v>290.46016554333335</v>
      </c>
      <c r="U30" s="1">
        <f>SUM(U22,U6,U14)/3</f>
        <v>3.0473136666666671</v>
      </c>
      <c r="V30" s="1">
        <f>SUM(V22,V6,V14)/3</f>
        <v>2.6184043333333333</v>
      </c>
    </row>
    <row r="31" spans="3:23">
      <c r="C31" s="12">
        <v>1000</v>
      </c>
      <c r="D31" s="1">
        <f t="shared" si="0"/>
        <v>20.494744999999998</v>
      </c>
      <c r="E31" s="1">
        <f t="shared" si="0"/>
        <v>2.5112749999999999</v>
      </c>
      <c r="F31" s="1">
        <f t="shared" si="0"/>
        <v>2.4783593333333336</v>
      </c>
      <c r="G31" s="1">
        <f t="shared" si="0"/>
        <v>2.3412666666666665E-2</v>
      </c>
      <c r="H31" s="1">
        <f t="shared" si="0"/>
        <v>2.1423333333333332E-2</v>
      </c>
      <c r="J31" s="12">
        <v>1000</v>
      </c>
      <c r="K31" s="1">
        <f t="shared" si="1"/>
        <v>1895.0141743333334</v>
      </c>
      <c r="L31" s="1">
        <f t="shared" si="1"/>
        <v>208.68145333333334</v>
      </c>
      <c r="M31" s="1">
        <f t="shared" si="1"/>
        <v>251.45107033333332</v>
      </c>
      <c r="N31" s="1">
        <f t="shared" si="1"/>
        <v>2.339385</v>
      </c>
      <c r="O31" s="1">
        <f t="shared" si="1"/>
        <v>2.1402883333333333</v>
      </c>
      <c r="Q31" s="12">
        <v>1000</v>
      </c>
      <c r="R31" s="1">
        <f>SUM(R23,R7,R15)/3</f>
        <v>29112.308632</v>
      </c>
      <c r="S31" s="1">
        <f>SUM(S23,S7,S15)/3</f>
        <v>2378.8375336666668</v>
      </c>
      <c r="T31" s="1">
        <f t="shared" ref="T31:T32" si="2">SUM(T23,T7,T15)/3</f>
        <v>2221.8079601666664</v>
      </c>
      <c r="U31" s="1">
        <f>SUM(U23,U7,U15)/3</f>
        <v>23.393918333333332</v>
      </c>
      <c r="V31" s="1">
        <f>SUM(V23,V7,V15)/3</f>
        <v>21.396107666666666</v>
      </c>
    </row>
    <row r="32" spans="3:23">
      <c r="C32" s="11">
        <v>1500</v>
      </c>
      <c r="D32" s="1">
        <f t="shared" si="0"/>
        <v>102.62019500000001</v>
      </c>
      <c r="E32" s="1">
        <f t="shared" si="0"/>
        <v>10.963702</v>
      </c>
      <c r="F32" s="1">
        <f t="shared" si="0"/>
        <v>10.410174666666666</v>
      </c>
      <c r="G32" s="1">
        <f t="shared" si="0"/>
        <v>8.0186333333333346E-2</v>
      </c>
      <c r="H32" s="1">
        <f t="shared" si="0"/>
        <v>7.2775666666666669E-2</v>
      </c>
      <c r="J32" s="11">
        <v>1500</v>
      </c>
      <c r="K32" s="1">
        <f t="shared" si="1"/>
        <v>9017.0003153666676</v>
      </c>
      <c r="L32" s="1">
        <f t="shared" si="1"/>
        <v>965.56531386666666</v>
      </c>
      <c r="M32" s="1">
        <f t="shared" si="1"/>
        <v>1085.1507653333333</v>
      </c>
      <c r="N32" s="1">
        <f t="shared" si="1"/>
        <v>8.0156629999999982</v>
      </c>
      <c r="O32" s="1">
        <f t="shared" si="1"/>
        <v>7.2679130000000001</v>
      </c>
      <c r="Q32" s="11">
        <v>1500</v>
      </c>
      <c r="R32" s="1">
        <f>SUM(R24,R8,R16)/3</f>
        <v>41480.477215999999</v>
      </c>
      <c r="S32" s="1">
        <f>SUM(S24,S8,S16)/3</f>
        <v>28595.957839333332</v>
      </c>
      <c r="T32" s="1">
        <f t="shared" si="2"/>
        <v>25723.972253</v>
      </c>
      <c r="U32" s="1">
        <f>SUM(U24,U8,U16)/3</f>
        <v>80.159217666666663</v>
      </c>
      <c r="V32" s="1">
        <f>SUM(V24,V8,V16)/3</f>
        <v>72.680765999999991</v>
      </c>
    </row>
    <row r="35" spans="3:22">
      <c r="C35" s="23" t="s">
        <v>7</v>
      </c>
      <c r="D35" s="23"/>
      <c r="E35" s="23"/>
      <c r="F35" s="23"/>
      <c r="G35" s="23"/>
      <c r="H35" s="23"/>
      <c r="J35" s="20" t="s">
        <v>8</v>
      </c>
      <c r="K35" s="20"/>
      <c r="L35" s="20"/>
      <c r="M35" s="20"/>
      <c r="N35" s="20"/>
      <c r="O35" s="20"/>
      <c r="Q35" s="21" t="s">
        <v>25</v>
      </c>
      <c r="R35" s="21"/>
      <c r="S35" s="21"/>
      <c r="T35" s="21"/>
      <c r="U35" s="21"/>
      <c r="V35" s="21"/>
    </row>
    <row r="36" spans="3:22"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Q36" s="1"/>
      <c r="R36" s="1"/>
      <c r="S36" s="1"/>
      <c r="T36" s="1"/>
      <c r="U36" s="1"/>
      <c r="V36" s="1"/>
    </row>
    <row r="37" spans="3:22">
      <c r="C37" s="3"/>
      <c r="D37" s="17"/>
      <c r="E37" s="17" t="s">
        <v>15</v>
      </c>
      <c r="F37" s="11" t="s">
        <v>12</v>
      </c>
      <c r="G37" s="11" t="s">
        <v>13</v>
      </c>
      <c r="H37" s="11" t="s">
        <v>14</v>
      </c>
      <c r="J37" s="1"/>
      <c r="K37" s="11"/>
      <c r="L37" s="11" t="s">
        <v>15</v>
      </c>
      <c r="M37" s="11" t="s">
        <v>12</v>
      </c>
      <c r="N37" s="11" t="s">
        <v>13</v>
      </c>
      <c r="O37" s="11" t="s">
        <v>14</v>
      </c>
      <c r="Q37" s="3"/>
      <c r="R37" s="11"/>
      <c r="S37" s="11" t="s">
        <v>15</v>
      </c>
      <c r="T37" s="11" t="s">
        <v>12</v>
      </c>
      <c r="U37" s="11" t="s">
        <v>13</v>
      </c>
      <c r="V37" s="11" t="s">
        <v>14</v>
      </c>
    </row>
    <row r="38" spans="3:22">
      <c r="C38" s="4"/>
      <c r="D38" s="13">
        <v>500</v>
      </c>
      <c r="E38" s="7">
        <f>(D30/E30)</f>
        <v>6.1788731024063788</v>
      </c>
      <c r="F38" s="7">
        <f>(D30/F30)</f>
        <v>6.3113400634451313</v>
      </c>
      <c r="G38" s="1">
        <f>(D30/G30)</f>
        <v>614.51304631441599</v>
      </c>
      <c r="H38" s="1">
        <f>(D30/H30)</f>
        <v>714.21417740712661</v>
      </c>
      <c r="J38" s="11"/>
      <c r="K38" s="11">
        <v>500</v>
      </c>
      <c r="L38" s="3">
        <f>(K30/L30)</f>
        <v>6.5451402293167442</v>
      </c>
      <c r="M38" s="7">
        <f>(K30/M30)</f>
        <v>6.5099150566215203</v>
      </c>
      <c r="N38" s="1">
        <f>(K30/N30)</f>
        <v>617.53957317619984</v>
      </c>
      <c r="O38" s="1">
        <f>(K30/O30)</f>
        <v>718.84127028582179</v>
      </c>
      <c r="Q38" s="4"/>
      <c r="R38" s="18">
        <v>500</v>
      </c>
      <c r="S38" s="3">
        <f>(R30/S30)</f>
        <v>6.7135273025913804</v>
      </c>
      <c r="T38" s="7">
        <f>(R30/T30)</f>
        <v>6.2153573839967216</v>
      </c>
      <c r="U38" s="1">
        <f>(R30/U30)</f>
        <v>592.42793231765552</v>
      </c>
      <c r="V38" s="1">
        <f>(R30/V30)</f>
        <v>689.47095438405051</v>
      </c>
    </row>
    <row r="39" spans="3:22">
      <c r="C39" s="4"/>
      <c r="D39" s="13">
        <v>1000</v>
      </c>
      <c r="E39" s="7">
        <f t="shared" ref="E39:E40" si="3">(D31/E31)</f>
        <v>8.1610914774367593</v>
      </c>
      <c r="F39" s="7">
        <f t="shared" ref="F39:F40" si="4">(D31/F31)</f>
        <v>8.2694808312703625</v>
      </c>
      <c r="G39" s="1">
        <f t="shared" ref="G39:G40" si="5">(D31/G31)</f>
        <v>875.36995643383921</v>
      </c>
      <c r="H39" s="1">
        <f t="shared" ref="H39:H40" si="6">(D31/H31)</f>
        <v>956.65528240236495</v>
      </c>
      <c r="J39" s="12"/>
      <c r="K39" s="12">
        <v>1000</v>
      </c>
      <c r="L39" s="3">
        <f t="shared" ref="L39:L40" si="7">(K31/L31)</f>
        <v>9.0808940807325538</v>
      </c>
      <c r="M39" s="7">
        <f t="shared" ref="M39:M40" si="8">(K31/M31)</f>
        <v>7.5363138117536304</v>
      </c>
      <c r="N39" s="1">
        <f t="shared" ref="N39:N40" si="9">(K31/N31)</f>
        <v>810.04801447103978</v>
      </c>
      <c r="O39" s="1">
        <f t="shared" ref="O39:O40" si="10">(K31/O31)</f>
        <v>885.40134748199819</v>
      </c>
      <c r="Q39" s="4"/>
      <c r="R39" s="19">
        <v>1000</v>
      </c>
      <c r="S39" s="3">
        <f t="shared" ref="S39:S40" si="11">(R31/S31)</f>
        <v>12.238039891327587</v>
      </c>
      <c r="T39" s="7">
        <f t="shared" ref="T39:T40" si="12">(R31/T31)</f>
        <v>13.102981515025347</v>
      </c>
      <c r="U39" s="1">
        <f t="shared" ref="U39:U40" si="13">(R31/U31)</f>
        <v>1244.439183602633</v>
      </c>
      <c r="V39" s="1">
        <f t="shared" ref="V39:V40" si="14">(R31/V31)</f>
        <v>1360.6357327017254</v>
      </c>
    </row>
    <row r="40" spans="3:22">
      <c r="C40" s="4"/>
      <c r="D40" s="13">
        <v>1500</v>
      </c>
      <c r="E40" s="7">
        <f t="shared" si="3"/>
        <v>9.3599949177750368</v>
      </c>
      <c r="F40" s="7">
        <f t="shared" si="4"/>
        <v>9.8576823430820451</v>
      </c>
      <c r="G40" s="1">
        <f t="shared" si="5"/>
        <v>1279.7716360643335</v>
      </c>
      <c r="H40" s="1">
        <f t="shared" si="6"/>
        <v>1410.0893842722155</v>
      </c>
      <c r="J40" s="11"/>
      <c r="K40" s="12">
        <v>1500</v>
      </c>
      <c r="L40" s="7">
        <f t="shared" si="7"/>
        <v>9.3385710794203298</v>
      </c>
      <c r="M40" s="7">
        <f t="shared" si="8"/>
        <v>8.3094447365540525</v>
      </c>
      <c r="N40" s="1">
        <f t="shared" si="9"/>
        <v>1124.9225816213418</v>
      </c>
      <c r="O40" s="1">
        <f t="shared" si="10"/>
        <v>1240.6588129723991</v>
      </c>
      <c r="Q40" s="4"/>
      <c r="R40" s="19">
        <v>1500</v>
      </c>
      <c r="S40" s="28">
        <f t="shared" si="11"/>
        <v>1.450571351694476</v>
      </c>
      <c r="T40" s="7">
        <f t="shared" si="12"/>
        <v>1.6125222344368852</v>
      </c>
      <c r="U40" s="1">
        <f t="shared" si="13"/>
        <v>517.47607353769376</v>
      </c>
      <c r="V40" s="1">
        <f t="shared" si="14"/>
        <v>570.72151958332415</v>
      </c>
    </row>
    <row r="43" spans="3:22">
      <c r="C43" s="23" t="s">
        <v>9</v>
      </c>
      <c r="D43" s="23"/>
      <c r="E43" s="23"/>
      <c r="F43" s="23"/>
      <c r="G43" s="23"/>
      <c r="H43" s="23"/>
      <c r="J43" s="20" t="s">
        <v>10</v>
      </c>
      <c r="K43" s="20"/>
      <c r="L43" s="20"/>
      <c r="M43" s="20"/>
      <c r="N43" s="20"/>
      <c r="O43" s="20"/>
      <c r="Q43" s="21" t="s">
        <v>26</v>
      </c>
      <c r="R43" s="21"/>
      <c r="S43" s="21"/>
      <c r="T43" s="21"/>
      <c r="U43" s="21"/>
      <c r="V43" s="21"/>
    </row>
    <row r="44" spans="3:22"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Q44" s="1"/>
      <c r="R44" s="1"/>
      <c r="S44" s="1"/>
      <c r="T44" s="1"/>
      <c r="U44" s="1"/>
      <c r="V44" s="1"/>
    </row>
    <row r="45" spans="3:22">
      <c r="C45" s="1"/>
      <c r="D45" s="11"/>
      <c r="E45" s="11" t="s">
        <v>15</v>
      </c>
      <c r="F45" s="11" t="s">
        <v>12</v>
      </c>
      <c r="G45" s="11" t="s">
        <v>13</v>
      </c>
      <c r="H45" s="11" t="s">
        <v>14</v>
      </c>
      <c r="J45" s="1"/>
      <c r="K45" s="11"/>
      <c r="L45" s="11" t="s">
        <v>15</v>
      </c>
      <c r="M45" s="11" t="s">
        <v>12</v>
      </c>
      <c r="N45" s="11" t="s">
        <v>13</v>
      </c>
      <c r="O45" s="11" t="s">
        <v>14</v>
      </c>
      <c r="Q45" s="1"/>
      <c r="R45" s="11"/>
      <c r="S45" s="11" t="s">
        <v>15</v>
      </c>
      <c r="T45" s="11" t="s">
        <v>12</v>
      </c>
      <c r="U45" s="11" t="s">
        <v>13</v>
      </c>
      <c r="V45" s="11" t="s">
        <v>14</v>
      </c>
    </row>
    <row r="46" spans="3:22">
      <c r="C46" s="11"/>
      <c r="D46" s="11" t="s">
        <v>3</v>
      </c>
      <c r="E46" s="1">
        <f>(D30/E30)*100</f>
        <v>617.88731024063793</v>
      </c>
      <c r="F46" s="1">
        <f>(D30/F30)*100</f>
        <v>631.13400634451318</v>
      </c>
      <c r="G46" s="1">
        <f>(D30/G30)*100</f>
        <v>61451.304631441599</v>
      </c>
      <c r="H46" s="1">
        <f>(D30/H30)*100</f>
        <v>71421.417740712655</v>
      </c>
      <c r="J46" s="11"/>
      <c r="K46" s="11" t="s">
        <v>3</v>
      </c>
      <c r="L46" s="1">
        <f>(K30/L30)*100</f>
        <v>654.51402293167439</v>
      </c>
      <c r="M46" s="1">
        <f>(K30/M30)*100</f>
        <v>650.99150566215201</v>
      </c>
      <c r="N46" s="1">
        <f>(K30/N30)*100</f>
        <v>61753.957317619985</v>
      </c>
      <c r="O46" s="1">
        <f>(K30/O30)*100</f>
        <v>71884.127028582181</v>
      </c>
      <c r="Q46" s="11"/>
      <c r="R46" s="11" t="s">
        <v>3</v>
      </c>
      <c r="S46" s="1">
        <f>(R30/S30)*100</f>
        <v>671.35273025913807</v>
      </c>
      <c r="T46" s="1">
        <f>(R30/T30)*100</f>
        <v>621.53573839967214</v>
      </c>
      <c r="U46" s="1">
        <f>(R30/U30)*100</f>
        <v>59242.79323176555</v>
      </c>
      <c r="V46" s="1">
        <f>(R30/V30)*100</f>
        <v>68947.095438405056</v>
      </c>
    </row>
    <row r="47" spans="3:22">
      <c r="C47" s="11"/>
      <c r="D47" s="11" t="s">
        <v>4</v>
      </c>
      <c r="E47" s="1">
        <f t="shared" ref="E47:E48" si="15">(D31/E31)*100</f>
        <v>816.10914774367598</v>
      </c>
      <c r="F47" s="1">
        <f t="shared" ref="F47:F48" si="16">(D31/F31)*100</f>
        <v>826.94808312703628</v>
      </c>
      <c r="G47" s="1">
        <f t="shared" ref="G47:G48" si="17">(D31/G31)*100</f>
        <v>87536.995643383925</v>
      </c>
      <c r="H47" s="1">
        <f t="shared" ref="H47:H48" si="18">(D31/H31)*100</f>
        <v>95665.528240236497</v>
      </c>
      <c r="J47" s="11"/>
      <c r="K47" s="11" t="s">
        <v>4</v>
      </c>
      <c r="L47" s="1">
        <f t="shared" ref="L47:L48" si="19">(K31/L31)*100</f>
        <v>908.08940807325541</v>
      </c>
      <c r="M47" s="1">
        <f t="shared" ref="M47:M48" si="20">(K31/M31)*100</f>
        <v>753.631381175363</v>
      </c>
      <c r="N47" s="1">
        <f t="shared" ref="N47:N48" si="21">(K31/N31)*100</f>
        <v>81004.801447103979</v>
      </c>
      <c r="O47" s="1">
        <f t="shared" ref="O47:O48" si="22">(K31/O31)*100</f>
        <v>88540.134748199824</v>
      </c>
      <c r="Q47" s="11"/>
      <c r="R47" s="11" t="s">
        <v>4</v>
      </c>
      <c r="S47" s="1">
        <f t="shared" ref="S47:S48" si="23">(R31/S31)*100</f>
        <v>1223.8039891327587</v>
      </c>
      <c r="T47" s="1">
        <f>(R31/T7)*100</f>
        <v>1310.4967818683679</v>
      </c>
      <c r="U47" s="1">
        <f t="shared" ref="U47:U48" si="24">(R31/U31)*100</f>
        <v>124443.9183602633</v>
      </c>
      <c r="V47" s="1">
        <f t="shared" ref="V47:V48" si="25">(R31/V31)*100</f>
        <v>136063.57327017255</v>
      </c>
    </row>
    <row r="48" spans="3:22">
      <c r="C48" s="11"/>
      <c r="D48" s="11" t="s">
        <v>5</v>
      </c>
      <c r="E48" s="1">
        <f t="shared" si="15"/>
        <v>935.99949177750364</v>
      </c>
      <c r="F48" s="1">
        <f t="shared" si="16"/>
        <v>985.76823430820446</v>
      </c>
      <c r="G48" s="1">
        <f t="shared" si="17"/>
        <v>127977.16360643334</v>
      </c>
      <c r="H48" s="1">
        <f t="shared" si="18"/>
        <v>141008.93842722155</v>
      </c>
      <c r="J48" s="11"/>
      <c r="K48" s="11" t="s">
        <v>5</v>
      </c>
      <c r="L48" s="1">
        <f t="shared" si="19"/>
        <v>933.85710794203294</v>
      </c>
      <c r="M48" s="1">
        <f t="shared" si="20"/>
        <v>830.9444736554052</v>
      </c>
      <c r="N48" s="1">
        <f t="shared" si="21"/>
        <v>112492.25816213418</v>
      </c>
      <c r="O48" s="1">
        <f t="shared" si="22"/>
        <v>124065.88129723992</v>
      </c>
      <c r="Q48" s="11"/>
      <c r="R48" s="11" t="s">
        <v>5</v>
      </c>
      <c r="S48" s="1">
        <f>(R8/S32)*100</f>
        <v>145.060007652351</v>
      </c>
      <c r="T48" s="1">
        <f>(R8/T32)*100</f>
        <v>161.2554166285976</v>
      </c>
      <c r="U48" s="1">
        <f>(R8/U32)*100</f>
        <v>51748.632081834228</v>
      </c>
      <c r="V48" s="1">
        <f>(R8/V32)*100</f>
        <v>57073.282125287456</v>
      </c>
    </row>
  </sheetData>
  <mergeCells count="19">
    <mergeCell ref="J35:O35"/>
    <mergeCell ref="Q35:V35"/>
    <mergeCell ref="C19:H19"/>
    <mergeCell ref="J19:O19"/>
    <mergeCell ref="Q19:V19"/>
    <mergeCell ref="J27:O27"/>
    <mergeCell ref="C1:H1"/>
    <mergeCell ref="C43:H43"/>
    <mergeCell ref="J43:O43"/>
    <mergeCell ref="Q43:V43"/>
    <mergeCell ref="C3:H3"/>
    <mergeCell ref="J3:O3"/>
    <mergeCell ref="Q3:V3"/>
    <mergeCell ref="C27:H27"/>
    <mergeCell ref="C11:H11"/>
    <mergeCell ref="J11:O11"/>
    <mergeCell ref="Q11:V11"/>
    <mergeCell ref="Q27:V27"/>
    <mergeCell ref="C35:H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L16"/>
  <sheetViews>
    <sheetView workbookViewId="0">
      <selection activeCell="L17" sqref="L17"/>
    </sheetView>
  </sheetViews>
  <sheetFormatPr defaultRowHeight="15"/>
  <cols>
    <col min="12" max="12" width="23" bestFit="1" customWidth="1"/>
  </cols>
  <sheetData>
    <row r="16" spans="12:12">
      <c r="L16" s="2">
        <v>8.4862859803251905E-3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Penha</dc:creator>
  <cp:lastModifiedBy>Penha</cp:lastModifiedBy>
  <dcterms:created xsi:type="dcterms:W3CDTF">2016-11-01T19:13:04Z</dcterms:created>
  <dcterms:modified xsi:type="dcterms:W3CDTF">2016-11-05T00:04:53Z</dcterms:modified>
</cp:coreProperties>
</file>