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V46" i="1"/>
  <c r="H42"/>
  <c r="H43"/>
  <c r="H44"/>
  <c r="H45"/>
  <c r="H46"/>
  <c r="H47"/>
  <c r="G42"/>
  <c r="G43"/>
  <c r="G44"/>
  <c r="G45"/>
  <c r="G46"/>
  <c r="G47"/>
  <c r="F42"/>
  <c r="F43"/>
  <c r="F44"/>
  <c r="F45"/>
  <c r="F46"/>
  <c r="E42"/>
  <c r="E43"/>
  <c r="E44"/>
  <c r="E68" s="1"/>
  <c r="E45"/>
  <c r="E46"/>
  <c r="D42"/>
  <c r="G66" s="1"/>
  <c r="D43"/>
  <c r="G67" s="1"/>
  <c r="D44"/>
  <c r="F68" s="1"/>
  <c r="D45"/>
  <c r="D46"/>
  <c r="D47"/>
  <c r="E41"/>
  <c r="D41"/>
  <c r="F41"/>
  <c r="G41"/>
  <c r="H41"/>
  <c r="E47"/>
  <c r="F47"/>
  <c r="V47"/>
  <c r="U47"/>
  <c r="T47"/>
  <c r="S47"/>
  <c r="R47"/>
  <c r="T46"/>
  <c r="S46"/>
  <c r="R46"/>
  <c r="V45"/>
  <c r="U45"/>
  <c r="T45"/>
  <c r="S45"/>
  <c r="R45"/>
  <c r="V44"/>
  <c r="U44"/>
  <c r="T44"/>
  <c r="S44"/>
  <c r="R44"/>
  <c r="V43"/>
  <c r="U43"/>
  <c r="T43"/>
  <c r="S43"/>
  <c r="R43"/>
  <c r="V42"/>
  <c r="U42"/>
  <c r="T42"/>
  <c r="S42"/>
  <c r="R42"/>
  <c r="V41"/>
  <c r="U41"/>
  <c r="T41"/>
  <c r="S41"/>
  <c r="R41"/>
  <c r="O47"/>
  <c r="N47"/>
  <c r="M47"/>
  <c r="L47"/>
  <c r="K47"/>
  <c r="O46"/>
  <c r="N46"/>
  <c r="M46"/>
  <c r="L46"/>
  <c r="K46"/>
  <c r="O45"/>
  <c r="N45"/>
  <c r="M45"/>
  <c r="L45"/>
  <c r="K45"/>
  <c r="O44"/>
  <c r="N44"/>
  <c r="M44"/>
  <c r="L44"/>
  <c r="K44"/>
  <c r="O43"/>
  <c r="N43"/>
  <c r="M43"/>
  <c r="L43"/>
  <c r="K43"/>
  <c r="O42"/>
  <c r="N42"/>
  <c r="M42"/>
  <c r="L42"/>
  <c r="K42"/>
  <c r="O41"/>
  <c r="N41"/>
  <c r="M41"/>
  <c r="L41"/>
  <c r="K41"/>
  <c r="L66" l="1"/>
  <c r="L70"/>
  <c r="H70"/>
  <c r="L65"/>
  <c r="L69"/>
  <c r="S66"/>
  <c r="S70"/>
  <c r="H68"/>
  <c r="G68"/>
  <c r="F70"/>
  <c r="H66"/>
  <c r="L68"/>
  <c r="S65"/>
  <c r="S69"/>
  <c r="G70"/>
  <c r="L67"/>
  <c r="S68"/>
  <c r="F66"/>
  <c r="S67"/>
  <c r="G65"/>
  <c r="H69"/>
  <c r="E70"/>
  <c r="E66"/>
  <c r="O65"/>
  <c r="O66"/>
  <c r="O67"/>
  <c r="O68"/>
  <c r="O69"/>
  <c r="O70"/>
  <c r="V65"/>
  <c r="V66"/>
  <c r="V67"/>
  <c r="V68"/>
  <c r="V69"/>
  <c r="V70"/>
  <c r="E53"/>
  <c r="E69"/>
  <c r="F65"/>
  <c r="F67"/>
  <c r="G69"/>
  <c r="H65"/>
  <c r="H67"/>
  <c r="N65"/>
  <c r="N66"/>
  <c r="N67"/>
  <c r="N68"/>
  <c r="N69"/>
  <c r="N70"/>
  <c r="U65"/>
  <c r="U66"/>
  <c r="U67"/>
  <c r="U68"/>
  <c r="U69"/>
  <c r="U70"/>
  <c r="M65"/>
  <c r="M66"/>
  <c r="M67"/>
  <c r="M68"/>
  <c r="M69"/>
  <c r="M70"/>
  <c r="T65"/>
  <c r="T66"/>
  <c r="T67"/>
  <c r="T68"/>
  <c r="T69"/>
  <c r="T70"/>
  <c r="E65"/>
  <c r="E67"/>
  <c r="F69"/>
  <c r="V56"/>
  <c r="T59"/>
  <c r="S59"/>
  <c r="U54"/>
  <c r="T57"/>
  <c r="T55"/>
  <c r="S58"/>
  <c r="V59"/>
  <c r="U59"/>
  <c r="U58"/>
  <c r="T58"/>
  <c r="V58"/>
  <c r="S57"/>
  <c r="V57"/>
  <c r="U57"/>
  <c r="U56"/>
  <c r="T56"/>
  <c r="S56"/>
  <c r="V55"/>
  <c r="U55"/>
  <c r="S55"/>
  <c r="T54"/>
  <c r="S54"/>
  <c r="V54"/>
  <c r="S53"/>
  <c r="V53"/>
  <c r="U53"/>
  <c r="T53"/>
  <c r="O57"/>
  <c r="O53"/>
  <c r="N58"/>
  <c r="N55"/>
  <c r="N54"/>
  <c r="M56"/>
  <c r="O59"/>
  <c r="N59"/>
  <c r="M59"/>
  <c r="L59"/>
  <c r="M58"/>
  <c r="L58"/>
  <c r="O58"/>
  <c r="N57"/>
  <c r="M57"/>
  <c r="L57"/>
  <c r="L56"/>
  <c r="O56"/>
  <c r="N56"/>
  <c r="M55"/>
  <c r="O55"/>
  <c r="L55"/>
  <c r="L54"/>
  <c r="O54"/>
  <c r="M54"/>
  <c r="F58"/>
  <c r="F54"/>
  <c r="G59"/>
  <c r="G55"/>
  <c r="H56"/>
  <c r="F53"/>
  <c r="N53"/>
  <c r="M53"/>
  <c r="L53"/>
  <c r="E57"/>
  <c r="E58"/>
  <c r="F59"/>
  <c r="F55"/>
  <c r="G56"/>
  <c r="H57"/>
  <c r="E59"/>
  <c r="E55"/>
  <c r="F56"/>
  <c r="G57"/>
  <c r="H58"/>
  <c r="E56"/>
  <c r="F57"/>
  <c r="G58"/>
  <c r="H59"/>
  <c r="H55"/>
  <c r="E54"/>
  <c r="G54"/>
  <c r="H54"/>
  <c r="G53"/>
  <c r="H53"/>
</calcChain>
</file>

<file path=xl/sharedStrings.xml><?xml version="1.0" encoding="utf-8"?>
<sst xmlns="http://schemas.openxmlformats.org/spreadsheetml/2006/main" count="307" uniqueCount="33">
  <si>
    <t>RODADA 01 - 01 VEZ</t>
  </si>
  <si>
    <t>RODADA 02 - 01 VEZ</t>
  </si>
  <si>
    <t>MÉDIA - 01 VEZ</t>
  </si>
  <si>
    <t>seq</t>
  </si>
  <si>
    <t>04 Threads</t>
  </si>
  <si>
    <t>08 Threads</t>
  </si>
  <si>
    <t>128 Threads</t>
  </si>
  <si>
    <t>100x100</t>
  </si>
  <si>
    <t>200x200</t>
  </si>
  <si>
    <t>300x300</t>
  </si>
  <si>
    <t>400x400</t>
  </si>
  <si>
    <t>500x500</t>
  </si>
  <si>
    <t>800x800</t>
  </si>
  <si>
    <t>1000x1000</t>
  </si>
  <si>
    <t>RODADA 01 – 100 VEZES</t>
  </si>
  <si>
    <t>RODADA 03 – 100 VEZES</t>
  </si>
  <si>
    <t>MÉDIA – 100 VEZES</t>
  </si>
  <si>
    <t>RODADA 01 – 300 VEZES</t>
  </si>
  <si>
    <t>RODADA 03 – 300 VEZES</t>
  </si>
  <si>
    <t>MÉDIA – 300 VEZES</t>
  </si>
  <si>
    <t>RODADA 03 – 1 VEZ</t>
  </si>
  <si>
    <t>RODADA 02 - 100 VEZES</t>
  </si>
  <si>
    <t>RODADA 02 - 300 VEZES</t>
  </si>
  <si>
    <t>SPEEDUP - 01 VEZ</t>
  </si>
  <si>
    <t>SPEEDUP - 100 VEZ</t>
  </si>
  <si>
    <t>SPEEDUP - 300 VEZ</t>
  </si>
  <si>
    <t>-</t>
  </si>
  <si>
    <t>256 Threads</t>
  </si>
  <si>
    <t>0.32436106802</t>
  </si>
  <si>
    <t>0.42523750401</t>
  </si>
  <si>
    <t>SPEEDUP - 01 VEZ (porcentagem)</t>
  </si>
  <si>
    <t>SPEEDUP - 100 VEZ (porcentagem)</t>
  </si>
  <si>
    <t>SPEEDUP - 300 VEZ (porcentagem)</t>
  </si>
</sst>
</file>

<file path=xl/styles.xml><?xml version="1.0" encoding="utf-8"?>
<styleSheet xmlns="http://schemas.openxmlformats.org/spreadsheetml/2006/main">
  <numFmts count="2">
    <numFmt numFmtId="164" formatCode="[$R$-416]&quot; &quot;#,##0.00;[Red]&quot;-&quot;[$R$-416]&quot; &quot;#,##0.00"/>
    <numFmt numFmtId="165" formatCode="0.00000000000000000000"/>
  </numFmts>
  <fonts count="6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FF99FF"/>
      </patternFill>
    </fill>
    <fill>
      <patternFill patternType="solid">
        <fgColor rgb="FFCCFF00"/>
        <bgColor rgb="FFCCFF00"/>
      </patternFill>
    </fill>
    <fill>
      <patternFill patternType="solid">
        <fgColor rgb="FFEEA694"/>
        <bgColor rgb="FFEEA694"/>
      </patternFill>
    </fill>
    <fill>
      <patternFill patternType="solid">
        <fgColor theme="4" tint="0.59999389629810485"/>
        <bgColor rgb="FFEEA69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6">
    <xf numFmtId="0" fontId="0" fillId="0" borderId="0" xfId="0"/>
    <xf numFmtId="0" fontId="5" fillId="0" borderId="1" xfId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165" fontId="0" fillId="0" borderId="0" xfId="0" applyNumberFormat="1"/>
    <xf numFmtId="0" fontId="5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5" fillId="0" borderId="3" xfId="1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5" xfId="1" applyNumberFormat="1" applyFont="1" applyBorder="1" applyAlignment="1">
      <alignment horizontal="center"/>
    </xf>
    <xf numFmtId="0" fontId="5" fillId="0" borderId="6" xfId="1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1" applyNumberFormat="1" applyFont="1" applyBorder="1" applyAlignment="1">
      <alignment horizontal="center" wrapText="1"/>
    </xf>
    <xf numFmtId="0" fontId="5" fillId="0" borderId="3" xfId="1" applyNumberFormat="1" applyFont="1" applyBorder="1" applyAlignment="1">
      <alignment horizontal="center" wrapText="1"/>
    </xf>
    <xf numFmtId="0" fontId="4" fillId="6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5" fillId="7" borderId="1" xfId="1" applyNumberFormat="1" applyFont="1" applyFill="1" applyBorder="1" applyAlignment="1">
      <alignment horizontal="center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4282442648079971"/>
          <c:y val="1.7167593028232103E-2"/>
          <c:w val="0.6929069224084099"/>
          <c:h val="0.91584597764399589"/>
        </c:manualLayout>
      </c:layout>
      <c:lineChart>
        <c:grouping val="standard"/>
        <c:ser>
          <c:idx val="0"/>
          <c:order val="0"/>
          <c:tx>
            <c:strRef>
              <c:f>Plan1!$C$41</c:f>
              <c:strCache>
                <c:ptCount val="1"/>
                <c:pt idx="0">
                  <c:v>100x100</c:v>
                </c:pt>
              </c:strCache>
            </c:strRef>
          </c:tx>
          <c:marker>
            <c:symbol val="none"/>
          </c:marker>
          <c:cat>
            <c:strRef>
              <c:f>Plan1!$D$40:$H$40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Plan1!$D$41:$H$41</c:f>
              <c:numCache>
                <c:formatCode>General</c:formatCode>
                <c:ptCount val="5"/>
                <c:pt idx="0">
                  <c:v>1.7932175018358934E-2</c:v>
                </c:pt>
                <c:pt idx="1">
                  <c:v>9.2342766583896879E-3</c:v>
                </c:pt>
                <c:pt idx="2">
                  <c:v>1.365526965431244E-2</c:v>
                </c:pt>
                <c:pt idx="3">
                  <c:v>9.0605413424782195E-3</c:v>
                </c:pt>
                <c:pt idx="4">
                  <c:v>1.1951455303157299E-2</c:v>
                </c:pt>
              </c:numCache>
            </c:numRef>
          </c:val>
        </c:ser>
        <c:ser>
          <c:idx val="1"/>
          <c:order val="1"/>
          <c:tx>
            <c:strRef>
              <c:f>Plan1!$C$42</c:f>
              <c:strCache>
                <c:ptCount val="1"/>
                <c:pt idx="0">
                  <c:v>200x200</c:v>
                </c:pt>
              </c:strCache>
            </c:strRef>
          </c:tx>
          <c:marker>
            <c:symbol val="none"/>
          </c:marker>
          <c:cat>
            <c:strRef>
              <c:f>Plan1!$D$40:$H$40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Plan1!$D$42:$H$42</c:f>
              <c:numCache>
                <c:formatCode>General</c:formatCode>
                <c:ptCount val="5"/>
                <c:pt idx="0">
                  <c:v>0.10996608500136</c:v>
                </c:pt>
                <c:pt idx="1">
                  <c:v>4.0518453344702672E-2</c:v>
                </c:pt>
                <c:pt idx="2">
                  <c:v>2.9395907321789566E-2</c:v>
                </c:pt>
                <c:pt idx="3">
                  <c:v>3.7469665985554401E-2</c:v>
                </c:pt>
                <c:pt idx="4">
                  <c:v>4.0003316011279766E-2</c:v>
                </c:pt>
              </c:numCache>
            </c:numRef>
          </c:val>
        </c:ser>
        <c:ser>
          <c:idx val="2"/>
          <c:order val="2"/>
          <c:tx>
            <c:strRef>
              <c:f>Plan1!$C$43</c:f>
              <c:strCache>
                <c:ptCount val="1"/>
                <c:pt idx="0">
                  <c:v>300x300</c:v>
                </c:pt>
              </c:strCache>
            </c:strRef>
          </c:tx>
          <c:marker>
            <c:symbol val="none"/>
          </c:marker>
          <c:cat>
            <c:strRef>
              <c:f>Plan1!$D$40:$H$40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Plan1!$D$43:$H$43</c:f>
              <c:numCache>
                <c:formatCode>General</c:formatCode>
                <c:ptCount val="5"/>
                <c:pt idx="0">
                  <c:v>0.37438024398094633</c:v>
                </c:pt>
                <c:pt idx="1">
                  <c:v>0.11762737401295432</c:v>
                </c:pt>
                <c:pt idx="2">
                  <c:v>7.6828618689129671E-2</c:v>
                </c:pt>
                <c:pt idx="3">
                  <c:v>0.10133238068859374</c:v>
                </c:pt>
                <c:pt idx="4">
                  <c:v>0.11454972500602334</c:v>
                </c:pt>
              </c:numCache>
            </c:numRef>
          </c:val>
        </c:ser>
        <c:ser>
          <c:idx val="3"/>
          <c:order val="3"/>
          <c:tx>
            <c:strRef>
              <c:f>Plan1!$C$44</c:f>
              <c:strCache>
                <c:ptCount val="1"/>
                <c:pt idx="0">
                  <c:v>400x400</c:v>
                </c:pt>
              </c:strCache>
            </c:strRef>
          </c:tx>
          <c:marker>
            <c:symbol val="none"/>
          </c:marker>
          <c:cat>
            <c:strRef>
              <c:f>Plan1!$D$40:$H$40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Plan1!$D$44:$H$44</c:f>
              <c:numCache>
                <c:formatCode>General</c:formatCode>
                <c:ptCount val="5"/>
                <c:pt idx="0">
                  <c:v>0.92078546900302138</c:v>
                </c:pt>
                <c:pt idx="1">
                  <c:v>0.28601659465736334</c:v>
                </c:pt>
                <c:pt idx="2">
                  <c:v>0.20051842369139136</c:v>
                </c:pt>
                <c:pt idx="3">
                  <c:v>0.21508779398087999</c:v>
                </c:pt>
                <c:pt idx="4">
                  <c:v>0.21522881866743102</c:v>
                </c:pt>
              </c:numCache>
            </c:numRef>
          </c:val>
        </c:ser>
        <c:ser>
          <c:idx val="4"/>
          <c:order val="4"/>
          <c:tx>
            <c:strRef>
              <c:f>Plan1!$C$45</c:f>
              <c:strCache>
                <c:ptCount val="1"/>
                <c:pt idx="0">
                  <c:v>500x500</c:v>
                </c:pt>
              </c:strCache>
            </c:strRef>
          </c:tx>
          <c:marker>
            <c:symbol val="none"/>
          </c:marker>
          <c:cat>
            <c:strRef>
              <c:f>Plan1!$D$40:$H$40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Plan1!$D$45:$H$45</c:f>
              <c:numCache>
                <c:formatCode>General</c:formatCode>
                <c:ptCount val="5"/>
                <c:pt idx="0">
                  <c:v>1.8868059256928931</c:v>
                </c:pt>
                <c:pt idx="1">
                  <c:v>0.58252901634356535</c:v>
                </c:pt>
                <c:pt idx="2">
                  <c:v>0.37804423934236731</c:v>
                </c:pt>
                <c:pt idx="3">
                  <c:v>0.38704132833906063</c:v>
                </c:pt>
                <c:pt idx="4">
                  <c:v>0.36863042301653498</c:v>
                </c:pt>
              </c:numCache>
            </c:numRef>
          </c:val>
        </c:ser>
        <c:ser>
          <c:idx val="5"/>
          <c:order val="5"/>
          <c:tx>
            <c:strRef>
              <c:f>Plan1!$C$46</c:f>
              <c:strCache>
                <c:ptCount val="1"/>
                <c:pt idx="0">
                  <c:v>800x800</c:v>
                </c:pt>
              </c:strCache>
            </c:strRef>
          </c:tx>
          <c:marker>
            <c:symbol val="none"/>
          </c:marker>
          <c:cat>
            <c:strRef>
              <c:f>Plan1!$D$40:$H$40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Plan1!$D$46:$H$46</c:f>
              <c:numCache>
                <c:formatCode>General</c:formatCode>
                <c:ptCount val="5"/>
                <c:pt idx="0">
                  <c:v>8.3561473389854601</c:v>
                </c:pt>
                <c:pt idx="1">
                  <c:v>2.507147728659517</c:v>
                </c:pt>
                <c:pt idx="2">
                  <c:v>1.5681212726437135</c:v>
                </c:pt>
                <c:pt idx="3">
                  <c:v>1.5031929263495798</c:v>
                </c:pt>
                <c:pt idx="4">
                  <c:v>1.5334847740208069</c:v>
                </c:pt>
              </c:numCache>
            </c:numRef>
          </c:val>
        </c:ser>
        <c:marker val="1"/>
        <c:axId val="122688640"/>
        <c:axId val="122690176"/>
      </c:lineChart>
      <c:catAx>
        <c:axId val="122688640"/>
        <c:scaling>
          <c:orientation val="minMax"/>
        </c:scaling>
        <c:axPos val="b"/>
        <c:tickLblPos val="low"/>
        <c:crossAx val="122690176"/>
        <c:crossesAt val="1"/>
        <c:auto val="1"/>
        <c:lblAlgn val="ctr"/>
        <c:lblOffset val="100"/>
      </c:catAx>
      <c:valAx>
        <c:axId val="122690176"/>
        <c:scaling>
          <c:orientation val="minMax"/>
        </c:scaling>
        <c:axPos val="l"/>
        <c:majorGridlines/>
        <c:numFmt formatCode="General" sourceLinked="1"/>
        <c:tickLblPos val="nextTo"/>
        <c:crossAx val="122688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Plan1!$D$53</c:f>
              <c:strCache>
                <c:ptCount val="1"/>
                <c:pt idx="0">
                  <c:v>100x100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Plan1!$E$52:$H$52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Plan1!$E$53:$H$53</c:f>
              <c:numCache>
                <c:formatCode>0.00</c:formatCode>
                <c:ptCount val="4"/>
                <c:pt idx="0">
                  <c:v>1.9419144218585738</c:v>
                </c:pt>
                <c:pt idx="1">
                  <c:v>1.3132054856709339</c:v>
                </c:pt>
                <c:pt idx="2">
                  <c:v>1.9791505099467008</c:v>
                </c:pt>
                <c:pt idx="3">
                  <c:v>1.5004176950418471</c:v>
                </c:pt>
              </c:numCache>
            </c:numRef>
          </c:val>
        </c:ser>
        <c:ser>
          <c:idx val="1"/>
          <c:order val="1"/>
          <c:tx>
            <c:strRef>
              <c:f>Plan1!$D$54</c:f>
              <c:strCache>
                <c:ptCount val="1"/>
                <c:pt idx="0">
                  <c:v>200x200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Plan1!$E$52:$H$52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Plan1!$E$54:$H$54</c:f>
              <c:numCache>
                <c:formatCode>0.00</c:formatCode>
                <c:ptCount val="4"/>
                <c:pt idx="0">
                  <c:v>2.713975384643768</c:v>
                </c:pt>
                <c:pt idx="1">
                  <c:v>3.7408637807157668</c:v>
                </c:pt>
                <c:pt idx="2">
                  <c:v>2.934802916144355</c:v>
                </c:pt>
                <c:pt idx="3">
                  <c:v>2.7489242384394528</c:v>
                </c:pt>
              </c:numCache>
            </c:numRef>
          </c:val>
        </c:ser>
        <c:ser>
          <c:idx val="2"/>
          <c:order val="2"/>
          <c:tx>
            <c:strRef>
              <c:f>Plan1!$D$55</c:f>
              <c:strCache>
                <c:ptCount val="1"/>
                <c:pt idx="0">
                  <c:v>300x300</c:v>
                </c:pt>
              </c:strCache>
            </c:strRef>
          </c:tx>
          <c:dLbls>
            <c:dLbl>
              <c:idx val="0"/>
              <c:layout>
                <c:manualLayout>
                  <c:x val="-2.4322532096884748E-2"/>
                  <c:y val="0"/>
                </c:manualLayout>
              </c:layout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Plan1!$E$52:$H$52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Plan1!$E$55:$H$55</c:f>
              <c:numCache>
                <c:formatCode>0.00</c:formatCode>
                <c:ptCount val="4"/>
                <c:pt idx="0">
                  <c:v>3.1827646168460393</c:v>
                </c:pt>
                <c:pt idx="1">
                  <c:v>4.8729269166714388</c:v>
                </c:pt>
                <c:pt idx="2">
                  <c:v>3.6945766144729255</c:v>
                </c:pt>
                <c:pt idx="3">
                  <c:v>3.2682771081402455</c:v>
                </c:pt>
              </c:numCache>
            </c:numRef>
          </c:val>
        </c:ser>
        <c:ser>
          <c:idx val="3"/>
          <c:order val="3"/>
          <c:tx>
            <c:strRef>
              <c:f>Plan1!$D$56</c:f>
              <c:strCache>
                <c:ptCount val="1"/>
                <c:pt idx="0">
                  <c:v>400x400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7.7110037237468742E-3"/>
                </c:manualLayout>
              </c:layout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Plan1!$E$52:$H$52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Plan1!$E$56:$H$56</c:f>
              <c:numCache>
                <c:formatCode>0.00</c:formatCode>
                <c:ptCount val="4"/>
                <c:pt idx="0">
                  <c:v>3.2193428150771681</c:v>
                </c:pt>
                <c:pt idx="1">
                  <c:v>4.5920242741393169</c:v>
                </c:pt>
                <c:pt idx="2">
                  <c:v>4.2809750007704928</c:v>
                </c:pt>
                <c:pt idx="3">
                  <c:v>4.2781699714005681</c:v>
                </c:pt>
              </c:numCache>
            </c:numRef>
          </c:val>
        </c:ser>
        <c:ser>
          <c:idx val="4"/>
          <c:order val="4"/>
          <c:tx>
            <c:strRef>
              <c:f>Plan1!$D$57</c:f>
              <c:strCache>
                <c:ptCount val="1"/>
                <c:pt idx="0">
                  <c:v>500x500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Val val="1"/>
          </c:dLbls>
          <c:cat>
            <c:strRef>
              <c:f>Plan1!$E$52:$H$52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Plan1!$E$57:$H$57</c:f>
              <c:numCache>
                <c:formatCode>0.00</c:formatCode>
                <c:ptCount val="4"/>
                <c:pt idx="0">
                  <c:v>3.238990458425659</c:v>
                </c:pt>
                <c:pt idx="1">
                  <c:v>4.9909659487871458</c:v>
                </c:pt>
                <c:pt idx="2">
                  <c:v>4.8749469049981933</c:v>
                </c:pt>
                <c:pt idx="3">
                  <c:v>5.1184216165692327</c:v>
                </c:pt>
              </c:numCache>
            </c:numRef>
          </c:val>
        </c:ser>
        <c:ser>
          <c:idx val="5"/>
          <c:order val="5"/>
          <c:tx>
            <c:strRef>
              <c:f>Plan1!$D$58</c:f>
              <c:strCache>
                <c:ptCount val="1"/>
                <c:pt idx="0">
                  <c:v>800x800</c:v>
                </c:pt>
              </c:strCache>
            </c:strRef>
          </c:tx>
          <c:dLbls>
            <c:dLbl>
              <c:idx val="0"/>
              <c:layout>
                <c:manualLayout>
                  <c:x val="2.8376287446365556E-2"/>
                  <c:y val="2.8273680320405375E-2"/>
                </c:manualLayout>
              </c:layout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Plan1!$E$52:$H$52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Plan1!$E$58:$H$58</c:f>
              <c:numCache>
                <c:formatCode>0.00</c:formatCode>
                <c:ptCount val="4"/>
                <c:pt idx="0">
                  <c:v>3.3329297844978587</c:v>
                </c:pt>
                <c:pt idx="1">
                  <c:v>5.3287634603015981</c:v>
                </c:pt>
                <c:pt idx="2">
                  <c:v>5.5589320522402259</c:v>
                </c:pt>
                <c:pt idx="3">
                  <c:v>5.449123121761156</c:v>
                </c:pt>
              </c:numCache>
            </c:numRef>
          </c:val>
        </c:ser>
        <c:axId val="122784000"/>
        <c:axId val="122806272"/>
      </c:barChart>
      <c:catAx>
        <c:axId val="122784000"/>
        <c:scaling>
          <c:orientation val="minMax"/>
        </c:scaling>
        <c:axPos val="b"/>
        <c:tickLblPos val="nextTo"/>
        <c:crossAx val="122806272"/>
        <c:crosses val="autoZero"/>
        <c:auto val="1"/>
        <c:lblAlgn val="ctr"/>
        <c:lblOffset val="100"/>
      </c:catAx>
      <c:valAx>
        <c:axId val="122806272"/>
        <c:scaling>
          <c:orientation val="minMax"/>
        </c:scaling>
        <c:axPos val="l"/>
        <c:majorGridlines/>
        <c:numFmt formatCode="0.00" sourceLinked="1"/>
        <c:tickLblPos val="nextTo"/>
        <c:crossAx val="12278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666280016557723"/>
          <c:y val="5.3944789564620982E-2"/>
          <c:w val="0.72909109931449256"/>
          <c:h val="0.8539920072804974"/>
        </c:manualLayout>
      </c:layout>
      <c:lineChart>
        <c:grouping val="standard"/>
        <c:ser>
          <c:idx val="0"/>
          <c:order val="0"/>
          <c:tx>
            <c:strRef>
              <c:f>Plan1!$J$41</c:f>
              <c:strCache>
                <c:ptCount val="1"/>
                <c:pt idx="0">
                  <c:v>100x100</c:v>
                </c:pt>
              </c:strCache>
            </c:strRef>
          </c:tx>
          <c:marker>
            <c:symbol val="none"/>
          </c:marker>
          <c:cat>
            <c:strRef>
              <c:f>Plan1!$K$40:$O$40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Plan1!$K$41:$O$41</c:f>
              <c:numCache>
                <c:formatCode>General</c:formatCode>
                <c:ptCount val="5"/>
                <c:pt idx="0">
                  <c:v>1.1214248467299999</c:v>
                </c:pt>
                <c:pt idx="1">
                  <c:v>0.36552679635967067</c:v>
                </c:pt>
                <c:pt idx="2">
                  <c:v>0.92838788234666669</c:v>
                </c:pt>
                <c:pt idx="3">
                  <c:v>0.23004600433</c:v>
                </c:pt>
                <c:pt idx="4">
                  <c:v>0.28749747066000003</c:v>
                </c:pt>
              </c:numCache>
            </c:numRef>
          </c:val>
        </c:ser>
        <c:ser>
          <c:idx val="1"/>
          <c:order val="1"/>
          <c:tx>
            <c:strRef>
              <c:f>Plan1!$J$42</c:f>
              <c:strCache>
                <c:ptCount val="1"/>
                <c:pt idx="0">
                  <c:v>200x200</c:v>
                </c:pt>
              </c:strCache>
            </c:strRef>
          </c:tx>
          <c:marker>
            <c:symbol val="none"/>
          </c:marker>
          <c:cat>
            <c:strRef>
              <c:f>Plan1!$K$40:$O$40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Plan1!$K$42:$O$42</c:f>
              <c:numCache>
                <c:formatCode>General</c:formatCode>
                <c:ptCount val="5"/>
                <c:pt idx="0">
                  <c:v>10.905254954386669</c:v>
                </c:pt>
                <c:pt idx="1">
                  <c:v>3.2122951126666663</c:v>
                </c:pt>
                <c:pt idx="2">
                  <c:v>2.6077303276600001</c:v>
                </c:pt>
                <c:pt idx="3">
                  <c:v>1.9884779906700001</c:v>
                </c:pt>
                <c:pt idx="4">
                  <c:v>2.0561033899833334</c:v>
                </c:pt>
              </c:numCache>
            </c:numRef>
          </c:val>
        </c:ser>
        <c:ser>
          <c:idx val="2"/>
          <c:order val="2"/>
          <c:tx>
            <c:strRef>
              <c:f>Plan1!$J$43</c:f>
              <c:strCache>
                <c:ptCount val="1"/>
                <c:pt idx="0">
                  <c:v>300x300</c:v>
                </c:pt>
              </c:strCache>
            </c:strRef>
          </c:tx>
          <c:marker>
            <c:symbol val="none"/>
          </c:marker>
          <c:cat>
            <c:strRef>
              <c:f>Plan1!$K$40:$O$40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Plan1!$K$43:$O$43</c:f>
              <c:numCache>
                <c:formatCode>General</c:formatCode>
                <c:ptCount val="5"/>
                <c:pt idx="0">
                  <c:v>36.809137881343332</c:v>
                </c:pt>
                <c:pt idx="1">
                  <c:v>11.097890441326667</c:v>
                </c:pt>
                <c:pt idx="2">
                  <c:v>7.120684049656667</c:v>
                </c:pt>
                <c:pt idx="3">
                  <c:v>6.6383791933566672</c:v>
                </c:pt>
                <c:pt idx="4">
                  <c:v>6.734492828333333</c:v>
                </c:pt>
              </c:numCache>
            </c:numRef>
          </c:val>
        </c:ser>
        <c:ser>
          <c:idx val="3"/>
          <c:order val="3"/>
          <c:tx>
            <c:strRef>
              <c:f>Plan1!$J$44</c:f>
              <c:strCache>
                <c:ptCount val="1"/>
                <c:pt idx="0">
                  <c:v>400x400</c:v>
                </c:pt>
              </c:strCache>
            </c:strRef>
          </c:tx>
          <c:marker>
            <c:symbol val="none"/>
          </c:marker>
          <c:cat>
            <c:strRef>
              <c:f>Plan1!$K$40:$O$40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Plan1!$K$44:$O$44</c:f>
              <c:numCache>
                <c:formatCode>General</c:formatCode>
                <c:ptCount val="5"/>
                <c:pt idx="0">
                  <c:v>90.812961296003337</c:v>
                </c:pt>
                <c:pt idx="1">
                  <c:v>27.099999085670003</c:v>
                </c:pt>
                <c:pt idx="2">
                  <c:v>16.837799043336663</c:v>
                </c:pt>
                <c:pt idx="3">
                  <c:v>16.534334063882998</c:v>
                </c:pt>
                <c:pt idx="4">
                  <c:v>16.6900410573</c:v>
                </c:pt>
              </c:numCache>
            </c:numRef>
          </c:val>
        </c:ser>
        <c:ser>
          <c:idx val="4"/>
          <c:order val="4"/>
          <c:tx>
            <c:strRef>
              <c:f>Plan1!$J$45</c:f>
              <c:strCache>
                <c:ptCount val="1"/>
                <c:pt idx="0">
                  <c:v>500x500</c:v>
                </c:pt>
              </c:strCache>
            </c:strRef>
          </c:tx>
          <c:marker>
            <c:symbol val="none"/>
          </c:marker>
          <c:cat>
            <c:strRef>
              <c:f>Plan1!$K$40:$O$40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Plan1!$K$45:$O$45</c:f>
              <c:numCache>
                <c:formatCode>General</c:formatCode>
                <c:ptCount val="5"/>
                <c:pt idx="0">
                  <c:v>185.08118671000338</c:v>
                </c:pt>
                <c:pt idx="1">
                  <c:v>55.477636652996665</c:v>
                </c:pt>
                <c:pt idx="2">
                  <c:v>33.828188542006664</c:v>
                </c:pt>
                <c:pt idx="3">
                  <c:v>33.768726060669998</c:v>
                </c:pt>
                <c:pt idx="4">
                  <c:v>33.706124415989997</c:v>
                </c:pt>
              </c:numCache>
            </c:numRef>
          </c:val>
        </c:ser>
        <c:ser>
          <c:idx val="5"/>
          <c:order val="5"/>
          <c:tx>
            <c:strRef>
              <c:f>Plan1!$J$46</c:f>
              <c:strCache>
                <c:ptCount val="1"/>
                <c:pt idx="0">
                  <c:v>800x800</c:v>
                </c:pt>
              </c:strCache>
            </c:strRef>
          </c:tx>
          <c:marker>
            <c:symbol val="none"/>
          </c:marker>
          <c:cat>
            <c:strRef>
              <c:f>Plan1!$K$40:$O$40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Plan1!$K$46:$O$46</c:f>
              <c:numCache>
                <c:formatCode>General</c:formatCode>
                <c:ptCount val="5"/>
                <c:pt idx="0">
                  <c:v>762.97708234533332</c:v>
                </c:pt>
                <c:pt idx="1">
                  <c:v>232.36935931237667</c:v>
                </c:pt>
                <c:pt idx="2">
                  <c:v>148.52338623932999</c:v>
                </c:pt>
                <c:pt idx="3">
                  <c:v>144.70416174191999</c:v>
                </c:pt>
                <c:pt idx="4">
                  <c:v>147.67271344899001</c:v>
                </c:pt>
              </c:numCache>
            </c:numRef>
          </c:val>
        </c:ser>
        <c:marker val="1"/>
        <c:axId val="122984320"/>
        <c:axId val="122985856"/>
      </c:lineChart>
      <c:catAx>
        <c:axId val="122984320"/>
        <c:scaling>
          <c:orientation val="minMax"/>
        </c:scaling>
        <c:axPos val="b"/>
        <c:tickLblPos val="nextTo"/>
        <c:crossAx val="122985856"/>
        <c:crossesAt val="0"/>
        <c:auto val="1"/>
        <c:lblAlgn val="ctr"/>
        <c:lblOffset val="100"/>
      </c:catAx>
      <c:valAx>
        <c:axId val="122985856"/>
        <c:scaling>
          <c:orientation val="minMax"/>
        </c:scaling>
        <c:axPos val="l"/>
        <c:majorGridlines/>
        <c:numFmt formatCode="General" sourceLinked="1"/>
        <c:tickLblPos val="nextTo"/>
        <c:crossAx val="12298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Plan1!$K$53</c:f>
              <c:strCache>
                <c:ptCount val="1"/>
                <c:pt idx="0">
                  <c:v>100x100</c:v>
                </c:pt>
              </c:strCache>
            </c:strRef>
          </c:tx>
          <c:cat>
            <c:strRef>
              <c:f>Plan1!$L$52:$O$52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Plan1!$L$53:$O$53</c:f>
              <c:numCache>
                <c:formatCode>General</c:formatCode>
                <c:ptCount val="4"/>
                <c:pt idx="0">
                  <c:v>3.0679689092521181</c:v>
                </c:pt>
                <c:pt idx="1">
                  <c:v>1.2079270615805515</c:v>
                </c:pt>
                <c:pt idx="2">
                  <c:v>4.874785154369909</c:v>
                </c:pt>
                <c:pt idx="3">
                  <c:v>3.9006424792384284</c:v>
                </c:pt>
              </c:numCache>
            </c:numRef>
          </c:val>
        </c:ser>
        <c:ser>
          <c:idx val="1"/>
          <c:order val="1"/>
          <c:tx>
            <c:strRef>
              <c:f>Plan1!$K$54</c:f>
              <c:strCache>
                <c:ptCount val="1"/>
                <c:pt idx="0">
                  <c:v>200x200</c:v>
                </c:pt>
              </c:strCache>
            </c:strRef>
          </c:tx>
          <c:cat>
            <c:strRef>
              <c:f>Plan1!$L$52:$O$52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Plan1!$L$54:$O$54</c:f>
              <c:numCache>
                <c:formatCode>General</c:formatCode>
                <c:ptCount val="4"/>
                <c:pt idx="0">
                  <c:v>3.3948484095951383</c:v>
                </c:pt>
                <c:pt idx="1">
                  <c:v>4.1818952054648619</c:v>
                </c:pt>
                <c:pt idx="2">
                  <c:v>5.4842221063318082</c:v>
                </c:pt>
                <c:pt idx="3">
                  <c:v>5.3038456176442885</c:v>
                </c:pt>
              </c:numCache>
            </c:numRef>
          </c:val>
        </c:ser>
        <c:ser>
          <c:idx val="2"/>
          <c:order val="2"/>
          <c:tx>
            <c:strRef>
              <c:f>Plan1!$K$55</c:f>
              <c:strCache>
                <c:ptCount val="1"/>
                <c:pt idx="0">
                  <c:v>300x300</c:v>
                </c:pt>
              </c:strCache>
            </c:strRef>
          </c:tx>
          <c:cat>
            <c:strRef>
              <c:f>Plan1!$L$52:$O$52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Plan1!$L$55:$O$55</c:f>
              <c:numCache>
                <c:formatCode>General</c:formatCode>
                <c:ptCount val="4"/>
                <c:pt idx="0">
                  <c:v>3.3167689008960051</c:v>
                </c:pt>
                <c:pt idx="1">
                  <c:v>5.1693260962924104</c:v>
                </c:pt>
                <c:pt idx="2">
                  <c:v>5.5448983568428778</c:v>
                </c:pt>
                <c:pt idx="3">
                  <c:v>5.4657624292775342</c:v>
                </c:pt>
              </c:numCache>
            </c:numRef>
          </c:val>
        </c:ser>
        <c:ser>
          <c:idx val="3"/>
          <c:order val="3"/>
          <c:tx>
            <c:strRef>
              <c:f>Plan1!$K$56</c:f>
              <c:strCache>
                <c:ptCount val="1"/>
                <c:pt idx="0">
                  <c:v>400x400</c:v>
                </c:pt>
              </c:strCache>
            </c:strRef>
          </c:tx>
          <c:cat>
            <c:strRef>
              <c:f>Plan1!$L$52:$O$52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Plan1!$L$56:$O$56</c:f>
              <c:numCache>
                <c:formatCode>General</c:formatCode>
                <c:ptCount val="4"/>
                <c:pt idx="0">
                  <c:v>3.3510318952011926</c:v>
                </c:pt>
                <c:pt idx="1">
                  <c:v>5.393398570815072</c:v>
                </c:pt>
                <c:pt idx="2">
                  <c:v>5.4923869897108153</c:v>
                </c:pt>
                <c:pt idx="3">
                  <c:v>5.4411466684968381</c:v>
                </c:pt>
              </c:numCache>
            </c:numRef>
          </c:val>
        </c:ser>
        <c:ser>
          <c:idx val="4"/>
          <c:order val="4"/>
          <c:tx>
            <c:strRef>
              <c:f>Plan1!$K$57</c:f>
              <c:strCache>
                <c:ptCount val="1"/>
                <c:pt idx="0">
                  <c:v>500x500</c:v>
                </c:pt>
              </c:strCache>
            </c:strRef>
          </c:tx>
          <c:cat>
            <c:strRef>
              <c:f>Plan1!$L$52:$O$52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Plan1!$L$57:$O$57</c:f>
              <c:numCache>
                <c:formatCode>General</c:formatCode>
                <c:ptCount val="4"/>
                <c:pt idx="0">
                  <c:v>3.3361404320024524</c:v>
                </c:pt>
                <c:pt idx="1">
                  <c:v>5.4712118705432902</c:v>
                </c:pt>
                <c:pt idx="2">
                  <c:v>5.4808459868305501</c:v>
                </c:pt>
                <c:pt idx="3">
                  <c:v>5.4910254417206712</c:v>
                </c:pt>
              </c:numCache>
            </c:numRef>
          </c:val>
        </c:ser>
        <c:ser>
          <c:idx val="5"/>
          <c:order val="5"/>
          <c:tx>
            <c:strRef>
              <c:f>Plan1!$K$58</c:f>
              <c:strCache>
                <c:ptCount val="1"/>
                <c:pt idx="0">
                  <c:v>800x800</c:v>
                </c:pt>
              </c:strCache>
            </c:strRef>
          </c:tx>
          <c:cat>
            <c:strRef>
              <c:f>Plan1!$L$52:$O$52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Plan1!$L$58:$O$58</c:f>
              <c:numCache>
                <c:formatCode>General</c:formatCode>
                <c:ptCount val="4"/>
                <c:pt idx="0">
                  <c:v>3.2834668245551897</c:v>
                </c:pt>
                <c:pt idx="1">
                  <c:v>5.1370838065587536</c:v>
                </c:pt>
                <c:pt idx="2">
                  <c:v>5.2726685477512643</c:v>
                </c:pt>
                <c:pt idx="3">
                  <c:v>5.1666761213058185</c:v>
                </c:pt>
              </c:numCache>
            </c:numRef>
          </c:val>
        </c:ser>
        <c:axId val="123017856"/>
        <c:axId val="123056512"/>
      </c:barChart>
      <c:catAx>
        <c:axId val="123017856"/>
        <c:scaling>
          <c:orientation val="minMax"/>
        </c:scaling>
        <c:axPos val="b"/>
        <c:tickLblPos val="nextTo"/>
        <c:crossAx val="123056512"/>
        <c:crosses val="autoZero"/>
        <c:auto val="1"/>
        <c:lblAlgn val="ctr"/>
        <c:lblOffset val="100"/>
      </c:catAx>
      <c:valAx>
        <c:axId val="123056512"/>
        <c:scaling>
          <c:orientation val="minMax"/>
        </c:scaling>
        <c:axPos val="l"/>
        <c:majorGridlines/>
        <c:numFmt formatCode="General" sourceLinked="1"/>
        <c:tickLblPos val="nextTo"/>
        <c:crossAx val="12301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Plan1!$Q$41</c:f>
              <c:strCache>
                <c:ptCount val="1"/>
                <c:pt idx="0">
                  <c:v>100x100</c:v>
                </c:pt>
              </c:strCache>
            </c:strRef>
          </c:tx>
          <c:marker>
            <c:symbol val="none"/>
          </c:marker>
          <c:cat>
            <c:strRef>
              <c:f>Plan1!$R$40:$V$40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Plan1!$R$41:$V$41</c:f>
              <c:numCache>
                <c:formatCode>General</c:formatCode>
                <c:ptCount val="5"/>
                <c:pt idx="0">
                  <c:v>3.4368966079976668</c:v>
                </c:pt>
                <c:pt idx="1">
                  <c:v>1.0504467550000001</c:v>
                </c:pt>
                <c:pt idx="2">
                  <c:v>0.64375214464999997</c:v>
                </c:pt>
                <c:pt idx="3">
                  <c:v>0.85082661766000001</c:v>
                </c:pt>
                <c:pt idx="4">
                  <c:v>1.0729011163366666</c:v>
                </c:pt>
              </c:numCache>
            </c:numRef>
          </c:val>
        </c:ser>
        <c:ser>
          <c:idx val="1"/>
          <c:order val="1"/>
          <c:tx>
            <c:strRef>
              <c:f>Plan1!$Q$42</c:f>
              <c:strCache>
                <c:ptCount val="1"/>
                <c:pt idx="0">
                  <c:v>200x200</c:v>
                </c:pt>
              </c:strCache>
            </c:strRef>
          </c:tx>
          <c:marker>
            <c:symbol val="none"/>
          </c:marker>
          <c:cat>
            <c:strRef>
              <c:f>Plan1!$R$40:$V$40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Plan1!$R$42:$V$42</c:f>
              <c:numCache>
                <c:formatCode>General</c:formatCode>
                <c:ptCount val="5"/>
                <c:pt idx="0">
                  <c:v>31.884569034640034</c:v>
                </c:pt>
                <c:pt idx="1">
                  <c:v>9.6755625810066661</c:v>
                </c:pt>
                <c:pt idx="2">
                  <c:v>4.8935316673233338</c:v>
                </c:pt>
                <c:pt idx="3">
                  <c:v>5.1735100310000002</c:v>
                </c:pt>
                <c:pt idx="4">
                  <c:v>5.4344154619799996</c:v>
                </c:pt>
              </c:numCache>
            </c:numRef>
          </c:val>
        </c:ser>
        <c:ser>
          <c:idx val="2"/>
          <c:order val="2"/>
          <c:tx>
            <c:strRef>
              <c:f>Plan1!$Q$43</c:f>
              <c:strCache>
                <c:ptCount val="1"/>
                <c:pt idx="0">
                  <c:v>300x300</c:v>
                </c:pt>
              </c:strCache>
            </c:strRef>
          </c:tx>
          <c:marker>
            <c:symbol val="none"/>
          </c:marker>
          <c:cat>
            <c:strRef>
              <c:f>Plan1!$R$40:$V$40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Plan1!$R$43:$V$43</c:f>
              <c:numCache>
                <c:formatCode>General</c:formatCode>
                <c:ptCount val="5"/>
                <c:pt idx="0">
                  <c:v>110.42641714201666</c:v>
                </c:pt>
                <c:pt idx="1">
                  <c:v>33.502276831323336</c:v>
                </c:pt>
                <c:pt idx="2">
                  <c:v>16.945107219003333</c:v>
                </c:pt>
                <c:pt idx="3">
                  <c:v>17.466020078339998</c:v>
                </c:pt>
                <c:pt idx="4">
                  <c:v>17.714019718349999</c:v>
                </c:pt>
              </c:numCache>
            </c:numRef>
          </c:val>
        </c:ser>
        <c:ser>
          <c:idx val="3"/>
          <c:order val="3"/>
          <c:tx>
            <c:strRef>
              <c:f>Plan1!$Q$44</c:f>
              <c:strCache>
                <c:ptCount val="1"/>
                <c:pt idx="0">
                  <c:v>400x400</c:v>
                </c:pt>
              </c:strCache>
            </c:strRef>
          </c:tx>
          <c:marker>
            <c:symbol val="none"/>
          </c:marker>
          <c:cat>
            <c:strRef>
              <c:f>Plan1!$R$40:$V$40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Plan1!$R$44:$V$44</c:f>
              <c:numCache>
                <c:formatCode>General</c:formatCode>
                <c:ptCount val="5"/>
                <c:pt idx="0">
                  <c:v>274.88006418977562</c:v>
                </c:pt>
                <c:pt idx="1">
                  <c:v>82.859777343866668</c:v>
                </c:pt>
                <c:pt idx="2">
                  <c:v>42.448948907009999</c:v>
                </c:pt>
                <c:pt idx="3">
                  <c:v>43.489494039873335</c:v>
                </c:pt>
                <c:pt idx="4">
                  <c:v>43.688145341680006</c:v>
                </c:pt>
              </c:numCache>
            </c:numRef>
          </c:val>
        </c:ser>
        <c:ser>
          <c:idx val="4"/>
          <c:order val="4"/>
          <c:tx>
            <c:strRef>
              <c:f>Plan1!$Q$45</c:f>
              <c:strCache>
                <c:ptCount val="1"/>
                <c:pt idx="0">
                  <c:v>500x500</c:v>
                </c:pt>
              </c:strCache>
            </c:strRef>
          </c:tx>
          <c:marker>
            <c:symbol val="none"/>
          </c:marker>
          <c:cat>
            <c:strRef>
              <c:f>Plan1!$R$40:$V$40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Plan1!$R$45:$V$45</c:f>
              <c:numCache>
                <c:formatCode>General</c:formatCode>
                <c:ptCount val="5"/>
                <c:pt idx="0">
                  <c:v>551.31541993770873</c:v>
                </c:pt>
                <c:pt idx="1">
                  <c:v>151.83015410124665</c:v>
                </c:pt>
                <c:pt idx="2">
                  <c:v>87.194772016196666</c:v>
                </c:pt>
                <c:pt idx="3">
                  <c:v>87.751518212359997</c:v>
                </c:pt>
                <c:pt idx="4">
                  <c:v>89.994825530020009</c:v>
                </c:pt>
              </c:numCache>
            </c:numRef>
          </c:val>
        </c:ser>
        <c:ser>
          <c:idx val="5"/>
          <c:order val="5"/>
          <c:tx>
            <c:strRef>
              <c:f>Plan1!$Q$46</c:f>
              <c:strCache>
                <c:ptCount val="1"/>
                <c:pt idx="0">
                  <c:v>800x800</c:v>
                </c:pt>
              </c:strCache>
            </c:strRef>
          </c:tx>
          <c:marker>
            <c:symbol val="none"/>
          </c:marker>
          <c:cat>
            <c:strRef>
              <c:f>Plan1!$R$40:$V$40</c:f>
              <c:strCache>
                <c:ptCount val="5"/>
                <c:pt idx="0">
                  <c:v>seq</c:v>
                </c:pt>
                <c:pt idx="1">
                  <c:v>04 Threads</c:v>
                </c:pt>
                <c:pt idx="2">
                  <c:v>08 Threads</c:v>
                </c:pt>
                <c:pt idx="3">
                  <c:v>128 Threads</c:v>
                </c:pt>
                <c:pt idx="4">
                  <c:v>256 Threads</c:v>
                </c:pt>
              </c:strCache>
            </c:strRef>
          </c:cat>
          <c:val>
            <c:numRef>
              <c:f>Plan1!$R$46:$V$46</c:f>
              <c:numCache>
                <c:formatCode>General</c:formatCode>
                <c:ptCount val="5"/>
                <c:pt idx="0">
                  <c:v>2111.6208728479633</c:v>
                </c:pt>
                <c:pt idx="1">
                  <c:v>621.00822340143839</c:v>
                </c:pt>
                <c:pt idx="2">
                  <c:v>377.5058234450633</c:v>
                </c:pt>
                <c:pt idx="3">
                  <c:v>371.41705246100997</c:v>
                </c:pt>
                <c:pt idx="4">
                  <c:v>355.82067332532762</c:v>
                </c:pt>
              </c:numCache>
            </c:numRef>
          </c:val>
        </c:ser>
        <c:marker val="1"/>
        <c:axId val="123071872"/>
        <c:axId val="122889344"/>
      </c:lineChart>
      <c:catAx>
        <c:axId val="123071872"/>
        <c:scaling>
          <c:orientation val="minMax"/>
        </c:scaling>
        <c:axPos val="b"/>
        <c:tickLblPos val="nextTo"/>
        <c:crossAx val="122889344"/>
        <c:crosses val="autoZero"/>
        <c:auto val="1"/>
        <c:lblAlgn val="ctr"/>
        <c:lblOffset val="100"/>
      </c:catAx>
      <c:valAx>
        <c:axId val="122889344"/>
        <c:scaling>
          <c:orientation val="minMax"/>
        </c:scaling>
        <c:axPos val="l"/>
        <c:majorGridlines/>
        <c:numFmt formatCode="General" sourceLinked="1"/>
        <c:tickLblPos val="nextTo"/>
        <c:crossAx val="12307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Plan1!$R$53</c:f>
              <c:strCache>
                <c:ptCount val="1"/>
                <c:pt idx="0">
                  <c:v>100x100</c:v>
                </c:pt>
              </c:strCache>
            </c:strRef>
          </c:tx>
          <c:cat>
            <c:strRef>
              <c:f>Plan1!$S$52:$V$52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Plan1!$S$53:$V$53</c:f>
              <c:numCache>
                <c:formatCode>General</c:formatCode>
                <c:ptCount val="4"/>
                <c:pt idx="0">
                  <c:v>3.2718427579869735</c:v>
                </c:pt>
                <c:pt idx="1">
                  <c:v>5.3388507309226361</c:v>
                </c:pt>
                <c:pt idx="2">
                  <c:v>4.0394794152656495</c:v>
                </c:pt>
                <c:pt idx="3">
                  <c:v>3.2033675384108742</c:v>
                </c:pt>
              </c:numCache>
            </c:numRef>
          </c:val>
        </c:ser>
        <c:ser>
          <c:idx val="1"/>
          <c:order val="1"/>
          <c:tx>
            <c:strRef>
              <c:f>Plan1!$R$54</c:f>
              <c:strCache>
                <c:ptCount val="1"/>
                <c:pt idx="0">
                  <c:v>200x200</c:v>
                </c:pt>
              </c:strCache>
            </c:strRef>
          </c:tx>
          <c:cat>
            <c:strRef>
              <c:f>Plan1!$S$52:$V$52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Plan1!$S$54:$V$54</c:f>
              <c:numCache>
                <c:formatCode>General</c:formatCode>
                <c:ptCount val="4"/>
                <c:pt idx="0">
                  <c:v>3.2953710719860485</c:v>
                </c:pt>
                <c:pt idx="1">
                  <c:v>6.5156560133348993</c:v>
                </c:pt>
                <c:pt idx="2">
                  <c:v>6.1630438220058865</c:v>
                </c:pt>
                <c:pt idx="3">
                  <c:v>5.8671570581434835</c:v>
                </c:pt>
              </c:numCache>
            </c:numRef>
          </c:val>
        </c:ser>
        <c:ser>
          <c:idx val="2"/>
          <c:order val="2"/>
          <c:tx>
            <c:strRef>
              <c:f>Plan1!$R$55</c:f>
              <c:strCache>
                <c:ptCount val="1"/>
                <c:pt idx="0">
                  <c:v>300x300</c:v>
                </c:pt>
              </c:strCache>
            </c:strRef>
          </c:tx>
          <c:cat>
            <c:strRef>
              <c:f>Plan1!$S$52:$V$52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Plan1!$S$55:$V$55</c:f>
              <c:numCache>
                <c:formatCode>General</c:formatCode>
                <c:ptCount val="4"/>
                <c:pt idx="0">
                  <c:v>3.2960869405380899</c:v>
                </c:pt>
                <c:pt idx="1">
                  <c:v>6.5167139820854825</c:v>
                </c:pt>
                <c:pt idx="2">
                  <c:v>6.322357162463069</c:v>
                </c:pt>
                <c:pt idx="3">
                  <c:v>6.233842961551276</c:v>
                </c:pt>
              </c:numCache>
            </c:numRef>
          </c:val>
        </c:ser>
        <c:ser>
          <c:idx val="3"/>
          <c:order val="3"/>
          <c:tx>
            <c:strRef>
              <c:f>Plan1!$R$56</c:f>
              <c:strCache>
                <c:ptCount val="1"/>
                <c:pt idx="0">
                  <c:v>400x400</c:v>
                </c:pt>
              </c:strCache>
            </c:strRef>
          </c:tx>
          <c:cat>
            <c:strRef>
              <c:f>Plan1!$S$52:$V$52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Plan1!$S$56:$V$56</c:f>
              <c:numCache>
                <c:formatCode>General</c:formatCode>
                <c:ptCount val="4"/>
                <c:pt idx="0">
                  <c:v>3.3174125371955565</c:v>
                </c:pt>
                <c:pt idx="1">
                  <c:v>6.4755446546376572</c:v>
                </c:pt>
                <c:pt idx="2">
                  <c:v>6.3206084655239234</c:v>
                </c:pt>
                <c:pt idx="3">
                  <c:v>6.2918684700384961</c:v>
                </c:pt>
              </c:numCache>
            </c:numRef>
          </c:val>
        </c:ser>
        <c:ser>
          <c:idx val="4"/>
          <c:order val="4"/>
          <c:tx>
            <c:strRef>
              <c:f>Plan1!$R$57</c:f>
              <c:strCache>
                <c:ptCount val="1"/>
                <c:pt idx="0">
                  <c:v>500x500</c:v>
                </c:pt>
              </c:strCache>
            </c:strRef>
          </c:tx>
          <c:cat>
            <c:strRef>
              <c:f>Plan1!$S$52:$V$52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Plan1!$S$57:$V$57</c:f>
              <c:numCache>
                <c:formatCode>General</c:formatCode>
                <c:ptCount val="4"/>
                <c:pt idx="0">
                  <c:v>3.6311325849677312</c:v>
                </c:pt>
                <c:pt idx="1">
                  <c:v>6.322803617575838</c:v>
                </c:pt>
                <c:pt idx="2">
                  <c:v>6.2826881080680232</c:v>
                </c:pt>
                <c:pt idx="3">
                  <c:v>6.1260791016679486</c:v>
                </c:pt>
              </c:numCache>
            </c:numRef>
          </c:val>
        </c:ser>
        <c:ser>
          <c:idx val="5"/>
          <c:order val="5"/>
          <c:tx>
            <c:strRef>
              <c:f>Plan1!$R$58</c:f>
              <c:strCache>
                <c:ptCount val="1"/>
                <c:pt idx="0">
                  <c:v>800x800</c:v>
                </c:pt>
              </c:strCache>
            </c:strRef>
          </c:tx>
          <c:cat>
            <c:strRef>
              <c:f>Plan1!$S$52:$V$52</c:f>
              <c:strCache>
                <c:ptCount val="4"/>
                <c:pt idx="0">
                  <c:v>04 Threads</c:v>
                </c:pt>
                <c:pt idx="1">
                  <c:v>08 Threads</c:v>
                </c:pt>
                <c:pt idx="2">
                  <c:v>128 Threads</c:v>
                </c:pt>
                <c:pt idx="3">
                  <c:v>256 Threads</c:v>
                </c:pt>
              </c:strCache>
            </c:strRef>
          </c:cat>
          <c:val>
            <c:numRef>
              <c:f>Plan1!$S$58:$V$58</c:f>
              <c:numCache>
                <c:formatCode>General</c:formatCode>
                <c:ptCount val="4"/>
                <c:pt idx="0">
                  <c:v>3.4003106452955101</c:v>
                </c:pt>
                <c:pt idx="1">
                  <c:v>5.5936113874419684</c:v>
                </c:pt>
                <c:pt idx="2">
                  <c:v>5.6853094354617273</c:v>
                </c:pt>
                <c:pt idx="3">
                  <c:v>5.9345086757151506</c:v>
                </c:pt>
              </c:numCache>
            </c:numRef>
          </c:val>
        </c:ser>
        <c:axId val="122934016"/>
        <c:axId val="122935552"/>
      </c:barChart>
      <c:catAx>
        <c:axId val="122934016"/>
        <c:scaling>
          <c:orientation val="minMax"/>
        </c:scaling>
        <c:axPos val="b"/>
        <c:tickLblPos val="nextTo"/>
        <c:crossAx val="122935552"/>
        <c:crosses val="autoZero"/>
        <c:auto val="1"/>
        <c:lblAlgn val="ctr"/>
        <c:lblOffset val="100"/>
      </c:catAx>
      <c:valAx>
        <c:axId val="122935552"/>
        <c:scaling>
          <c:orientation val="minMax"/>
        </c:scaling>
        <c:axPos val="l"/>
        <c:majorGridlines/>
        <c:numFmt formatCode="General" sourceLinked="1"/>
        <c:tickLblPos val="nextTo"/>
        <c:crossAx val="12293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74</xdr:row>
      <xdr:rowOff>101107</xdr:rowOff>
    </xdr:from>
    <xdr:to>
      <xdr:col>8</xdr:col>
      <xdr:colOff>146956</xdr:colOff>
      <xdr:row>102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</xdr:colOff>
      <xdr:row>103</xdr:row>
      <xdr:rowOff>55788</xdr:rowOff>
    </xdr:from>
    <xdr:to>
      <xdr:col>9</xdr:col>
      <xdr:colOff>38100</xdr:colOff>
      <xdr:row>133</xdr:row>
      <xdr:rowOff>27214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295274</xdr:colOff>
      <xdr:row>74</xdr:row>
      <xdr:rowOff>34019</xdr:rowOff>
    </xdr:from>
    <xdr:to>
      <xdr:col>16</xdr:col>
      <xdr:colOff>525236</xdr:colOff>
      <xdr:row>102</xdr:row>
      <xdr:rowOff>14969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191861</xdr:colOff>
      <xdr:row>103</xdr:row>
      <xdr:rowOff>65314</xdr:rowOff>
    </xdr:from>
    <xdr:to>
      <xdr:col>16</xdr:col>
      <xdr:colOff>553811</xdr:colOff>
      <xdr:row>127</xdr:row>
      <xdr:rowOff>81643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92527</xdr:colOff>
      <xdr:row>73</xdr:row>
      <xdr:rowOff>91166</xdr:rowOff>
    </xdr:from>
    <xdr:to>
      <xdr:col>22</xdr:col>
      <xdr:colOff>438148</xdr:colOff>
      <xdr:row>101</xdr:row>
      <xdr:rowOff>43541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130629</xdr:colOff>
      <xdr:row>103</xdr:row>
      <xdr:rowOff>46263</xdr:rowOff>
    </xdr:from>
    <xdr:to>
      <xdr:col>22</xdr:col>
      <xdr:colOff>47625</xdr:colOff>
      <xdr:row>127</xdr:row>
      <xdr:rowOff>55788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0.84027</cdr:x>
      <cdr:y>0.22778</cdr:y>
    </cdr:from>
    <cdr:to>
      <cdr:x>1</cdr:x>
      <cdr:y>0.32272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848225" y="1028285"/>
          <a:ext cx="9144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0.84027</cdr:x>
      <cdr:y>0.24888</cdr:y>
    </cdr:from>
    <cdr:to>
      <cdr:x>1</cdr:x>
      <cdr:y>0.33749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4867275" y="1123536"/>
          <a:ext cx="9144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pt-BR" sz="1100"/>
            <a:t>Tamanho </a:t>
          </a:r>
        </a:p>
        <a:p xmlns:a="http://schemas.openxmlformats.org/drawingml/2006/main">
          <a:pPr algn="ctr"/>
          <a:r>
            <a:rPr lang="pt-BR" sz="1100"/>
            <a:t>Matriz</a:t>
          </a:r>
        </a:p>
      </cdr:txBody>
    </cdr:sp>
  </cdr:relSizeAnchor>
  <cdr:relSizeAnchor xmlns:cdr="http://schemas.openxmlformats.org/drawingml/2006/chartDrawing">
    <cdr:from>
      <cdr:x>0.04116</cdr:x>
      <cdr:y>0.40666</cdr:y>
    </cdr:from>
    <cdr:to>
      <cdr:x>0.11105</cdr:x>
      <cdr:y>0.66297</cdr:y>
    </cdr:to>
    <cdr:sp macro="" textlink="">
      <cdr:nvSpPr>
        <cdr:cNvPr id="4" name="CaixaDeTexto 1"/>
        <cdr:cNvSpPr txBox="1"/>
      </cdr:nvSpPr>
      <cdr:spPr>
        <a:xfrm xmlns:a="http://schemas.openxmlformats.org/drawingml/2006/main" rot="16200000">
          <a:off x="-142875" y="2214357"/>
          <a:ext cx="1157082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pt-BR" sz="1100"/>
            <a:t>Tempo</a:t>
          </a:r>
          <a:r>
            <a:rPr lang="pt-BR" sz="1100" baseline="0"/>
            <a:t> em Segundos</a:t>
          </a:r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0.85388</cdr:x>
      <cdr:y>0.24063</cdr:y>
    </cdr:from>
    <cdr:to>
      <cdr:x>1</cdr:x>
      <cdr:y>0.32347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5581650" y="1162050"/>
          <a:ext cx="9144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pt-BR" sz="1100"/>
            <a:t>Tamanho </a:t>
          </a:r>
        </a:p>
        <a:p xmlns:a="http://schemas.openxmlformats.org/drawingml/2006/main">
          <a:pPr algn="ctr"/>
          <a:r>
            <a:rPr lang="pt-BR" sz="1100"/>
            <a:t>Matriz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0.30151</cdr:y>
    </cdr:from>
    <cdr:to>
      <cdr:x>0.07279</cdr:x>
      <cdr:y>0.60673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378516" y="1521516"/>
          <a:ext cx="1157082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pt-BR" sz="1100"/>
            <a:t>Tempo</a:t>
          </a:r>
          <a:r>
            <a:rPr lang="pt-BR" sz="1100" baseline="0"/>
            <a:t> em Segundos</a:t>
          </a:r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0.82189</cdr:x>
      <cdr:y>0.1493</cdr:y>
    </cdr:from>
    <cdr:to>
      <cdr:x>1</cdr:x>
      <cdr:y>0.26761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267200" y="504825"/>
          <a:ext cx="9144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pt-BR" sz="1100"/>
            <a:t>Tamanho </a:t>
          </a:r>
        </a:p>
        <a:p xmlns:a="http://schemas.openxmlformats.org/drawingml/2006/main">
          <a:pPr algn="ctr"/>
          <a:r>
            <a:rPr lang="pt-BR" sz="1100"/>
            <a:t>Matriz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H71"/>
  <sheetViews>
    <sheetView tabSelected="1" topLeftCell="A54" workbookViewId="0">
      <selection activeCell="N70" sqref="N70"/>
    </sheetView>
  </sheetViews>
  <sheetFormatPr defaultColWidth="13.7109375" defaultRowHeight="12.75"/>
  <cols>
    <col min="1" max="1" width="1.85546875" style="6" customWidth="1"/>
    <col min="2" max="2" width="2.42578125" style="6" customWidth="1"/>
    <col min="3" max="3" width="10.28515625" style="6" bestFit="1" customWidth="1"/>
    <col min="4" max="6" width="10.42578125" style="6" bestFit="1" customWidth="1"/>
    <col min="7" max="8" width="10.85546875" style="6" bestFit="1" customWidth="1"/>
    <col min="9" max="9" width="3.85546875" style="6" customWidth="1"/>
    <col min="10" max="10" width="10.28515625" style="6" bestFit="1" customWidth="1"/>
    <col min="11" max="13" width="10.42578125" style="6" bestFit="1" customWidth="1"/>
    <col min="14" max="15" width="11.7109375" style="6" bestFit="1" customWidth="1"/>
    <col min="16" max="16" width="6.5703125" style="6" customWidth="1"/>
    <col min="17" max="17" width="10.28515625" style="6" bestFit="1" customWidth="1"/>
    <col min="18" max="18" width="11.140625" style="6" customWidth="1"/>
    <col min="19" max="19" width="11.42578125" style="6" customWidth="1"/>
    <col min="20" max="20" width="10.42578125" style="6" bestFit="1" customWidth="1"/>
    <col min="21" max="22" width="10.85546875" style="6" bestFit="1" customWidth="1"/>
    <col min="23" max="16384" width="13.7109375" style="6"/>
  </cols>
  <sheetData>
    <row r="2" spans="3:34">
      <c r="C2" s="23" t="s">
        <v>0</v>
      </c>
      <c r="D2" s="23"/>
      <c r="E2" s="23"/>
      <c r="F2" s="23"/>
      <c r="G2" s="23"/>
      <c r="H2" s="23"/>
      <c r="I2" s="5"/>
      <c r="J2" s="23" t="s">
        <v>14</v>
      </c>
      <c r="K2" s="23"/>
      <c r="L2" s="23"/>
      <c r="M2" s="23"/>
      <c r="N2" s="23"/>
      <c r="O2" s="23"/>
      <c r="P2" s="5"/>
      <c r="Q2" s="23" t="s">
        <v>17</v>
      </c>
      <c r="R2" s="23"/>
      <c r="S2" s="23"/>
      <c r="T2" s="23"/>
      <c r="U2" s="23"/>
      <c r="V2" s="23"/>
      <c r="W2" s="5"/>
      <c r="AD2" s="5"/>
      <c r="AE2" s="5"/>
      <c r="AF2" s="5"/>
      <c r="AG2" s="5"/>
      <c r="AH2" s="5"/>
    </row>
    <row r="3" spans="3:34">
      <c r="C3" s="1"/>
      <c r="D3" s="1"/>
      <c r="E3" s="1"/>
      <c r="F3" s="1"/>
      <c r="G3" s="1"/>
      <c r="H3" s="1"/>
      <c r="I3" s="5"/>
      <c r="J3" s="1"/>
      <c r="K3" s="1"/>
      <c r="L3" s="1"/>
      <c r="M3" s="1"/>
      <c r="N3" s="1"/>
      <c r="O3" s="1"/>
      <c r="P3" s="5"/>
      <c r="Q3" s="1"/>
      <c r="R3" s="1"/>
      <c r="S3" s="1"/>
      <c r="T3" s="1"/>
      <c r="U3" s="1"/>
      <c r="V3" s="1"/>
      <c r="W3" s="5"/>
      <c r="AD3" s="5"/>
      <c r="AE3" s="5"/>
      <c r="AF3" s="5"/>
      <c r="AG3" s="5"/>
      <c r="AH3" s="5"/>
    </row>
    <row r="4" spans="3:34">
      <c r="C4" s="1"/>
      <c r="D4" s="7" t="s">
        <v>3</v>
      </c>
      <c r="E4" s="7" t="s">
        <v>4</v>
      </c>
      <c r="F4" s="7" t="s">
        <v>5</v>
      </c>
      <c r="G4" s="7" t="s">
        <v>6</v>
      </c>
      <c r="H4" s="7" t="s">
        <v>27</v>
      </c>
      <c r="I4" s="5"/>
      <c r="J4" s="1"/>
      <c r="K4" s="7" t="s">
        <v>3</v>
      </c>
      <c r="L4" s="7" t="s">
        <v>4</v>
      </c>
      <c r="M4" s="7" t="s">
        <v>5</v>
      </c>
      <c r="N4" s="7" t="s">
        <v>6</v>
      </c>
      <c r="O4" s="7" t="s">
        <v>27</v>
      </c>
      <c r="P4" s="5"/>
      <c r="Q4" s="1"/>
      <c r="R4" s="7" t="s">
        <v>3</v>
      </c>
      <c r="S4" s="7" t="s">
        <v>4</v>
      </c>
      <c r="T4" s="7" t="s">
        <v>5</v>
      </c>
      <c r="U4" s="7" t="s">
        <v>6</v>
      </c>
      <c r="V4" s="7" t="s">
        <v>27</v>
      </c>
      <c r="W4" s="5"/>
      <c r="AD4" s="5"/>
      <c r="AE4" s="5"/>
      <c r="AF4" s="5"/>
      <c r="AG4" s="5"/>
      <c r="AH4" s="5"/>
    </row>
    <row r="5" spans="3:34">
      <c r="C5" s="7" t="s">
        <v>7</v>
      </c>
      <c r="D5" s="8">
        <v>1.86777590424753E-2</v>
      </c>
      <c r="E5" s="8">
        <v>1.00936110247857E-2</v>
      </c>
      <c r="F5" s="2">
        <v>9.6094839973375201E-3</v>
      </c>
      <c r="G5" s="2">
        <v>8.5653880378231406E-3</v>
      </c>
      <c r="H5" s="2">
        <v>1.0732018970884299E-2</v>
      </c>
      <c r="I5" s="5"/>
      <c r="J5" s="7" t="s">
        <v>7</v>
      </c>
      <c r="K5" s="18">
        <v>1.1502718439999999</v>
      </c>
      <c r="L5" s="2">
        <v>0.36911390204</v>
      </c>
      <c r="M5" s="2">
        <v>0.93318473001000002</v>
      </c>
      <c r="N5" s="2" t="s">
        <v>28</v>
      </c>
      <c r="O5" s="2">
        <v>0.43504029897000002</v>
      </c>
      <c r="P5" s="5"/>
      <c r="Q5" s="7" t="s">
        <v>7</v>
      </c>
      <c r="R5" s="2">
        <v>3.42794394696829</v>
      </c>
      <c r="S5" s="2">
        <v>1.0470866410199999</v>
      </c>
      <c r="T5" s="1">
        <v>0.68315835197999997</v>
      </c>
      <c r="U5" s="1">
        <v>0.85923213796999998</v>
      </c>
      <c r="V5" s="2">
        <v>1.0515930530399999</v>
      </c>
      <c r="W5" s="5"/>
      <c r="AD5" s="5"/>
      <c r="AE5" s="5"/>
      <c r="AF5" s="5"/>
      <c r="AG5" s="5"/>
      <c r="AH5" s="5"/>
    </row>
    <row r="6" spans="3:34">
      <c r="C6" s="9" t="s">
        <v>8</v>
      </c>
      <c r="D6" s="10">
        <v>0.109913044027052</v>
      </c>
      <c r="E6" s="10">
        <v>3.8138460018672E-2</v>
      </c>
      <c r="F6" s="11">
        <v>2.80944500118494E-2</v>
      </c>
      <c r="G6" s="2">
        <v>3.7440599990077303E-2</v>
      </c>
      <c r="H6" s="2">
        <v>4.0935921017080497E-2</v>
      </c>
      <c r="I6" s="5"/>
      <c r="J6" s="7" t="s">
        <v>8</v>
      </c>
      <c r="K6" s="2">
        <v>10.631689374980001</v>
      </c>
      <c r="L6" s="2">
        <v>3.22862794</v>
      </c>
      <c r="M6" s="2">
        <v>2.58881969302</v>
      </c>
      <c r="N6" s="2">
        <v>1.97722096101</v>
      </c>
      <c r="O6" s="2">
        <v>2.0659863230000002</v>
      </c>
      <c r="P6" s="5"/>
      <c r="Q6" s="7" t="s">
        <v>8</v>
      </c>
      <c r="R6" s="2">
        <v>31.962467803968998</v>
      </c>
      <c r="S6" s="2">
        <v>9.7084790299999995</v>
      </c>
      <c r="T6" s="2">
        <v>4.8987569409700003</v>
      </c>
      <c r="U6" s="2">
        <v>5.15025432903</v>
      </c>
      <c r="V6" s="2">
        <v>5.4269927459499998</v>
      </c>
      <c r="W6" s="5"/>
      <c r="AD6" s="5"/>
      <c r="AE6" s="5"/>
      <c r="AF6" s="5"/>
      <c r="AG6" s="5"/>
      <c r="AH6" s="5"/>
    </row>
    <row r="7" spans="3:34">
      <c r="C7" s="7" t="s">
        <v>9</v>
      </c>
      <c r="D7" s="12">
        <v>0.37198851496214003</v>
      </c>
      <c r="E7" s="12">
        <v>0.115274986019358</v>
      </c>
      <c r="F7" s="2">
        <v>7.8585350012872299E-2</v>
      </c>
      <c r="G7" s="2">
        <v>0.106202227994799</v>
      </c>
      <c r="H7" s="2">
        <v>0.12362992402631701</v>
      </c>
      <c r="I7" s="5"/>
      <c r="J7" s="7" t="s">
        <v>9</v>
      </c>
      <c r="K7" s="2">
        <v>36.806925174020002</v>
      </c>
      <c r="L7" s="2">
        <v>11.07503916702</v>
      </c>
      <c r="M7" s="2">
        <v>7.11496649496</v>
      </c>
      <c r="N7" s="2">
        <v>6.6144909000099998</v>
      </c>
      <c r="O7" s="2">
        <v>6.7278469959900002</v>
      </c>
      <c r="P7" s="5"/>
      <c r="Q7" s="7" t="s">
        <v>9</v>
      </c>
      <c r="R7" s="2">
        <v>110.429841857985</v>
      </c>
      <c r="S7" s="2">
        <v>33.485089166960002</v>
      </c>
      <c r="T7" s="2">
        <v>16.949781542</v>
      </c>
      <c r="U7" s="2">
        <v>17.463700113000002</v>
      </c>
      <c r="V7" s="2">
        <v>17.70338923601</v>
      </c>
      <c r="W7" s="5"/>
      <c r="AD7" s="5"/>
      <c r="AE7" s="5"/>
      <c r="AF7" s="5"/>
      <c r="AG7" s="5"/>
      <c r="AH7" s="5"/>
    </row>
    <row r="8" spans="3:34">
      <c r="C8" s="7" t="s">
        <v>10</v>
      </c>
      <c r="D8" s="2">
        <v>0.92135952698299595</v>
      </c>
      <c r="E8" s="2">
        <v>0.28755341796204398</v>
      </c>
      <c r="F8" s="2">
        <v>0.20747144101187501</v>
      </c>
      <c r="G8" s="2">
        <v>0.234349704987835</v>
      </c>
      <c r="H8" s="2">
        <v>0.195867765985894</v>
      </c>
      <c r="I8" s="5"/>
      <c r="J8" s="7" t="s">
        <v>10</v>
      </c>
      <c r="K8" s="2">
        <v>88.809737888049995</v>
      </c>
      <c r="L8" s="2">
        <v>25.399162711980001</v>
      </c>
      <c r="M8" s="2">
        <v>16.824568903999999</v>
      </c>
      <c r="N8" s="2">
        <v>16.647759386699001</v>
      </c>
      <c r="O8" s="2">
        <v>16.68090590497</v>
      </c>
      <c r="P8" s="5"/>
      <c r="Q8" s="7" t="s">
        <v>10</v>
      </c>
      <c r="R8" s="2">
        <v>275.182103271014</v>
      </c>
      <c r="S8" s="2">
        <v>83.685345033999994</v>
      </c>
      <c r="T8" s="2">
        <v>42.196740279030003</v>
      </c>
      <c r="U8" s="2">
        <v>43.218198466990003</v>
      </c>
      <c r="V8" s="2">
        <v>43.704495990010003</v>
      </c>
      <c r="W8" s="5"/>
      <c r="AD8" s="5"/>
      <c r="AE8" s="5"/>
      <c r="AF8" s="5"/>
      <c r="AG8" s="5"/>
      <c r="AH8" s="5"/>
    </row>
    <row r="9" spans="3:34">
      <c r="C9" s="13" t="s">
        <v>11</v>
      </c>
      <c r="D9" s="19">
        <v>1.8826706440304399</v>
      </c>
      <c r="E9" s="8">
        <v>0.58211770700290699</v>
      </c>
      <c r="F9" s="8">
        <v>0.38799811300123099</v>
      </c>
      <c r="G9" s="8">
        <v>0.40238595800474197</v>
      </c>
      <c r="H9" s="8">
        <v>0.38077945500845001</v>
      </c>
      <c r="I9" s="5"/>
      <c r="J9" s="7" t="s">
        <v>11</v>
      </c>
      <c r="K9" s="2">
        <v>188.44316506997001</v>
      </c>
      <c r="L9" s="2">
        <v>57.727195770009999</v>
      </c>
      <c r="M9" s="2">
        <v>33.805932677000001</v>
      </c>
      <c r="N9" s="2">
        <v>33.517224994019998</v>
      </c>
      <c r="O9" s="2">
        <v>33.688637591960003</v>
      </c>
      <c r="P9" s="5"/>
      <c r="Q9" s="7" t="s">
        <v>11</v>
      </c>
      <c r="R9" s="2">
        <v>549.27485714596605</v>
      </c>
      <c r="S9" s="2">
        <v>152.51764441998</v>
      </c>
      <c r="T9" s="2">
        <v>87.182902530999996</v>
      </c>
      <c r="U9" s="2">
        <v>87.611122815000002</v>
      </c>
      <c r="V9" s="25">
        <v>89.985632640999995</v>
      </c>
      <c r="W9" s="5"/>
      <c r="AD9" s="5"/>
      <c r="AE9" s="5"/>
      <c r="AF9" s="5"/>
      <c r="AG9" s="5"/>
      <c r="AH9" s="5"/>
    </row>
    <row r="10" spans="3:34">
      <c r="C10" s="14" t="s">
        <v>12</v>
      </c>
      <c r="D10" s="15">
        <v>8.4631138860131596</v>
      </c>
      <c r="E10" s="15">
        <v>2.5356447249650902</v>
      </c>
      <c r="F10" s="15">
        <v>1.5665185789694001</v>
      </c>
      <c r="G10" s="15">
        <v>1.4966166290105301</v>
      </c>
      <c r="H10" s="15">
        <v>1.52190218103351</v>
      </c>
      <c r="I10" s="5"/>
      <c r="J10" s="14" t="s">
        <v>12</v>
      </c>
      <c r="K10" s="15">
        <v>784.943184492</v>
      </c>
      <c r="L10" s="15">
        <v>221.24957028998</v>
      </c>
      <c r="M10" s="15">
        <v>154.36300494499</v>
      </c>
      <c r="N10" s="15">
        <v>146.11890936898999</v>
      </c>
      <c r="O10" s="15">
        <v>145.82166113599999</v>
      </c>
      <c r="P10" s="5"/>
      <c r="Q10" s="14" t="s">
        <v>12</v>
      </c>
      <c r="R10" s="15">
        <v>2121.5103876439898</v>
      </c>
      <c r="S10" s="15">
        <v>619.00903381698004</v>
      </c>
      <c r="T10" s="15">
        <v>377.52991319098999</v>
      </c>
      <c r="U10" s="15">
        <v>352.12464686099003</v>
      </c>
      <c r="V10" s="15">
        <v>336.57270427297999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3:34">
      <c r="C11" s="14" t="s">
        <v>13</v>
      </c>
      <c r="D11" s="15">
        <v>21.157601326990001</v>
      </c>
      <c r="E11" s="15" t="s">
        <v>26</v>
      </c>
      <c r="F11" s="15" t="s">
        <v>26</v>
      </c>
      <c r="G11" s="15" t="s">
        <v>26</v>
      </c>
      <c r="H11" s="15" t="s">
        <v>26</v>
      </c>
      <c r="I11" s="5"/>
      <c r="J11" s="14" t="s">
        <v>13</v>
      </c>
      <c r="K11" s="15" t="s">
        <v>26</v>
      </c>
      <c r="L11" s="15" t="s">
        <v>26</v>
      </c>
      <c r="M11" s="15" t="s">
        <v>26</v>
      </c>
      <c r="N11" s="15" t="s">
        <v>26</v>
      </c>
      <c r="O11" s="15" t="s">
        <v>26</v>
      </c>
      <c r="P11" s="5"/>
      <c r="Q11" s="14" t="s">
        <v>13</v>
      </c>
      <c r="R11" s="16" t="s">
        <v>26</v>
      </c>
      <c r="S11" s="16" t="s">
        <v>26</v>
      </c>
      <c r="T11" s="16" t="s">
        <v>26</v>
      </c>
      <c r="U11" s="16" t="s">
        <v>26</v>
      </c>
      <c r="V11" s="16" t="s">
        <v>26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4" spans="3:34">
      <c r="C14" s="24" t="s">
        <v>1</v>
      </c>
      <c r="D14" s="24"/>
      <c r="E14" s="24"/>
      <c r="F14" s="24"/>
      <c r="G14" s="24"/>
      <c r="H14" s="24"/>
      <c r="I14" s="5"/>
      <c r="J14" s="24" t="s">
        <v>21</v>
      </c>
      <c r="K14" s="24"/>
      <c r="L14" s="24"/>
      <c r="M14" s="24"/>
      <c r="N14" s="24"/>
      <c r="O14" s="24"/>
      <c r="P14" s="5"/>
      <c r="Q14" s="24" t="s">
        <v>22</v>
      </c>
      <c r="R14" s="24"/>
      <c r="S14" s="24"/>
      <c r="T14" s="24"/>
      <c r="U14" s="24"/>
      <c r="V14" s="24"/>
      <c r="W14" s="5"/>
      <c r="AD14" s="5"/>
      <c r="AE14" s="5"/>
      <c r="AF14" s="5"/>
      <c r="AG14" s="5"/>
      <c r="AH14" s="5"/>
    </row>
    <row r="15" spans="3:34">
      <c r="C15" s="1"/>
      <c r="D15" s="1"/>
      <c r="E15" s="1"/>
      <c r="F15" s="1"/>
      <c r="G15" s="1"/>
      <c r="H15" s="1"/>
      <c r="I15" s="5"/>
      <c r="J15" s="1"/>
      <c r="K15" s="1"/>
      <c r="L15" s="1"/>
      <c r="M15" s="1"/>
      <c r="N15" s="1"/>
      <c r="O15" s="1"/>
      <c r="P15" s="5"/>
      <c r="Q15" s="1"/>
      <c r="R15" s="1"/>
      <c r="S15" s="1"/>
      <c r="T15" s="1"/>
      <c r="U15" s="1"/>
      <c r="V15" s="1"/>
      <c r="W15" s="5"/>
      <c r="AD15" s="5"/>
      <c r="AE15" s="5"/>
      <c r="AF15" s="5"/>
      <c r="AG15" s="5"/>
      <c r="AH15" s="5"/>
    </row>
    <row r="16" spans="3:34">
      <c r="C16" s="1"/>
      <c r="D16" s="7" t="s">
        <v>3</v>
      </c>
      <c r="E16" s="7" t="s">
        <v>4</v>
      </c>
      <c r="F16" s="7" t="s">
        <v>5</v>
      </c>
      <c r="G16" s="7" t="s">
        <v>6</v>
      </c>
      <c r="H16" s="7" t="s">
        <v>27</v>
      </c>
      <c r="I16" s="5"/>
      <c r="J16" s="1"/>
      <c r="K16" s="7" t="s">
        <v>3</v>
      </c>
      <c r="L16" s="7" t="s">
        <v>4</v>
      </c>
      <c r="M16" s="7" t="s">
        <v>5</v>
      </c>
      <c r="N16" s="7" t="s">
        <v>6</v>
      </c>
      <c r="O16" s="7" t="s">
        <v>27</v>
      </c>
      <c r="P16" s="5"/>
      <c r="Q16" s="1"/>
      <c r="R16" s="7" t="s">
        <v>3</v>
      </c>
      <c r="S16" s="7" t="s">
        <v>4</v>
      </c>
      <c r="T16" s="7" t="s">
        <v>5</v>
      </c>
      <c r="U16" s="7" t="s">
        <v>6</v>
      </c>
      <c r="V16" s="7" t="s">
        <v>27</v>
      </c>
      <c r="W16" s="5"/>
      <c r="AD16" s="5"/>
      <c r="AE16" s="5"/>
      <c r="AF16" s="5"/>
      <c r="AG16" s="5"/>
      <c r="AH16" s="5"/>
    </row>
    <row r="17" spans="3:34">
      <c r="C17" s="7" t="s">
        <v>7</v>
      </c>
      <c r="D17" s="2">
        <v>1.77225469960831E-2</v>
      </c>
      <c r="E17" s="2">
        <v>9.1229329700581695E-3</v>
      </c>
      <c r="F17" s="2">
        <v>1.23315009986981E-2</v>
      </c>
      <c r="G17" s="2">
        <v>1.02332420065067E-2</v>
      </c>
      <c r="H17" s="2">
        <v>1.29819599678739E-2</v>
      </c>
      <c r="I17" s="5"/>
      <c r="J17" s="7" t="s">
        <v>7</v>
      </c>
      <c r="K17" s="2">
        <v>1.15046896599</v>
      </c>
      <c r="L17" s="2">
        <v>0.35188794898999998</v>
      </c>
      <c r="M17" s="2">
        <v>0.91512338304999996</v>
      </c>
      <c r="N17" s="2">
        <v>0.34480011998999999</v>
      </c>
      <c r="O17" s="2">
        <v>0.42745211301000002</v>
      </c>
      <c r="P17" s="5"/>
      <c r="Q17" s="7" t="s">
        <v>7</v>
      </c>
      <c r="R17" s="2">
        <v>3.4250789579818899</v>
      </c>
      <c r="S17" s="2">
        <v>1.04885646695</v>
      </c>
      <c r="T17" s="1">
        <v>0.61681354599000005</v>
      </c>
      <c r="U17" s="1">
        <v>0.84430500800999997</v>
      </c>
      <c r="V17" s="2">
        <v>1.06356782699</v>
      </c>
      <c r="W17" s="5"/>
      <c r="AD17" s="5"/>
      <c r="AE17" s="5"/>
      <c r="AF17" s="5"/>
      <c r="AG17" s="5"/>
      <c r="AH17" s="5"/>
    </row>
    <row r="18" spans="3:34">
      <c r="C18" s="7" t="s">
        <v>8</v>
      </c>
      <c r="D18" s="2">
        <v>0.107613609987311</v>
      </c>
      <c r="E18" s="2">
        <v>4.22356550116091E-2</v>
      </c>
      <c r="F18" s="2">
        <v>3.2122314965818001E-2</v>
      </c>
      <c r="G18" s="2">
        <v>3.8866105955094002E-2</v>
      </c>
      <c r="H18" s="2">
        <v>3.7777949008159298E-2</v>
      </c>
      <c r="I18" s="5"/>
      <c r="J18" s="7" t="s">
        <v>8</v>
      </c>
      <c r="K18" s="2">
        <v>10.62063282798</v>
      </c>
      <c r="L18" s="2">
        <v>3.226534102</v>
      </c>
      <c r="M18" s="2">
        <v>2.6223325829499999</v>
      </c>
      <c r="N18" s="2">
        <v>1.9899548140200001</v>
      </c>
      <c r="O18" s="2">
        <v>2.0461533859499998</v>
      </c>
      <c r="P18" s="5"/>
      <c r="Q18" s="7" t="s">
        <v>8</v>
      </c>
      <c r="R18" s="2">
        <v>31.8611232289695</v>
      </c>
      <c r="S18" s="2">
        <v>9.6694664659999994</v>
      </c>
      <c r="T18" s="2">
        <v>4.9075667569999997</v>
      </c>
      <c r="U18" s="2">
        <v>5.1766995639799998</v>
      </c>
      <c r="V18" s="2">
        <v>5.4506940009899996</v>
      </c>
      <c r="W18" s="5"/>
    </row>
    <row r="19" spans="3:34">
      <c r="C19" s="7" t="s">
        <v>9</v>
      </c>
      <c r="D19" s="2">
        <v>0.376728908973746</v>
      </c>
      <c r="E19" s="2">
        <v>0.11741355701815299</v>
      </c>
      <c r="F19" s="2">
        <v>7.4923616019077502E-2</v>
      </c>
      <c r="G19" s="2">
        <v>8.9584886038210201E-2</v>
      </c>
      <c r="H19" s="2">
        <v>0.109744051005691</v>
      </c>
      <c r="I19" s="5"/>
      <c r="J19" s="7" t="s">
        <v>9</v>
      </c>
      <c r="K19" s="2">
        <v>36.804690303980003</v>
      </c>
      <c r="L19" s="2">
        <v>11.051346611</v>
      </c>
      <c r="M19" s="2">
        <v>7.1345380239700003</v>
      </c>
      <c r="N19" s="2">
        <v>6.6610181960299997</v>
      </c>
      <c r="O19" s="2">
        <v>6.7611198090000002</v>
      </c>
      <c r="P19" s="5"/>
      <c r="Q19" s="7" t="s">
        <v>9</v>
      </c>
      <c r="R19" s="2">
        <v>110.417219163035</v>
      </c>
      <c r="S19" s="2">
        <v>33.511555253989997</v>
      </c>
      <c r="T19" s="2">
        <v>16.94382390002</v>
      </c>
      <c r="U19" s="2">
        <v>17.466117347010002</v>
      </c>
      <c r="V19" s="2">
        <v>17.715506708020001</v>
      </c>
      <c r="W19" s="5"/>
    </row>
    <row r="20" spans="3:34">
      <c r="C20" s="7" t="s">
        <v>10</v>
      </c>
      <c r="D20" s="2">
        <v>0.91974878602195498</v>
      </c>
      <c r="E20" s="2">
        <v>0.28344104799907599</v>
      </c>
      <c r="F20" s="2">
        <v>0.19811313104582901</v>
      </c>
      <c r="G20" s="2">
        <v>0.19456550496397501</v>
      </c>
      <c r="H20" s="2">
        <v>0.244605778018012</v>
      </c>
      <c r="I20" s="5"/>
      <c r="J20" s="7" t="s">
        <v>10</v>
      </c>
      <c r="K20" s="2">
        <v>91.835056810989997</v>
      </c>
      <c r="L20" s="2">
        <v>27.95950614201</v>
      </c>
      <c r="M20" s="2">
        <v>16.851552911980001</v>
      </c>
      <c r="N20" s="2">
        <v>16.498565692980002</v>
      </c>
      <c r="O20" s="2">
        <v>16.699285992949999</v>
      </c>
      <c r="P20" s="5"/>
      <c r="Q20" s="7" t="s">
        <v>10</v>
      </c>
      <c r="R20" s="2">
        <v>275.47053440200301</v>
      </c>
      <c r="S20" s="1">
        <v>83.566987123600001</v>
      </c>
      <c r="T20" s="2">
        <v>42.164682745</v>
      </c>
      <c r="U20" s="2">
        <v>43.263538649010002</v>
      </c>
      <c r="V20" s="2">
        <v>43.643460854010002</v>
      </c>
      <c r="W20" s="5"/>
    </row>
    <row r="21" spans="3:34">
      <c r="C21" s="7" t="s">
        <v>11</v>
      </c>
      <c r="D21" s="2">
        <v>1.8892578040249599</v>
      </c>
      <c r="E21" s="2">
        <v>0.58147210400784299</v>
      </c>
      <c r="F21" s="2">
        <v>0.37008225399767902</v>
      </c>
      <c r="G21" s="2">
        <v>0.392298900987952</v>
      </c>
      <c r="H21" s="2">
        <v>0.355765512038487</v>
      </c>
      <c r="I21" s="5"/>
      <c r="J21" s="7" t="s">
        <v>11</v>
      </c>
      <c r="K21" s="2">
        <v>178.235852585</v>
      </c>
      <c r="L21" s="2">
        <v>51.04744055698</v>
      </c>
      <c r="M21" s="2">
        <v>33.865471128030002</v>
      </c>
      <c r="N21" s="2">
        <v>34.261510225009999</v>
      </c>
      <c r="O21" s="2">
        <v>33.65133487101</v>
      </c>
      <c r="P21" s="5"/>
      <c r="Q21" s="7" t="s">
        <v>11</v>
      </c>
      <c r="R21" s="2">
        <v>552.66985471022997</v>
      </c>
      <c r="S21" s="2">
        <v>153.98745558236001</v>
      </c>
      <c r="T21" s="2">
        <v>87.211780818989993</v>
      </c>
      <c r="U21" s="2">
        <v>87.674868721980005</v>
      </c>
      <c r="V21" s="2">
        <v>88.671981723049996</v>
      </c>
      <c r="W21" s="5"/>
    </row>
    <row r="22" spans="3:34">
      <c r="C22" s="14" t="s">
        <v>12</v>
      </c>
      <c r="D22" s="15">
        <v>8.3071959329536096</v>
      </c>
      <c r="E22" s="15">
        <v>2.4913925839937199</v>
      </c>
      <c r="F22" s="15">
        <v>1.5669088930007999</v>
      </c>
      <c r="G22" s="15">
        <v>1.52337145403726</v>
      </c>
      <c r="H22" s="15">
        <v>1.52601530804531</v>
      </c>
      <c r="J22" s="14" t="s">
        <v>12</v>
      </c>
      <c r="K22" s="15">
        <v>738.59243240399996</v>
      </c>
      <c r="L22" s="15">
        <v>234.69863201579</v>
      </c>
      <c r="M22" s="15">
        <v>137.14469731099001</v>
      </c>
      <c r="N22" s="15">
        <v>146.29504374199001</v>
      </c>
      <c r="O22" s="15">
        <v>145.20947684499001</v>
      </c>
      <c r="Q22" s="14" t="s">
        <v>12</v>
      </c>
      <c r="R22" s="15">
        <v>2101.3665987412001</v>
      </c>
      <c r="S22" s="15">
        <v>619.01236652987495</v>
      </c>
      <c r="T22" s="15">
        <v>377.98632015790002</v>
      </c>
      <c r="U22" s="15">
        <v>366.01239854099998</v>
      </c>
      <c r="V22" s="15">
        <v>371.90376859297999</v>
      </c>
    </row>
    <row r="23" spans="3:34">
      <c r="C23" s="14" t="s">
        <v>13</v>
      </c>
      <c r="D23" s="15">
        <v>21.4755772509961</v>
      </c>
      <c r="E23" s="15" t="s">
        <v>26</v>
      </c>
      <c r="F23" s="15" t="s">
        <v>26</v>
      </c>
      <c r="G23" s="15" t="s">
        <v>26</v>
      </c>
      <c r="H23" s="15" t="s">
        <v>26</v>
      </c>
      <c r="J23" s="14" t="s">
        <v>13</v>
      </c>
      <c r="K23" s="15" t="s">
        <v>26</v>
      </c>
      <c r="L23" s="15" t="s">
        <v>26</v>
      </c>
      <c r="M23" s="15" t="s">
        <v>26</v>
      </c>
      <c r="N23" s="15" t="s">
        <v>26</v>
      </c>
      <c r="O23" s="15"/>
      <c r="Q23" s="14" t="s">
        <v>13</v>
      </c>
      <c r="R23" s="16" t="s">
        <v>26</v>
      </c>
      <c r="S23" s="16" t="s">
        <v>26</v>
      </c>
      <c r="T23" s="16" t="s">
        <v>26</v>
      </c>
      <c r="U23" s="16" t="s">
        <v>26</v>
      </c>
      <c r="V23" s="16" t="s">
        <v>26</v>
      </c>
    </row>
    <row r="26" spans="3:34">
      <c r="C26" s="21" t="s">
        <v>20</v>
      </c>
      <c r="D26" s="21"/>
      <c r="E26" s="21"/>
      <c r="F26" s="21"/>
      <c r="G26" s="21"/>
      <c r="H26" s="21"/>
      <c r="I26" s="5"/>
      <c r="J26" s="21" t="s">
        <v>15</v>
      </c>
      <c r="K26" s="21"/>
      <c r="L26" s="21"/>
      <c r="M26" s="21"/>
      <c r="N26" s="21"/>
      <c r="O26" s="21"/>
      <c r="P26" s="5"/>
      <c r="Q26" s="21" t="s">
        <v>18</v>
      </c>
      <c r="R26" s="21"/>
      <c r="S26" s="21"/>
      <c r="T26" s="21"/>
      <c r="U26" s="21"/>
      <c r="V26" s="21"/>
      <c r="W26" s="5"/>
    </row>
    <row r="27" spans="3:34">
      <c r="C27" s="1"/>
      <c r="D27" s="1"/>
      <c r="E27" s="1"/>
      <c r="F27" s="1"/>
      <c r="G27" s="1"/>
      <c r="H27" s="1"/>
      <c r="I27" s="5"/>
      <c r="J27" s="1"/>
      <c r="K27" s="1"/>
      <c r="L27" s="1"/>
      <c r="M27" s="1"/>
      <c r="N27" s="1"/>
      <c r="O27" s="1"/>
      <c r="P27" s="5"/>
      <c r="Q27" s="1"/>
      <c r="R27" s="1"/>
      <c r="S27" s="1"/>
      <c r="T27" s="1"/>
      <c r="U27" s="1"/>
      <c r="V27" s="1"/>
      <c r="W27" s="5"/>
    </row>
    <row r="28" spans="3:34">
      <c r="C28" s="1"/>
      <c r="D28" s="7" t="s">
        <v>3</v>
      </c>
      <c r="E28" s="7" t="s">
        <v>4</v>
      </c>
      <c r="F28" s="7" t="s">
        <v>5</v>
      </c>
      <c r="G28" s="7" t="s">
        <v>6</v>
      </c>
      <c r="H28" s="7" t="s">
        <v>27</v>
      </c>
      <c r="I28" s="5"/>
      <c r="J28" s="1"/>
      <c r="K28" s="17" t="s">
        <v>3</v>
      </c>
      <c r="L28" s="17" t="s">
        <v>4</v>
      </c>
      <c r="M28" s="7" t="s">
        <v>5</v>
      </c>
      <c r="N28" s="7" t="s">
        <v>6</v>
      </c>
      <c r="O28" s="7" t="s">
        <v>27</v>
      </c>
      <c r="P28" s="5"/>
      <c r="Q28" s="1"/>
      <c r="R28" s="17" t="s">
        <v>3</v>
      </c>
      <c r="S28" s="17" t="s">
        <v>4</v>
      </c>
      <c r="T28" s="7" t="s">
        <v>5</v>
      </c>
      <c r="U28" s="7" t="s">
        <v>6</v>
      </c>
      <c r="V28" s="7" t="s">
        <v>27</v>
      </c>
      <c r="W28" s="5"/>
    </row>
    <row r="29" spans="3:34">
      <c r="C29" s="7" t="s">
        <v>7</v>
      </c>
      <c r="D29" s="2">
        <v>1.7396219016518399E-2</v>
      </c>
      <c r="E29" s="2">
        <v>8.4862859803251905E-3</v>
      </c>
      <c r="F29" s="2">
        <v>1.9024823966901701E-2</v>
      </c>
      <c r="G29" s="2">
        <v>8.3829939831048198E-3</v>
      </c>
      <c r="H29" s="2">
        <v>1.21403869707137E-2</v>
      </c>
      <c r="I29" s="5"/>
      <c r="J29" s="7" t="s">
        <v>7</v>
      </c>
      <c r="K29" s="2">
        <v>1.0635337302000001</v>
      </c>
      <c r="L29" s="2">
        <v>0.37557853804901198</v>
      </c>
      <c r="M29" s="2">
        <v>0.93685553397999999</v>
      </c>
      <c r="N29" s="2">
        <v>0.34533789300000001</v>
      </c>
      <c r="O29" s="2" t="s">
        <v>29</v>
      </c>
      <c r="P29" s="5"/>
      <c r="Q29" s="7" t="s">
        <v>7</v>
      </c>
      <c r="R29" s="2">
        <v>3.4576669190428202</v>
      </c>
      <c r="S29" s="2">
        <v>1.05539715703</v>
      </c>
      <c r="T29" s="1">
        <v>0.63128453598000001</v>
      </c>
      <c r="U29" s="1">
        <v>0.84894270699999996</v>
      </c>
      <c r="V29" s="2">
        <v>1.10354246898</v>
      </c>
      <c r="W29" s="5"/>
    </row>
    <row r="30" spans="3:34">
      <c r="C30" s="7" t="s">
        <v>8</v>
      </c>
      <c r="D30" s="2">
        <v>0.112371600989717</v>
      </c>
      <c r="E30" s="2">
        <v>4.1181245003826902E-2</v>
      </c>
      <c r="F30" s="2">
        <v>2.7970956987701301E-2</v>
      </c>
      <c r="G30" s="2">
        <v>3.6102292011491899E-2</v>
      </c>
      <c r="H30" s="2">
        <v>4.1296078008599503E-2</v>
      </c>
      <c r="I30" s="5"/>
      <c r="J30" s="7" t="s">
        <v>8</v>
      </c>
      <c r="K30" s="2">
        <v>11.4634426602</v>
      </c>
      <c r="L30" s="2">
        <v>3.1817232959999999</v>
      </c>
      <c r="M30" s="2">
        <v>2.61203870701</v>
      </c>
      <c r="N30" s="2">
        <v>1.99825819698</v>
      </c>
      <c r="O30" s="2">
        <v>2.0561704609999998</v>
      </c>
      <c r="P30" s="5"/>
      <c r="Q30" s="7" t="s">
        <v>8</v>
      </c>
      <c r="R30" s="2">
        <v>31.8301160709816</v>
      </c>
      <c r="S30" s="2">
        <v>9.6487422470199995</v>
      </c>
      <c r="T30" s="2">
        <v>4.8742713039999996</v>
      </c>
      <c r="U30" s="2">
        <v>5.1935761999899999</v>
      </c>
      <c r="V30" s="2">
        <v>5.4255596390000003</v>
      </c>
      <c r="W30" s="5"/>
    </row>
    <row r="31" spans="3:34">
      <c r="C31" s="7" t="s">
        <v>9</v>
      </c>
      <c r="D31" s="2">
        <v>0.374423308006953</v>
      </c>
      <c r="E31" s="2">
        <v>0.120193579001352</v>
      </c>
      <c r="F31" s="2">
        <v>7.6976890035439199E-2</v>
      </c>
      <c r="G31" s="2">
        <v>0.10821002803277199</v>
      </c>
      <c r="H31" s="2">
        <v>0.110275199986062</v>
      </c>
      <c r="I31" s="5"/>
      <c r="J31" s="7" t="s">
        <v>9</v>
      </c>
      <c r="K31" s="2">
        <v>36.81579816603</v>
      </c>
      <c r="L31" s="2">
        <v>11.16728554596</v>
      </c>
      <c r="M31" s="2">
        <v>7.1125476300399999</v>
      </c>
      <c r="N31" s="2">
        <v>6.6396284840300002</v>
      </c>
      <c r="O31" s="2">
        <v>6.7145116800100002</v>
      </c>
      <c r="P31" s="5"/>
      <c r="Q31" s="7" t="s">
        <v>9</v>
      </c>
      <c r="R31" s="2">
        <v>110.43219040503</v>
      </c>
      <c r="S31" s="2">
        <v>33.510186073020002</v>
      </c>
      <c r="T31" s="2">
        <v>16.941716214989999</v>
      </c>
      <c r="U31" s="2">
        <v>17.468242775010001</v>
      </c>
      <c r="V31" s="2">
        <v>17.723163211020001</v>
      </c>
      <c r="W31" s="5"/>
    </row>
    <row r="32" spans="3:34">
      <c r="C32" s="7" t="s">
        <v>10</v>
      </c>
      <c r="D32" s="2">
        <v>0.92124809400411301</v>
      </c>
      <c r="E32" s="2">
        <v>0.28705531801097001</v>
      </c>
      <c r="F32" s="2">
        <v>0.19597069901646999</v>
      </c>
      <c r="G32" s="2">
        <v>0.21634817199083001</v>
      </c>
      <c r="H32" s="2">
        <v>0.20521291199838701</v>
      </c>
      <c r="I32" s="5"/>
      <c r="J32" s="7" t="s">
        <v>10</v>
      </c>
      <c r="K32" s="2">
        <v>91.794089188970005</v>
      </c>
      <c r="L32" s="2">
        <v>27.941328403020002</v>
      </c>
      <c r="M32" s="2">
        <v>16.837275314029998</v>
      </c>
      <c r="N32" s="2">
        <v>16.456677111969999</v>
      </c>
      <c r="O32" s="2">
        <v>16.689931273980001</v>
      </c>
      <c r="P32" s="5"/>
      <c r="Q32" s="7" t="s">
        <v>10</v>
      </c>
      <c r="R32" s="2">
        <v>273.98755489630997</v>
      </c>
      <c r="S32" s="2">
        <v>81.326999873999995</v>
      </c>
      <c r="T32" s="2">
        <v>42.985423697000002</v>
      </c>
      <c r="U32" s="2">
        <v>43.986745003620001</v>
      </c>
      <c r="V32" s="2">
        <v>43.716479181019999</v>
      </c>
      <c r="W32" s="5"/>
    </row>
    <row r="33" spans="3:23">
      <c r="C33" s="7" t="s">
        <v>11</v>
      </c>
      <c r="D33" s="2">
        <v>1.88848932902328</v>
      </c>
      <c r="E33" s="2">
        <v>0.58399723801994596</v>
      </c>
      <c r="F33" s="2">
        <v>0.37605235102819201</v>
      </c>
      <c r="G33" s="2">
        <v>0.36643912602448803</v>
      </c>
      <c r="H33" s="2">
        <v>0.36934630200266799</v>
      </c>
      <c r="I33" s="5"/>
      <c r="J33" s="7" t="s">
        <v>11</v>
      </c>
      <c r="K33" s="2">
        <v>188.56454247504001</v>
      </c>
      <c r="L33" s="2">
        <v>57.658273631999997</v>
      </c>
      <c r="M33" s="2">
        <v>33.813161820989997</v>
      </c>
      <c r="N33" s="2">
        <v>33.527442962979997</v>
      </c>
      <c r="O33" s="2">
        <v>33.778400785000002</v>
      </c>
      <c r="P33" s="5"/>
      <c r="Q33" s="7" t="s">
        <v>11</v>
      </c>
      <c r="R33" s="2">
        <v>552.00154795693004</v>
      </c>
      <c r="S33" s="2">
        <v>148.98536230139999</v>
      </c>
      <c r="T33" s="2">
        <v>87.189632698599993</v>
      </c>
      <c r="U33" s="2">
        <v>87.968563100099999</v>
      </c>
      <c r="V33" s="2">
        <v>91.326862226009993</v>
      </c>
      <c r="W33" s="5"/>
    </row>
    <row r="34" spans="3:23">
      <c r="C34" s="14" t="s">
        <v>12</v>
      </c>
      <c r="D34" s="15">
        <v>8.2981321979896094</v>
      </c>
      <c r="E34" s="15">
        <v>2.4944058770197399</v>
      </c>
      <c r="F34" s="15">
        <v>1.57093634596094</v>
      </c>
      <c r="G34" s="15">
        <v>1.48959069600095</v>
      </c>
      <c r="H34" s="15">
        <v>1.5525368329836</v>
      </c>
      <c r="J34" s="14" t="s">
        <v>12</v>
      </c>
      <c r="K34" s="15">
        <v>765.39563013999998</v>
      </c>
      <c r="L34" s="15">
        <v>241.15987563135999</v>
      </c>
      <c r="M34" s="15">
        <v>154.06245646201</v>
      </c>
      <c r="N34" s="15">
        <v>141.69853211477999</v>
      </c>
      <c r="O34" s="15">
        <v>151.98700236598</v>
      </c>
      <c r="Q34" s="14" t="s">
        <v>12</v>
      </c>
      <c r="R34" s="15">
        <v>2111.9856321586999</v>
      </c>
      <c r="S34" s="15">
        <v>625.00326985746005</v>
      </c>
      <c r="T34" s="15">
        <v>377.0012369863</v>
      </c>
      <c r="U34" s="15">
        <v>371.41705246100997</v>
      </c>
      <c r="V34" s="15">
        <v>358.98554711002299</v>
      </c>
    </row>
    <row r="35" spans="3:23">
      <c r="C35" s="14" t="s">
        <v>13</v>
      </c>
      <c r="D35" s="15">
        <v>20.64234408998</v>
      </c>
      <c r="E35" s="15" t="s">
        <v>26</v>
      </c>
      <c r="F35" s="15" t="s">
        <v>26</v>
      </c>
      <c r="G35" s="15" t="s">
        <v>26</v>
      </c>
      <c r="H35" s="15" t="s">
        <v>26</v>
      </c>
      <c r="J35" s="14" t="s">
        <v>13</v>
      </c>
      <c r="K35" s="15" t="s">
        <v>26</v>
      </c>
      <c r="L35" s="15" t="s">
        <v>26</v>
      </c>
      <c r="M35" s="15" t="s">
        <v>26</v>
      </c>
      <c r="N35" s="15" t="s">
        <v>26</v>
      </c>
      <c r="O35" s="15"/>
      <c r="Q35" s="14" t="s">
        <v>13</v>
      </c>
      <c r="R35" s="16" t="s">
        <v>26</v>
      </c>
      <c r="S35" s="16" t="s">
        <v>26</v>
      </c>
      <c r="T35" s="16" t="s">
        <v>26</v>
      </c>
      <c r="U35" s="16" t="s">
        <v>26</v>
      </c>
      <c r="V35" s="16" t="s">
        <v>26</v>
      </c>
    </row>
    <row r="38" spans="3:23">
      <c r="C38" s="22" t="s">
        <v>2</v>
      </c>
      <c r="D38" s="22"/>
      <c r="E38" s="22"/>
      <c r="F38" s="22"/>
      <c r="G38" s="22"/>
      <c r="H38" s="22"/>
      <c r="J38" s="22" t="s">
        <v>16</v>
      </c>
      <c r="K38" s="22"/>
      <c r="L38" s="22"/>
      <c r="M38" s="22"/>
      <c r="N38" s="22"/>
      <c r="O38" s="22"/>
      <c r="Q38" s="22" t="s">
        <v>19</v>
      </c>
      <c r="R38" s="22"/>
      <c r="S38" s="22"/>
      <c r="T38" s="22"/>
      <c r="U38" s="22"/>
      <c r="V38" s="22"/>
    </row>
    <row r="39" spans="3:23">
      <c r="C39" s="1"/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Q39" s="1"/>
      <c r="R39" s="1"/>
      <c r="S39" s="1"/>
      <c r="T39" s="1"/>
      <c r="U39" s="1"/>
      <c r="V39" s="1"/>
    </row>
    <row r="40" spans="3:23">
      <c r="C40" s="1"/>
      <c r="D40" s="7" t="s">
        <v>3</v>
      </c>
      <c r="E40" s="7" t="s">
        <v>4</v>
      </c>
      <c r="F40" s="7" t="s">
        <v>5</v>
      </c>
      <c r="G40" s="7" t="s">
        <v>6</v>
      </c>
      <c r="H40" s="7" t="s">
        <v>27</v>
      </c>
      <c r="J40" s="1"/>
      <c r="K40" s="17" t="s">
        <v>3</v>
      </c>
      <c r="L40" s="7" t="s">
        <v>4</v>
      </c>
      <c r="M40" s="7" t="s">
        <v>5</v>
      </c>
      <c r="N40" s="7" t="s">
        <v>6</v>
      </c>
      <c r="O40" s="7" t="s">
        <v>27</v>
      </c>
      <c r="Q40" s="1"/>
      <c r="R40" s="7" t="s">
        <v>3</v>
      </c>
      <c r="S40" s="7" t="s">
        <v>4</v>
      </c>
      <c r="T40" s="7" t="s">
        <v>5</v>
      </c>
      <c r="U40" s="7" t="s">
        <v>6</v>
      </c>
      <c r="V40" s="7" t="s">
        <v>27</v>
      </c>
    </row>
    <row r="41" spans="3:23">
      <c r="C41" s="7" t="s">
        <v>7</v>
      </c>
      <c r="D41" s="2">
        <f>(D5+D17+D29)/3</f>
        <v>1.7932175018358934E-2</v>
      </c>
      <c r="E41" s="2">
        <f>SUM(E5,E17,E29)/3</f>
        <v>9.2342766583896879E-3</v>
      </c>
      <c r="F41" s="2">
        <f t="shared" ref="F41:H41" si="0">SUM(F5,F17,F29)/3</f>
        <v>1.365526965431244E-2</v>
      </c>
      <c r="G41" s="2">
        <f t="shared" si="0"/>
        <v>9.0605413424782195E-3</v>
      </c>
      <c r="H41" s="2">
        <f t="shared" si="0"/>
        <v>1.1951455303157299E-2</v>
      </c>
      <c r="J41" s="7" t="s">
        <v>7</v>
      </c>
      <c r="K41" s="2">
        <f>SUM(K5,K17,K29)/3</f>
        <v>1.1214248467299999</v>
      </c>
      <c r="L41" s="2">
        <f t="shared" ref="L41:O41" si="1">SUM(L5,L17,L29)/3</f>
        <v>0.36552679635967067</v>
      </c>
      <c r="M41" s="2">
        <f t="shared" si="1"/>
        <v>0.92838788234666669</v>
      </c>
      <c r="N41" s="2">
        <f t="shared" si="1"/>
        <v>0.23004600433</v>
      </c>
      <c r="O41" s="2">
        <f t="shared" si="1"/>
        <v>0.28749747066000003</v>
      </c>
      <c r="Q41" s="7" t="s">
        <v>7</v>
      </c>
      <c r="R41" s="1">
        <f>SUM(R5,R17,R29)/3</f>
        <v>3.4368966079976668</v>
      </c>
      <c r="S41" s="1">
        <f t="shared" ref="S41:V41" si="2">SUM(S5,S17,S29)/3</f>
        <v>1.0504467550000001</v>
      </c>
      <c r="T41" s="1">
        <f t="shared" si="2"/>
        <v>0.64375214464999997</v>
      </c>
      <c r="U41" s="1">
        <f t="shared" si="2"/>
        <v>0.85082661766000001</v>
      </c>
      <c r="V41" s="1">
        <f t="shared" si="2"/>
        <v>1.0729011163366666</v>
      </c>
    </row>
    <row r="42" spans="3:23">
      <c r="C42" s="7" t="s">
        <v>8</v>
      </c>
      <c r="D42" s="2">
        <f t="shared" ref="D42:D47" si="3">(D6+D18+D30)/3</f>
        <v>0.10996608500136</v>
      </c>
      <c r="E42" s="2">
        <f t="shared" ref="E42:H46" si="4">SUM(E6,E18,E30)/3</f>
        <v>4.0518453344702672E-2</v>
      </c>
      <c r="F42" s="2">
        <f t="shared" si="4"/>
        <v>2.9395907321789566E-2</v>
      </c>
      <c r="G42" s="2">
        <f t="shared" si="4"/>
        <v>3.7469665985554401E-2</v>
      </c>
      <c r="H42" s="2">
        <f t="shared" si="4"/>
        <v>4.0003316011279766E-2</v>
      </c>
      <c r="J42" s="7" t="s">
        <v>8</v>
      </c>
      <c r="K42" s="2">
        <f t="shared" ref="K42:O42" si="5">SUM(K6,K18,K30)/3</f>
        <v>10.905254954386669</v>
      </c>
      <c r="L42" s="2">
        <f t="shared" si="5"/>
        <v>3.2122951126666663</v>
      </c>
      <c r="M42" s="2">
        <f t="shared" si="5"/>
        <v>2.6077303276600001</v>
      </c>
      <c r="N42" s="2">
        <f t="shared" si="5"/>
        <v>1.9884779906700001</v>
      </c>
      <c r="O42" s="2">
        <f t="shared" si="5"/>
        <v>2.0561033899833334</v>
      </c>
      <c r="Q42" s="7" t="s">
        <v>8</v>
      </c>
      <c r="R42" s="1">
        <f t="shared" ref="R42:V42" si="6">SUM(R6,R18,R30)/3</f>
        <v>31.884569034640034</v>
      </c>
      <c r="S42" s="1">
        <f t="shared" si="6"/>
        <v>9.6755625810066661</v>
      </c>
      <c r="T42" s="1">
        <f t="shared" si="6"/>
        <v>4.8935316673233338</v>
      </c>
      <c r="U42" s="1">
        <f t="shared" si="6"/>
        <v>5.1735100310000002</v>
      </c>
      <c r="V42" s="1">
        <f t="shared" si="6"/>
        <v>5.4344154619799996</v>
      </c>
    </row>
    <row r="43" spans="3:23">
      <c r="C43" s="7" t="s">
        <v>9</v>
      </c>
      <c r="D43" s="2">
        <f t="shared" si="3"/>
        <v>0.37438024398094633</v>
      </c>
      <c r="E43" s="2">
        <f t="shared" si="4"/>
        <v>0.11762737401295432</v>
      </c>
      <c r="F43" s="2">
        <f t="shared" si="4"/>
        <v>7.6828618689129671E-2</v>
      </c>
      <c r="G43" s="2">
        <f t="shared" si="4"/>
        <v>0.10133238068859374</v>
      </c>
      <c r="H43" s="2">
        <f t="shared" si="4"/>
        <v>0.11454972500602334</v>
      </c>
      <c r="J43" s="7" t="s">
        <v>9</v>
      </c>
      <c r="K43" s="2">
        <f t="shared" ref="K43:O43" si="7">SUM(K7,K19,K31)/3</f>
        <v>36.809137881343332</v>
      </c>
      <c r="L43" s="2">
        <f t="shared" si="7"/>
        <v>11.097890441326667</v>
      </c>
      <c r="M43" s="2">
        <f t="shared" si="7"/>
        <v>7.120684049656667</v>
      </c>
      <c r="N43" s="2">
        <f t="shared" si="7"/>
        <v>6.6383791933566672</v>
      </c>
      <c r="O43" s="2">
        <f t="shared" si="7"/>
        <v>6.734492828333333</v>
      </c>
      <c r="Q43" s="7" t="s">
        <v>9</v>
      </c>
      <c r="R43" s="1">
        <f t="shared" ref="R43:V43" si="8">SUM(R7,R19,R31)/3</f>
        <v>110.42641714201666</v>
      </c>
      <c r="S43" s="1">
        <f t="shared" si="8"/>
        <v>33.502276831323336</v>
      </c>
      <c r="T43" s="1">
        <f t="shared" si="8"/>
        <v>16.945107219003333</v>
      </c>
      <c r="U43" s="1">
        <f t="shared" si="8"/>
        <v>17.466020078339998</v>
      </c>
      <c r="V43" s="1">
        <f t="shared" si="8"/>
        <v>17.714019718349999</v>
      </c>
    </row>
    <row r="44" spans="3:23">
      <c r="C44" s="7" t="s">
        <v>10</v>
      </c>
      <c r="D44" s="2">
        <f t="shared" si="3"/>
        <v>0.92078546900302138</v>
      </c>
      <c r="E44" s="2">
        <f t="shared" si="4"/>
        <v>0.28601659465736334</v>
      </c>
      <c r="F44" s="2">
        <f t="shared" si="4"/>
        <v>0.20051842369139136</v>
      </c>
      <c r="G44" s="2">
        <f t="shared" si="4"/>
        <v>0.21508779398087999</v>
      </c>
      <c r="H44" s="2">
        <f t="shared" si="4"/>
        <v>0.21522881866743102</v>
      </c>
      <c r="J44" s="7" t="s">
        <v>10</v>
      </c>
      <c r="K44" s="2">
        <f t="shared" ref="K44:O44" si="9">SUM(K8,K20,K32)/3</f>
        <v>90.812961296003337</v>
      </c>
      <c r="L44" s="2">
        <f t="shared" si="9"/>
        <v>27.099999085670003</v>
      </c>
      <c r="M44" s="2">
        <f t="shared" si="9"/>
        <v>16.837799043336663</v>
      </c>
      <c r="N44" s="2">
        <f t="shared" si="9"/>
        <v>16.534334063882998</v>
      </c>
      <c r="O44" s="2">
        <f t="shared" si="9"/>
        <v>16.6900410573</v>
      </c>
      <c r="Q44" s="7" t="s">
        <v>10</v>
      </c>
      <c r="R44" s="1">
        <f t="shared" ref="R44:V44" si="10">SUM(R8,R20,R32)/3</f>
        <v>274.88006418977562</v>
      </c>
      <c r="S44" s="1">
        <f t="shared" si="10"/>
        <v>82.859777343866668</v>
      </c>
      <c r="T44" s="1">
        <f t="shared" si="10"/>
        <v>42.448948907009999</v>
      </c>
      <c r="U44" s="1">
        <f t="shared" si="10"/>
        <v>43.489494039873335</v>
      </c>
      <c r="V44" s="1">
        <f t="shared" si="10"/>
        <v>43.688145341680006</v>
      </c>
    </row>
    <row r="45" spans="3:23">
      <c r="C45" s="7" t="s">
        <v>11</v>
      </c>
      <c r="D45" s="2">
        <f t="shared" si="3"/>
        <v>1.8868059256928931</v>
      </c>
      <c r="E45" s="2">
        <f t="shared" si="4"/>
        <v>0.58252901634356535</v>
      </c>
      <c r="F45" s="2">
        <f t="shared" si="4"/>
        <v>0.37804423934236731</v>
      </c>
      <c r="G45" s="2">
        <f t="shared" si="4"/>
        <v>0.38704132833906063</v>
      </c>
      <c r="H45" s="2">
        <f t="shared" si="4"/>
        <v>0.36863042301653498</v>
      </c>
      <c r="J45" s="7" t="s">
        <v>11</v>
      </c>
      <c r="K45" s="2">
        <f t="shared" ref="K45:O45" si="11">SUM(K9,K21,K33)/3</f>
        <v>185.08118671000338</v>
      </c>
      <c r="L45" s="2">
        <f t="shared" si="11"/>
        <v>55.477636652996665</v>
      </c>
      <c r="M45" s="2">
        <f t="shared" si="11"/>
        <v>33.828188542006664</v>
      </c>
      <c r="N45" s="2">
        <f t="shared" si="11"/>
        <v>33.768726060669998</v>
      </c>
      <c r="O45" s="2">
        <f t="shared" si="11"/>
        <v>33.706124415989997</v>
      </c>
      <c r="Q45" s="7" t="s">
        <v>11</v>
      </c>
      <c r="R45" s="1">
        <f t="shared" ref="R45:V45" si="12">SUM(R9,R21,R33)/3</f>
        <v>551.31541993770873</v>
      </c>
      <c r="S45" s="1">
        <f t="shared" si="12"/>
        <v>151.83015410124665</v>
      </c>
      <c r="T45" s="1">
        <f t="shared" si="12"/>
        <v>87.194772016196666</v>
      </c>
      <c r="U45" s="1">
        <f t="shared" si="12"/>
        <v>87.751518212359997</v>
      </c>
      <c r="V45" s="1">
        <f t="shared" si="12"/>
        <v>89.994825530020009</v>
      </c>
    </row>
    <row r="46" spans="3:23">
      <c r="C46" s="14" t="s">
        <v>12</v>
      </c>
      <c r="D46" s="2">
        <f t="shared" si="3"/>
        <v>8.3561473389854601</v>
      </c>
      <c r="E46" s="2">
        <f t="shared" si="4"/>
        <v>2.507147728659517</v>
      </c>
      <c r="F46" s="2">
        <f t="shared" si="4"/>
        <v>1.5681212726437135</v>
      </c>
      <c r="G46" s="2">
        <f t="shared" si="4"/>
        <v>1.5031929263495798</v>
      </c>
      <c r="H46" s="2">
        <f t="shared" si="4"/>
        <v>1.5334847740208069</v>
      </c>
      <c r="J46" s="14" t="s">
        <v>12</v>
      </c>
      <c r="K46" s="2">
        <f t="shared" ref="K46:O46" si="13">SUM(K10,K22,K34)/3</f>
        <v>762.97708234533332</v>
      </c>
      <c r="L46" s="2">
        <f t="shared" si="13"/>
        <v>232.36935931237667</v>
      </c>
      <c r="M46" s="2">
        <f t="shared" si="13"/>
        <v>148.52338623932999</v>
      </c>
      <c r="N46" s="2">
        <f t="shared" si="13"/>
        <v>144.70416174191999</v>
      </c>
      <c r="O46" s="2">
        <f t="shared" si="13"/>
        <v>147.67271344899001</v>
      </c>
      <c r="Q46" s="14" t="s">
        <v>12</v>
      </c>
      <c r="R46" s="1">
        <f t="shared" ref="R46:V46" si="14">SUM(R10,R22,R34)/3</f>
        <v>2111.6208728479633</v>
      </c>
      <c r="S46" s="1">
        <f t="shared" si="14"/>
        <v>621.00822340143839</v>
      </c>
      <c r="T46" s="1">
        <f t="shared" si="14"/>
        <v>377.5058234450633</v>
      </c>
      <c r="U46" s="2">
        <v>371.41705246100997</v>
      </c>
      <c r="V46" s="1">
        <f t="shared" si="14"/>
        <v>355.82067332532762</v>
      </c>
    </row>
    <row r="47" spans="3:23">
      <c r="C47" s="14" t="s">
        <v>13</v>
      </c>
      <c r="D47" s="2">
        <f t="shared" si="3"/>
        <v>21.091840889322032</v>
      </c>
      <c r="E47" s="2">
        <f t="shared" ref="E47" si="15">SUM(E11,E23,E35)/3</f>
        <v>0</v>
      </c>
      <c r="F47" s="2">
        <f t="shared" ref="F47:H47" si="16">SUM(F11,F23,F35)/3</f>
        <v>0</v>
      </c>
      <c r="G47" s="2">
        <f t="shared" si="16"/>
        <v>0</v>
      </c>
      <c r="H47" s="2">
        <f t="shared" si="16"/>
        <v>0</v>
      </c>
      <c r="J47" s="14" t="s">
        <v>13</v>
      </c>
      <c r="K47" s="2">
        <f t="shared" ref="K47:O47" si="17">SUM(K11,K23,K35)/3</f>
        <v>0</v>
      </c>
      <c r="L47" s="2">
        <f t="shared" si="17"/>
        <v>0</v>
      </c>
      <c r="M47" s="2">
        <f t="shared" si="17"/>
        <v>0</v>
      </c>
      <c r="N47" s="2">
        <f t="shared" si="17"/>
        <v>0</v>
      </c>
      <c r="O47" s="2">
        <f t="shared" si="17"/>
        <v>0</v>
      </c>
      <c r="Q47" s="14" t="s">
        <v>13</v>
      </c>
      <c r="R47" s="1">
        <f t="shared" ref="R47:V47" si="18">SUM(R11,R23,R35)/3</f>
        <v>0</v>
      </c>
      <c r="S47" s="1">
        <f t="shared" si="18"/>
        <v>0</v>
      </c>
      <c r="T47" s="1">
        <f t="shared" si="18"/>
        <v>0</v>
      </c>
      <c r="U47" s="1">
        <f t="shared" si="18"/>
        <v>0</v>
      </c>
      <c r="V47" s="1">
        <f t="shared" si="18"/>
        <v>0</v>
      </c>
    </row>
    <row r="50" spans="3:22">
      <c r="C50" s="20" t="s">
        <v>23</v>
      </c>
      <c r="D50" s="20"/>
      <c r="E50" s="20"/>
      <c r="F50" s="20"/>
      <c r="G50" s="20"/>
      <c r="H50" s="20"/>
      <c r="J50" s="20" t="s">
        <v>24</v>
      </c>
      <c r="K50" s="20"/>
      <c r="L50" s="20"/>
      <c r="M50" s="20"/>
      <c r="N50" s="20"/>
      <c r="O50" s="20"/>
      <c r="Q50" s="20" t="s">
        <v>25</v>
      </c>
      <c r="R50" s="20"/>
      <c r="S50" s="20"/>
      <c r="T50" s="20"/>
      <c r="U50" s="20"/>
      <c r="V50" s="20"/>
    </row>
    <row r="51" spans="3:22"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Q51" s="1"/>
      <c r="R51" s="1"/>
      <c r="S51" s="1"/>
      <c r="T51" s="1"/>
      <c r="U51" s="1"/>
      <c r="V51" s="1"/>
    </row>
    <row r="52" spans="3:22">
      <c r="C52" s="1"/>
      <c r="D52" s="7"/>
      <c r="E52" s="7" t="s">
        <v>4</v>
      </c>
      <c r="F52" s="7" t="s">
        <v>5</v>
      </c>
      <c r="G52" s="7" t="s">
        <v>6</v>
      </c>
      <c r="H52" s="7" t="s">
        <v>27</v>
      </c>
      <c r="J52" s="1"/>
      <c r="K52" s="7" t="s">
        <v>3</v>
      </c>
      <c r="L52" s="7" t="s">
        <v>4</v>
      </c>
      <c r="M52" s="7" t="s">
        <v>5</v>
      </c>
      <c r="N52" s="7" t="s">
        <v>6</v>
      </c>
      <c r="O52" s="7" t="s">
        <v>27</v>
      </c>
      <c r="Q52" s="1"/>
      <c r="R52" s="7"/>
      <c r="S52" s="7" t="s">
        <v>4</v>
      </c>
      <c r="T52" s="7" t="s">
        <v>5</v>
      </c>
      <c r="U52" s="7" t="s">
        <v>6</v>
      </c>
      <c r="V52" s="7" t="s">
        <v>27</v>
      </c>
    </row>
    <row r="53" spans="3:22">
      <c r="C53" s="7" t="s">
        <v>7</v>
      </c>
      <c r="D53" s="7" t="s">
        <v>7</v>
      </c>
      <c r="E53" s="3">
        <f>(D41/E41)</f>
        <v>1.9419144218585738</v>
      </c>
      <c r="F53" s="3">
        <f>(D41/F41)</f>
        <v>1.3132054856709339</v>
      </c>
      <c r="G53" s="3">
        <f>(D41/G41)</f>
        <v>1.9791505099467008</v>
      </c>
      <c r="H53" s="3">
        <f>(D41/H41)</f>
        <v>1.5004176950418471</v>
      </c>
      <c r="J53" s="7" t="s">
        <v>7</v>
      </c>
      <c r="K53" s="7" t="s">
        <v>7</v>
      </c>
      <c r="L53" s="1">
        <f>(K41/L41)</f>
        <v>3.0679689092521181</v>
      </c>
      <c r="M53" s="1">
        <f>(K41/M41)</f>
        <v>1.2079270615805515</v>
      </c>
      <c r="N53" s="1">
        <f>(K41/N41)</f>
        <v>4.874785154369909</v>
      </c>
      <c r="O53" s="1">
        <f>(K41/O41)</f>
        <v>3.9006424792384284</v>
      </c>
      <c r="Q53" s="7" t="s">
        <v>7</v>
      </c>
      <c r="R53" s="7" t="s">
        <v>7</v>
      </c>
      <c r="S53" s="1">
        <f>(R41/S41)</f>
        <v>3.2718427579869735</v>
      </c>
      <c r="T53" s="1">
        <f>(R41/T41)</f>
        <v>5.3388507309226361</v>
      </c>
      <c r="U53" s="1">
        <f>(R41/U41)</f>
        <v>4.0394794152656495</v>
      </c>
      <c r="V53" s="1">
        <f>(R41/V41)</f>
        <v>3.2033675384108742</v>
      </c>
    </row>
    <row r="54" spans="3:22">
      <c r="C54" s="7" t="s">
        <v>8</v>
      </c>
      <c r="D54" s="7" t="s">
        <v>8</v>
      </c>
      <c r="E54" s="3">
        <f t="shared" ref="E54:E59" si="19">(D42/E42)</f>
        <v>2.713975384643768</v>
      </c>
      <c r="F54" s="3">
        <f t="shared" ref="F54:F59" si="20">(D42/F42)</f>
        <v>3.7408637807157668</v>
      </c>
      <c r="G54" s="3">
        <f t="shared" ref="G54:G59" si="21">(D42/G42)</f>
        <v>2.934802916144355</v>
      </c>
      <c r="H54" s="3">
        <f t="shared" ref="H54:H59" si="22">(D42/H42)</f>
        <v>2.7489242384394528</v>
      </c>
      <c r="J54" s="7" t="s">
        <v>8</v>
      </c>
      <c r="K54" s="7" t="s">
        <v>8</v>
      </c>
      <c r="L54" s="1">
        <f t="shared" ref="L54:L59" si="23">(K42/L42)</f>
        <v>3.3948484095951383</v>
      </c>
      <c r="M54" s="1">
        <f t="shared" ref="M54:M59" si="24">(K42/M42)</f>
        <v>4.1818952054648619</v>
      </c>
      <c r="N54" s="1">
        <f t="shared" ref="N54:N59" si="25">(K42/N42)</f>
        <v>5.4842221063318082</v>
      </c>
      <c r="O54" s="1">
        <f t="shared" ref="O54:O59" si="26">(K42/O42)</f>
        <v>5.3038456176442885</v>
      </c>
      <c r="Q54" s="7" t="s">
        <v>8</v>
      </c>
      <c r="R54" s="7" t="s">
        <v>8</v>
      </c>
      <c r="S54" s="1">
        <f t="shared" ref="S54:S59" si="27">(R42/S42)</f>
        <v>3.2953710719860485</v>
      </c>
      <c r="T54" s="1">
        <f t="shared" ref="T54:T59" si="28">(R42/T42)</f>
        <v>6.5156560133348993</v>
      </c>
      <c r="U54" s="1">
        <f t="shared" ref="U54:U59" si="29">(R42/U42)</f>
        <v>6.1630438220058865</v>
      </c>
      <c r="V54" s="1">
        <f t="shared" ref="V54:V59" si="30">(R42/V42)</f>
        <v>5.8671570581434835</v>
      </c>
    </row>
    <row r="55" spans="3:22">
      <c r="C55" s="7" t="s">
        <v>9</v>
      </c>
      <c r="D55" s="7" t="s">
        <v>9</v>
      </c>
      <c r="E55" s="3">
        <f t="shared" si="19"/>
        <v>3.1827646168460393</v>
      </c>
      <c r="F55" s="3">
        <f t="shared" si="20"/>
        <v>4.8729269166714388</v>
      </c>
      <c r="G55" s="3">
        <f t="shared" si="21"/>
        <v>3.6945766144729255</v>
      </c>
      <c r="H55" s="3">
        <f t="shared" si="22"/>
        <v>3.2682771081402455</v>
      </c>
      <c r="J55" s="7" t="s">
        <v>9</v>
      </c>
      <c r="K55" s="7" t="s">
        <v>9</v>
      </c>
      <c r="L55" s="1">
        <f t="shared" si="23"/>
        <v>3.3167689008960051</v>
      </c>
      <c r="M55" s="1">
        <f t="shared" si="24"/>
        <v>5.1693260962924104</v>
      </c>
      <c r="N55" s="1">
        <f t="shared" si="25"/>
        <v>5.5448983568428778</v>
      </c>
      <c r="O55" s="1">
        <f t="shared" si="26"/>
        <v>5.4657624292775342</v>
      </c>
      <c r="Q55" s="7" t="s">
        <v>9</v>
      </c>
      <c r="R55" s="7" t="s">
        <v>9</v>
      </c>
      <c r="S55" s="1">
        <f t="shared" si="27"/>
        <v>3.2960869405380899</v>
      </c>
      <c r="T55" s="1">
        <f t="shared" si="28"/>
        <v>6.5167139820854825</v>
      </c>
      <c r="U55" s="1">
        <f t="shared" si="29"/>
        <v>6.322357162463069</v>
      </c>
      <c r="V55" s="1">
        <f t="shared" si="30"/>
        <v>6.233842961551276</v>
      </c>
    </row>
    <row r="56" spans="3:22">
      <c r="C56" s="7" t="s">
        <v>10</v>
      </c>
      <c r="D56" s="7" t="s">
        <v>10</v>
      </c>
      <c r="E56" s="3">
        <f t="shared" si="19"/>
        <v>3.2193428150771681</v>
      </c>
      <c r="F56" s="3">
        <f t="shared" si="20"/>
        <v>4.5920242741393169</v>
      </c>
      <c r="G56" s="3">
        <f t="shared" si="21"/>
        <v>4.2809750007704928</v>
      </c>
      <c r="H56" s="3">
        <f t="shared" si="22"/>
        <v>4.2781699714005681</v>
      </c>
      <c r="J56" s="7" t="s">
        <v>10</v>
      </c>
      <c r="K56" s="7" t="s">
        <v>10</v>
      </c>
      <c r="L56" s="1">
        <f t="shared" si="23"/>
        <v>3.3510318952011926</v>
      </c>
      <c r="M56" s="1">
        <f t="shared" si="24"/>
        <v>5.393398570815072</v>
      </c>
      <c r="N56" s="1">
        <f t="shared" si="25"/>
        <v>5.4923869897108153</v>
      </c>
      <c r="O56" s="1">
        <f t="shared" si="26"/>
        <v>5.4411466684968381</v>
      </c>
      <c r="Q56" s="7" t="s">
        <v>10</v>
      </c>
      <c r="R56" s="7" t="s">
        <v>10</v>
      </c>
      <c r="S56" s="1">
        <f t="shared" si="27"/>
        <v>3.3174125371955565</v>
      </c>
      <c r="T56" s="1">
        <f t="shared" si="28"/>
        <v>6.4755446546376572</v>
      </c>
      <c r="U56" s="1">
        <f t="shared" si="29"/>
        <v>6.3206084655239234</v>
      </c>
      <c r="V56" s="1">
        <f t="shared" si="30"/>
        <v>6.2918684700384961</v>
      </c>
    </row>
    <row r="57" spans="3:22">
      <c r="C57" s="7" t="s">
        <v>11</v>
      </c>
      <c r="D57" s="7" t="s">
        <v>11</v>
      </c>
      <c r="E57" s="3">
        <f t="shared" si="19"/>
        <v>3.238990458425659</v>
      </c>
      <c r="F57" s="3">
        <f t="shared" si="20"/>
        <v>4.9909659487871458</v>
      </c>
      <c r="G57" s="3">
        <f t="shared" si="21"/>
        <v>4.8749469049981933</v>
      </c>
      <c r="H57" s="3">
        <f t="shared" si="22"/>
        <v>5.1184216165692327</v>
      </c>
      <c r="J57" s="7" t="s">
        <v>11</v>
      </c>
      <c r="K57" s="7" t="s">
        <v>11</v>
      </c>
      <c r="L57" s="1">
        <f t="shared" si="23"/>
        <v>3.3361404320024524</v>
      </c>
      <c r="M57" s="1">
        <f t="shared" si="24"/>
        <v>5.4712118705432902</v>
      </c>
      <c r="N57" s="1">
        <f t="shared" si="25"/>
        <v>5.4808459868305501</v>
      </c>
      <c r="O57" s="1">
        <f t="shared" si="26"/>
        <v>5.4910254417206712</v>
      </c>
      <c r="Q57" s="7" t="s">
        <v>11</v>
      </c>
      <c r="R57" s="7" t="s">
        <v>11</v>
      </c>
      <c r="S57" s="1">
        <f t="shared" si="27"/>
        <v>3.6311325849677312</v>
      </c>
      <c r="T57" s="1">
        <f t="shared" si="28"/>
        <v>6.322803617575838</v>
      </c>
      <c r="U57" s="1">
        <f t="shared" si="29"/>
        <v>6.2826881080680232</v>
      </c>
      <c r="V57" s="1">
        <f t="shared" si="30"/>
        <v>6.1260791016679486</v>
      </c>
    </row>
    <row r="58" spans="3:22">
      <c r="C58" s="14" t="s">
        <v>12</v>
      </c>
      <c r="D58" s="14" t="s">
        <v>12</v>
      </c>
      <c r="E58" s="3">
        <f t="shared" si="19"/>
        <v>3.3329297844978587</v>
      </c>
      <c r="F58" s="3">
        <f t="shared" si="20"/>
        <v>5.3287634603015981</v>
      </c>
      <c r="G58" s="3">
        <f t="shared" si="21"/>
        <v>5.5589320522402259</v>
      </c>
      <c r="H58" s="3">
        <f t="shared" si="22"/>
        <v>5.449123121761156</v>
      </c>
      <c r="J58" s="14" t="s">
        <v>12</v>
      </c>
      <c r="K58" s="14" t="s">
        <v>12</v>
      </c>
      <c r="L58" s="1">
        <f t="shared" si="23"/>
        <v>3.2834668245551897</v>
      </c>
      <c r="M58" s="1">
        <f t="shared" si="24"/>
        <v>5.1370838065587536</v>
      </c>
      <c r="N58" s="1">
        <f t="shared" si="25"/>
        <v>5.2726685477512643</v>
      </c>
      <c r="O58" s="1">
        <f t="shared" si="26"/>
        <v>5.1666761213058185</v>
      </c>
      <c r="Q58" s="14" t="s">
        <v>12</v>
      </c>
      <c r="R58" s="14" t="s">
        <v>12</v>
      </c>
      <c r="S58" s="1">
        <f t="shared" si="27"/>
        <v>3.4003106452955101</v>
      </c>
      <c r="T58" s="1">
        <f t="shared" si="28"/>
        <v>5.5936113874419684</v>
      </c>
      <c r="U58" s="1">
        <f t="shared" si="29"/>
        <v>5.6853094354617273</v>
      </c>
      <c r="V58" s="1">
        <f t="shared" si="30"/>
        <v>5.9345086757151506</v>
      </c>
    </row>
    <row r="59" spans="3:22">
      <c r="C59" s="14" t="s">
        <v>13</v>
      </c>
      <c r="D59" s="1"/>
      <c r="E59" s="1" t="e">
        <f t="shared" si="19"/>
        <v>#DIV/0!</v>
      </c>
      <c r="F59" s="1" t="e">
        <f t="shared" si="20"/>
        <v>#DIV/0!</v>
      </c>
      <c r="G59" s="1" t="e">
        <f t="shared" si="21"/>
        <v>#DIV/0!</v>
      </c>
      <c r="H59" s="1" t="e">
        <f t="shared" si="22"/>
        <v>#DIV/0!</v>
      </c>
      <c r="J59" s="14" t="s">
        <v>13</v>
      </c>
      <c r="K59" s="1"/>
      <c r="L59" s="1" t="e">
        <f t="shared" si="23"/>
        <v>#DIV/0!</v>
      </c>
      <c r="M59" s="1" t="e">
        <f t="shared" si="24"/>
        <v>#DIV/0!</v>
      </c>
      <c r="N59" s="1" t="e">
        <f t="shared" si="25"/>
        <v>#DIV/0!</v>
      </c>
      <c r="O59" s="1" t="e">
        <f t="shared" si="26"/>
        <v>#DIV/0!</v>
      </c>
      <c r="Q59" s="14" t="s">
        <v>13</v>
      </c>
      <c r="R59" s="1"/>
      <c r="S59" s="1" t="e">
        <f t="shared" si="27"/>
        <v>#DIV/0!</v>
      </c>
      <c r="T59" s="1" t="e">
        <f t="shared" si="28"/>
        <v>#DIV/0!</v>
      </c>
      <c r="U59" s="1" t="e">
        <f t="shared" si="29"/>
        <v>#DIV/0!</v>
      </c>
      <c r="V59" s="1" t="e">
        <f t="shared" si="30"/>
        <v>#DIV/0!</v>
      </c>
    </row>
    <row r="62" spans="3:22">
      <c r="C62" s="20" t="s">
        <v>30</v>
      </c>
      <c r="D62" s="20"/>
      <c r="E62" s="20"/>
      <c r="F62" s="20"/>
      <c r="G62" s="20"/>
      <c r="H62" s="20"/>
      <c r="J62" s="20" t="s">
        <v>31</v>
      </c>
      <c r="K62" s="20"/>
      <c r="L62" s="20"/>
      <c r="M62" s="20"/>
      <c r="N62" s="20"/>
      <c r="O62" s="20"/>
      <c r="Q62" s="20" t="s">
        <v>32</v>
      </c>
      <c r="R62" s="20"/>
      <c r="S62" s="20"/>
      <c r="T62" s="20"/>
      <c r="U62" s="20"/>
      <c r="V62" s="20"/>
    </row>
    <row r="63" spans="3:22"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Q63" s="1"/>
      <c r="R63" s="1"/>
      <c r="S63" s="1"/>
      <c r="T63" s="1"/>
      <c r="U63" s="1"/>
      <c r="V63" s="1"/>
    </row>
    <row r="64" spans="3:22">
      <c r="C64" s="1"/>
      <c r="D64" s="7"/>
      <c r="E64" s="7" t="s">
        <v>4</v>
      </c>
      <c r="F64" s="7" t="s">
        <v>5</v>
      </c>
      <c r="G64" s="7" t="s">
        <v>6</v>
      </c>
      <c r="H64" s="7" t="s">
        <v>27</v>
      </c>
      <c r="J64" s="1"/>
      <c r="K64" s="7"/>
      <c r="L64" s="7" t="s">
        <v>4</v>
      </c>
      <c r="M64" s="7" t="s">
        <v>5</v>
      </c>
      <c r="N64" s="7" t="s">
        <v>6</v>
      </c>
      <c r="O64" s="7" t="s">
        <v>27</v>
      </c>
      <c r="Q64" s="1"/>
      <c r="R64" s="7"/>
      <c r="S64" s="7" t="s">
        <v>4</v>
      </c>
      <c r="T64" s="7" t="s">
        <v>5</v>
      </c>
      <c r="U64" s="7" t="s">
        <v>6</v>
      </c>
      <c r="V64" s="7" t="s">
        <v>27</v>
      </c>
    </row>
    <row r="65" spans="3:22">
      <c r="C65" s="7" t="s">
        <v>7</v>
      </c>
      <c r="D65" s="7" t="s">
        <v>7</v>
      </c>
      <c r="E65" s="3">
        <f>(D41/E41)*100</f>
        <v>194.19144218585737</v>
      </c>
      <c r="F65" s="3">
        <f>(D41/F41)*100</f>
        <v>131.3205485670934</v>
      </c>
      <c r="G65" s="3">
        <f>(D41/G41)*100</f>
        <v>197.91505099467008</v>
      </c>
      <c r="H65" s="3">
        <f>(D41/H41)*100</f>
        <v>150.04176950418471</v>
      </c>
      <c r="J65" s="7" t="s">
        <v>7</v>
      </c>
      <c r="K65" s="7" t="s">
        <v>7</v>
      </c>
      <c r="L65" s="3">
        <f>(K41/L41)*100</f>
        <v>306.79689092521181</v>
      </c>
      <c r="M65" s="3">
        <f>(K41/M41)*100</f>
        <v>120.79270615805515</v>
      </c>
      <c r="N65" s="3">
        <f>(K41/N41)*100</f>
        <v>487.4785154369909</v>
      </c>
      <c r="O65" s="3">
        <f>(K41/O41)*100</f>
        <v>390.06424792384286</v>
      </c>
      <c r="Q65" s="7" t="s">
        <v>7</v>
      </c>
      <c r="R65" s="7" t="s">
        <v>7</v>
      </c>
      <c r="S65" s="3">
        <f>(R41/S41)*100</f>
        <v>327.18427579869734</v>
      </c>
      <c r="T65" s="3">
        <f>(R41/T41)*100</f>
        <v>533.88507309226361</v>
      </c>
      <c r="U65" s="3">
        <f>(R41/U41)*100</f>
        <v>403.94794152656493</v>
      </c>
      <c r="V65" s="3">
        <f>(R41/V41)*100</f>
        <v>320.33675384108744</v>
      </c>
    </row>
    <row r="66" spans="3:22">
      <c r="C66" s="7" t="s">
        <v>8</v>
      </c>
      <c r="D66" s="7" t="s">
        <v>8</v>
      </c>
      <c r="E66" s="3">
        <f t="shared" ref="E66:H70" si="31">(D42/E42)*100</f>
        <v>271.39753846437679</v>
      </c>
      <c r="F66" s="3">
        <f t="shared" ref="F66:F70" si="32">(D42/F42)*100</f>
        <v>374.08637807157669</v>
      </c>
      <c r="G66" s="3">
        <f t="shared" ref="G66:G70" si="33">(D42/G42)*100</f>
        <v>293.48029161443549</v>
      </c>
      <c r="H66" s="3">
        <f t="shared" ref="H66:H70" si="34">(D42/H42)*100</f>
        <v>274.89242384394527</v>
      </c>
      <c r="J66" s="7" t="s">
        <v>8</v>
      </c>
      <c r="K66" s="7" t="s">
        <v>8</v>
      </c>
      <c r="L66" s="3">
        <f t="shared" ref="L66:O66" si="35">(K42/L42)*100</f>
        <v>339.48484095951386</v>
      </c>
      <c r="M66" s="3">
        <f t="shared" ref="M66:M70" si="36">(K42/M42)*100</f>
        <v>418.18952054648616</v>
      </c>
      <c r="N66" s="3">
        <f t="shared" ref="N66:N70" si="37">(K42/N42)*100</f>
        <v>548.42221063318084</v>
      </c>
      <c r="O66" s="3">
        <f t="shared" ref="O66:O70" si="38">(K42/O42)*100</f>
        <v>530.3845617644289</v>
      </c>
      <c r="Q66" s="7" t="s">
        <v>8</v>
      </c>
      <c r="R66" s="7" t="s">
        <v>8</v>
      </c>
      <c r="S66" s="3">
        <f t="shared" ref="S66:V66" si="39">(R42/S42)*100</f>
        <v>329.53710719860487</v>
      </c>
      <c r="T66" s="3">
        <f t="shared" ref="T66:T70" si="40">(R42/T42)*100</f>
        <v>651.56560133348989</v>
      </c>
      <c r="U66" s="3">
        <f t="shared" ref="U66:U70" si="41">(R42/U42)*100</f>
        <v>616.30438220058863</v>
      </c>
      <c r="V66" s="3">
        <f t="shared" ref="V66:V70" si="42">(R42/V42)*100</f>
        <v>586.71570581434833</v>
      </c>
    </row>
    <row r="67" spans="3:22">
      <c r="C67" s="7" t="s">
        <v>9</v>
      </c>
      <c r="D67" s="7" t="s">
        <v>9</v>
      </c>
      <c r="E67" s="3">
        <f t="shared" si="31"/>
        <v>318.27646168460393</v>
      </c>
      <c r="F67" s="3">
        <f t="shared" si="32"/>
        <v>487.29269166714391</v>
      </c>
      <c r="G67" s="3">
        <f t="shared" si="33"/>
        <v>369.45766144729254</v>
      </c>
      <c r="H67" s="3">
        <f t="shared" si="34"/>
        <v>326.82771081402456</v>
      </c>
      <c r="J67" s="7" t="s">
        <v>9</v>
      </c>
      <c r="K67" s="7" t="s">
        <v>9</v>
      </c>
      <c r="L67" s="3">
        <f t="shared" ref="L67:O67" si="43">(K43/L43)*100</f>
        <v>331.67689008960053</v>
      </c>
      <c r="M67" s="3">
        <f t="shared" si="36"/>
        <v>516.93260962924103</v>
      </c>
      <c r="N67" s="3">
        <f t="shared" si="37"/>
        <v>554.48983568428775</v>
      </c>
      <c r="O67" s="3">
        <f t="shared" si="38"/>
        <v>546.57624292775347</v>
      </c>
      <c r="Q67" s="7" t="s">
        <v>9</v>
      </c>
      <c r="R67" s="7" t="s">
        <v>9</v>
      </c>
      <c r="S67" s="3">
        <f t="shared" ref="S67:V67" si="44">(R43/S43)*100</f>
        <v>329.60869405380902</v>
      </c>
      <c r="T67" s="3">
        <f t="shared" si="40"/>
        <v>651.67139820854823</v>
      </c>
      <c r="U67" s="3">
        <f t="shared" si="41"/>
        <v>632.23571624630688</v>
      </c>
      <c r="V67" s="3">
        <f t="shared" si="42"/>
        <v>623.38429615512757</v>
      </c>
    </row>
    <row r="68" spans="3:22">
      <c r="C68" s="7" t="s">
        <v>10</v>
      </c>
      <c r="D68" s="7" t="s">
        <v>10</v>
      </c>
      <c r="E68" s="3">
        <f t="shared" si="31"/>
        <v>321.93428150771683</v>
      </c>
      <c r="F68" s="3">
        <f t="shared" si="32"/>
        <v>459.20242741393167</v>
      </c>
      <c r="G68" s="3">
        <f t="shared" si="33"/>
        <v>428.09750007704929</v>
      </c>
      <c r="H68" s="3">
        <f t="shared" si="34"/>
        <v>427.8169971400568</v>
      </c>
      <c r="J68" s="7" t="s">
        <v>10</v>
      </c>
      <c r="K68" s="7" t="s">
        <v>10</v>
      </c>
      <c r="L68" s="3">
        <f t="shared" ref="L68:O68" si="45">(K44/L44)*100</f>
        <v>335.10318952011926</v>
      </c>
      <c r="M68" s="3">
        <f t="shared" si="36"/>
        <v>539.33985708150715</v>
      </c>
      <c r="N68" s="3">
        <f t="shared" si="37"/>
        <v>549.23869897108148</v>
      </c>
      <c r="O68" s="3">
        <f t="shared" si="38"/>
        <v>544.11466684968377</v>
      </c>
      <c r="Q68" s="7" t="s">
        <v>10</v>
      </c>
      <c r="R68" s="7" t="s">
        <v>10</v>
      </c>
      <c r="S68" s="3">
        <f t="shared" ref="S68:V68" si="46">(R44/S44)*100</f>
        <v>331.74125371955563</v>
      </c>
      <c r="T68" s="3">
        <f t="shared" si="40"/>
        <v>647.55446546376572</v>
      </c>
      <c r="U68" s="3">
        <f t="shared" si="41"/>
        <v>632.06084655239238</v>
      </c>
      <c r="V68" s="3">
        <f t="shared" si="42"/>
        <v>629.18684700384961</v>
      </c>
    </row>
    <row r="69" spans="3:22">
      <c r="C69" s="7" t="s">
        <v>11</v>
      </c>
      <c r="D69" s="7" t="s">
        <v>11</v>
      </c>
      <c r="E69" s="3">
        <f t="shared" si="31"/>
        <v>323.8990458425659</v>
      </c>
      <c r="F69" s="3">
        <f t="shared" si="32"/>
        <v>499.0965948787146</v>
      </c>
      <c r="G69" s="3">
        <f t="shared" si="33"/>
        <v>487.49469049981934</v>
      </c>
      <c r="H69" s="3">
        <f t="shared" si="34"/>
        <v>511.84216165692328</v>
      </c>
      <c r="J69" s="7" t="s">
        <v>11</v>
      </c>
      <c r="K69" s="7" t="s">
        <v>11</v>
      </c>
      <c r="L69" s="3">
        <f t="shared" ref="L69:O69" si="47">(K45/L45)*100</f>
        <v>333.61404320024525</v>
      </c>
      <c r="M69" s="3">
        <f t="shared" si="36"/>
        <v>547.12118705432897</v>
      </c>
      <c r="N69" s="3">
        <f t="shared" si="37"/>
        <v>548.08459868305499</v>
      </c>
      <c r="O69" s="3">
        <f t="shared" si="38"/>
        <v>549.10254417206716</v>
      </c>
      <c r="Q69" s="7" t="s">
        <v>11</v>
      </c>
      <c r="R69" s="7" t="s">
        <v>11</v>
      </c>
      <c r="S69" s="3">
        <f t="shared" ref="S69:V69" si="48">(R45/S45)*100</f>
        <v>363.11325849677314</v>
      </c>
      <c r="T69" s="3">
        <f t="shared" si="40"/>
        <v>632.28036175758382</v>
      </c>
      <c r="U69" s="3">
        <f t="shared" si="41"/>
        <v>628.26881080680232</v>
      </c>
      <c r="V69" s="3">
        <f t="shared" si="42"/>
        <v>612.60791016679491</v>
      </c>
    </row>
    <row r="70" spans="3:22">
      <c r="C70" s="14" t="s">
        <v>12</v>
      </c>
      <c r="D70" s="14" t="s">
        <v>12</v>
      </c>
      <c r="E70" s="3">
        <f t="shared" si="31"/>
        <v>333.29297844978589</v>
      </c>
      <c r="F70" s="3">
        <f t="shared" si="32"/>
        <v>532.87634603015977</v>
      </c>
      <c r="G70" s="3">
        <f t="shared" si="33"/>
        <v>555.89320522402261</v>
      </c>
      <c r="H70" s="3">
        <f t="shared" si="34"/>
        <v>544.91231217611562</v>
      </c>
      <c r="J70" s="14" t="s">
        <v>12</v>
      </c>
      <c r="K70" s="14" t="s">
        <v>12</v>
      </c>
      <c r="L70" s="3">
        <f t="shared" ref="L70:O70" si="49">(K46/L46)*100</f>
        <v>328.34668245551899</v>
      </c>
      <c r="M70" s="3">
        <f t="shared" si="36"/>
        <v>513.70838065587532</v>
      </c>
      <c r="N70" s="3">
        <f t="shared" si="37"/>
        <v>527.26685477512638</v>
      </c>
      <c r="O70" s="3">
        <f t="shared" si="38"/>
        <v>516.6676121305818</v>
      </c>
      <c r="Q70" s="14" t="s">
        <v>12</v>
      </c>
      <c r="R70" s="14" t="s">
        <v>12</v>
      </c>
      <c r="S70" s="3">
        <f t="shared" ref="S70:V70" si="50">(R46/S46)*100</f>
        <v>340.03106452955103</v>
      </c>
      <c r="T70" s="3">
        <f t="shared" si="40"/>
        <v>559.36113874419686</v>
      </c>
      <c r="U70" s="3">
        <f t="shared" si="41"/>
        <v>568.53094354617269</v>
      </c>
      <c r="V70" s="3">
        <f t="shared" si="42"/>
        <v>593.45086757151512</v>
      </c>
    </row>
    <row r="71" spans="3:22">
      <c r="C71" s="14" t="s">
        <v>13</v>
      </c>
      <c r="D71" s="1"/>
      <c r="E71" s="1"/>
      <c r="F71" s="1"/>
      <c r="G71" s="1"/>
      <c r="H71" s="1"/>
      <c r="J71" s="14" t="s">
        <v>13</v>
      </c>
      <c r="K71" s="1"/>
      <c r="L71" s="1"/>
      <c r="M71" s="1"/>
      <c r="N71" s="1"/>
      <c r="O71" s="1"/>
      <c r="Q71" s="14" t="s">
        <v>13</v>
      </c>
      <c r="R71" s="1"/>
      <c r="S71" s="1"/>
      <c r="T71" s="1"/>
      <c r="U71" s="1"/>
      <c r="V71" s="1"/>
    </row>
  </sheetData>
  <mergeCells count="18">
    <mergeCell ref="C62:H62"/>
    <mergeCell ref="J62:O62"/>
    <mergeCell ref="Q62:V62"/>
    <mergeCell ref="C2:H2"/>
    <mergeCell ref="J2:O2"/>
    <mergeCell ref="Q2:V2"/>
    <mergeCell ref="C38:H38"/>
    <mergeCell ref="C14:H14"/>
    <mergeCell ref="J14:O14"/>
    <mergeCell ref="Q14:V14"/>
    <mergeCell ref="Q38:V38"/>
    <mergeCell ref="C50:H50"/>
    <mergeCell ref="J50:O50"/>
    <mergeCell ref="Q50:V50"/>
    <mergeCell ref="C26:H26"/>
    <mergeCell ref="J26:O26"/>
    <mergeCell ref="Q26:V26"/>
    <mergeCell ref="J38:O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L16"/>
  <sheetViews>
    <sheetView workbookViewId="0">
      <selection activeCell="L17" sqref="L17"/>
    </sheetView>
  </sheetViews>
  <sheetFormatPr defaultRowHeight="15"/>
  <cols>
    <col min="12" max="12" width="23" bestFit="1" customWidth="1"/>
  </cols>
  <sheetData>
    <row r="16" spans="12:12">
      <c r="L16" s="4">
        <v>8.4862859803251905E-3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Penha</dc:creator>
  <cp:lastModifiedBy>Penha</cp:lastModifiedBy>
  <dcterms:created xsi:type="dcterms:W3CDTF">2016-11-01T19:13:04Z</dcterms:created>
  <dcterms:modified xsi:type="dcterms:W3CDTF">2016-11-02T22:00:07Z</dcterms:modified>
</cp:coreProperties>
</file>