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ano0\Downloads\"/>
    </mc:Choice>
  </mc:AlternateContent>
  <xr:revisionPtr revIDLastSave="0" documentId="13_ncr:1_{4AE6EF0E-644C-46E4-887E-33F089C90A9D}" xr6:coauthVersionLast="47" xr6:coauthVersionMax="47" xr10:uidLastSave="{00000000-0000-0000-0000-000000000000}"/>
  <bookViews>
    <workbookView xWindow="-108" yWindow="-108" windowWidth="23256" windowHeight="12456" activeTab="1" xr2:uid="{00000000-000D-0000-FFFF-FFFF00000000}"/>
  </bookViews>
  <sheets>
    <sheet name="Dashboard" sheetId="15" r:id="rId1"/>
    <sheet name="Customer_Dim" sheetId="1" r:id="rId2"/>
    <sheet name="Product_Dim" sheetId="2" r:id="rId3"/>
    <sheet name="Store_Dim" sheetId="3" r:id="rId4"/>
    <sheet name="Pivot Table" sheetId="9" r:id="rId5"/>
    <sheet name="Sales_Fact" sheetId="4" r:id="rId6"/>
  </sheets>
  <definedNames>
    <definedName name="_xlcn.WorksheetConnection_Ecommerce_Sales_Dataset_updated1.xlsxTable11" hidden="1">Table1[]</definedName>
    <definedName name="_xlcn.WorksheetConnection_Ecommerce_Sales_Dataset_updated1.xlsxTable41" hidden="1">Table4[]</definedName>
    <definedName name="ExternalData_1" localSheetId="4" hidden="1">'Pivot Table'!$A$3:$N$1003</definedName>
  </definedNames>
  <calcPr calcId="191029"/>
  <pivotCaches>
    <pivotCache cacheId="0" r:id="rId7"/>
    <pivotCache cacheId="1" r:id="rId8"/>
  </pivotCaches>
  <extLst>
    <ext xmlns:x15="http://schemas.microsoft.com/office/spreadsheetml/2010/11/main" uri="{FCE2AD5D-F65C-4FA6-A056-5C36A1767C68}">
      <x15:dataModel>
        <x15:modelTables>
          <x15:modelTable id="Table4" name="Table4" connection="WorksheetConnection_Ecommerce_Sales_Dataset_updated (1).xlsx!Table4"/>
          <x15:modelTable id="Table1" name="Table1" connection="WorksheetConnection_Ecommerce_Sales_Dataset_updated (1).xlsx!Table1"/>
        </x15:modelTables>
        <x15:extLst>
          <ext xmlns:x16="http://schemas.microsoft.com/office/spreadsheetml/2014/11/main" uri="{9835A34E-60A6-4A7C-AAB8-D5F71C897F49}">
            <x16:modelTimeGroupings>
              <x16:modelTimeGrouping tableName="Table4"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 i="4" l="1"/>
  <c r="N11" i="4"/>
  <c r="N9" i="4"/>
  <c r="N8" i="4"/>
  <c r="N7" i="4"/>
  <c r="N6" i="4"/>
  <c r="N5" i="4"/>
  <c r="N4" i="4"/>
  <c r="O20" i="1" a="1"/>
  <c r="O20" i="1" s="1"/>
  <c r="C30" i="3" a="1"/>
  <c r="C30" i="3" s="1"/>
  <c r="C29" i="3" a="1"/>
  <c r="C29" i="3" s="1"/>
  <c r="C28" i="3" a="1"/>
  <c r="C28" i="3" s="1"/>
  <c r="C27" i="3" a="1"/>
  <c r="C27" i="3" s="1"/>
  <c r="C25" i="3"/>
  <c r="M24" i="2"/>
  <c r="M23" i="2"/>
  <c r="M21" i="2" a="1"/>
  <c r="M21" i="2" s="1"/>
  <c r="M20" i="2" a="1"/>
  <c r="M20" i="2" s="1"/>
  <c r="M19" i="2" a="1"/>
  <c r="M19" i="2" s="1"/>
  <c r="M18" i="2" a="1"/>
  <c r="M18" i="2" s="1"/>
  <c r="M16" i="2"/>
  <c r="M15" i="2"/>
  <c r="M14" i="2"/>
  <c r="M12" i="2"/>
  <c r="M9" i="2"/>
  <c r="M7" i="2"/>
  <c r="M6" i="2"/>
  <c r="M5" i="2"/>
  <c r="M4" i="2"/>
  <c r="O19" i="1" a="1"/>
  <c r="O19" i="1" s="1"/>
  <c r="O18" i="1" a="1"/>
  <c r="O18" i="1"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J2" i="1"/>
  <c r="O4" i="1"/>
  <c r="O8" i="1"/>
  <c r="O7" i="1"/>
  <c r="O5" i="1"/>
  <c r="O3"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M11" i="2"/>
  <c r="M10" i="2"/>
  <c r="J499"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O16" i="1"/>
  <c r="O15" i="1"/>
  <c r="O14" i="1"/>
  <c r="O13" i="1"/>
  <c r="O9" i="1"/>
  <c r="N10" i="4" l="1"/>
  <c r="O10" i="1"/>
  <c r="O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D413C6-283C-419E-AB2E-1F967FE1E761}" keepAlive="1" name="ModelConnection_ExternalData_11" description="Data Model" type="5" refreshedVersion="8" minRefreshableVersion="5" saveData="1">
    <dbPr connection="Data Model Connection" command="DRILLTHROUGH MAXROWS 1000 SELECT FROM [Model] WHERE ([Measures].[Sum of Total_Amount]) RETURN [$Table4].[Sales_ID],[$Table4].[Order_Date],[$Table4].[Customer_ID],[$Table4].[Product_ID],[$Table4].[Store_ID],[$Table4].[Quantity],[$Table4].[Unit_Price],[$Table4].[Discount],[$Table4].[Payment_Type],[$Table4].[Total_Amount],[$Table4].[Order_Date (Year)],[$Table4].[Order_Date (Quarter)],[$Table4].[Order_Date (Month)],[$Table4].[Order_Date (Month Index)]" commandType="4"/>
    <extLst>
      <ext xmlns:x15="http://schemas.microsoft.com/office/spreadsheetml/2010/11/main" uri="{DE250136-89BD-433C-8126-D09CA5730AF9}">
        <x15:connection id="" model="1"/>
      </ext>
    </extLst>
  </connection>
  <connection id="2" xr16:uid="{68B7105E-3506-4FB8-BA0A-98D095B22D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046701A-AB0A-42BE-9160-E6AA8C53B281}" name="WorksheetConnection_Ecommerce_Sales_Dataset_updated (1).xlsx!Table1" type="102" refreshedVersion="8" minRefreshableVersion="5">
    <extLst>
      <ext xmlns:x15="http://schemas.microsoft.com/office/spreadsheetml/2010/11/main" uri="{DE250136-89BD-433C-8126-D09CA5730AF9}">
        <x15:connection id="Table1" autoDelete="1">
          <x15:rangePr sourceName="_xlcn.WorksheetConnection_Ecommerce_Sales_Dataset_updated1.xlsxTable11"/>
        </x15:connection>
      </ext>
    </extLst>
  </connection>
  <connection id="4" xr16:uid="{56656345-1E21-4208-841F-1ED736C00360}" name="WorksheetConnection_Ecommerce_Sales_Dataset_updated (1).xlsx!Table4" type="102" refreshedVersion="8" minRefreshableVersion="5">
    <extLst>
      <ext xmlns:x15="http://schemas.microsoft.com/office/spreadsheetml/2010/11/main" uri="{DE250136-89BD-433C-8126-D09CA5730AF9}">
        <x15:connection id="Table4" autoDelete="1">
          <x15:rangePr sourceName="_xlcn.WorksheetConnection_Ecommerce_Sales_Dataset_updated1.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<sst xmlns="http://schemas.openxmlformats.org/spreadsheetml/2006/main" count="23478" uniqueCount="4087">
  <si>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</si>
  <si>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</si>
  <si>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</si>
  <si>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</si>
  <si>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</si>
  <si>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</si>
  <si>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</si>
  <si>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</si>
  <si>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</si>
  <si>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</si>
  <si>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</si>
  <si>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</si>
  <si>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</si>
  <si>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</si>
  <si>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</si>
  <si>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</si>
  <si>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</si>
  <si>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</si>
  <si>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</si>
  <si>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</si>
  <si>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</si>
  <si>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</si>
  <si>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</si>
  <si>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</si>
  <si>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</si>
  <si>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</si>
  <si>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</si>
  <si>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</si>
  <si>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</si>
  <si>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</si>
  <si>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</si>
  <si>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</si>
  <si>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</si>
  <si>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</si>
  <si>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</si>
  <si>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</si>
  <si>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</si>
  <si>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</si>
  <si>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</si>
  <si>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</si>
  <si>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</si>
  <si>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</si>
  <si>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</si>
  <si>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</si>
  <si>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</si>
  <si>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</si>
  <si>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</si>
  <si>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</si>
  <si>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</si>
  <si>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</si>
  <si>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</si>
  <si>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</si>
  <si>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</si>
  <si>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</si>
  <si>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</si>
  <si>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</si>
  <si>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</si>
  <si>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</si>
  <si>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</si>
  <si>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</si>
  <si>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</si>
  <si>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</si>
  <si>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</si>
  <si>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</si>
  <si>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</si>
  <si>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</si>
  <si>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</si>
  <si>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</si>
  <si>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</si>
  <si>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</si>
  <si>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</si>
  <si>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</si>
  <si>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</si>
  <si>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</si>
  <si>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</si>
  <si>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</si>
  <si>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</si>
  <si>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</si>
  <si>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</si>
  <si>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</si>
  <si>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</si>
  <si>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</si>
  <si>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</si>
  <si>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</si>
  <si>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</si>
  <si>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</si>
  <si>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</si>
  <si>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</si>
  <si>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</si>
  <si>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</si>
  <si>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</si>
  <si>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</si>
  <si>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</si>
  <si>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</si>
  <si>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</si>
  <si>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</si>
  <si>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</si>
  <si>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</si>
  <si>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</si>
  <si>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</si>
  <si>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</si>
  <si>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</si>
  <si>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</si>
  <si>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</si>
  <si>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</si>
  <si>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</si>
  <si>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</si>
  <si>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</si>
  <si>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</si>
  <si>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</si>
  <si>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</si>
  <si>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</si>
  <si>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</si>
  <si>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</si>
  <si>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</si>
  <si>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</si>
  <si>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</si>
  <si>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</si>
  <si>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</si>
  <si>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</si>
  <si>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</si>
  <si>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</si>
  <si>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</si>
  <si>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</si>
  <si>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</si>
  <si>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</si>
  <si>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</si>
  <si>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</si>
  <si>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</si>
  <si>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</si>
  <si>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</si>
  <si>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</si>
  <si>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</si>
  <si>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</si>
  <si>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</si>
  <si>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</si>
  <si>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</si>
  <si>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</si>
  <si>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</si>
  <si>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</si>
  <si>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</si>
  <si>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</si>
  <si>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</si>
  <si>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</si>
  <si>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</si>
  <si>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</si>
  <si>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</si>
  <si>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</si>
  <si>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</si>
  <si>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</si>
  <si>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</si>
  <si>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</si>
  <si>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</si>
  <si>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</si>
  <si>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</si>
  <si>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</si>
  <si>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</si>
  <si>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</si>
  <si>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</si>
  <si>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</si>
  <si>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</si>
  <si>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</si>
  <si>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</si>
  <si>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</si>
  <si>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</si>
  <si>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</si>
  <si>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</si>
  <si>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</si>
  <si>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</si>
  <si>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</si>
  <si>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</si>
  <si>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</si>
  <si>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</si>
  <si>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</si>
  <si>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</si>
  <si>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</si>
  <si>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</si>
  <si>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</si>
  <si>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</si>
  <si>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</si>
  <si>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</si>
  <si>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</si>
  <si>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</si>
  <si>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</si>
  <si>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</si>
  <si>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</si>
  <si>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</si>
  <si>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</si>
  <si>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</si>
  <si>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</si>
  <si>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</si>
  <si>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</si>
  <si>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</si>
  <si>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</si>
  <si>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</si>
  <si>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</si>
  <si>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</si>
  <si>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</si>
  <si>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</si>
  <si>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</si>
  <si>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</si>
  <si>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</si>
  <si>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</si>
  <si>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</si>
  <si>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</si>
  <si>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</si>
  <si>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</si>
  <si>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</si>
  <si>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</si>
  <si>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</si>
  <si>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</si>
  <si>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</si>
  <si>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</si>
  <si>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</si>
  <si>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</si>
  <si>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</si>
  <si>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</si>
  <si>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</si>
  <si>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</si>
  <si>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</si>
  <si>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</si>
  <si>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</si>
  <si>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</si>
  <si>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</si>
  <si>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</si>
  <si>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</si>
  <si>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</si>
  <si>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</si>
  <si>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</si>
  <si>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</si>
  <si>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</si>
  <si>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</si>
  <si>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</si>
  <si>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</si>
  <si>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</si>
  <si>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</si>
  <si>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</si>
  <si>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</si>
  <si>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</si>
  <si>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</si>
  <si>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</si>
  <si>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</si>
  <si>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</si>
  <si>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</si>
  <si>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</si>
  <si>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</si>
  <si>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</si>
  <si>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</si>
  <si>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</si>
  <si>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</si>
  <si>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</si>
  <si>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</si>
  <si>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</si>
  <si>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</si>
  <si>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</si>
  <si>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</si>
  <si>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</si>
  <si>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</si>
  <si>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</si>
  <si>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</si>
  <si>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</si>
  <si>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</si>
  <si>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</si>
  <si>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</si>
  <si>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</si>
  <si>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</si>
  <si>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</si>
  <si>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</si>
  <si>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</si>
  <si>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</si>
  <si>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</si>
  <si>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</si>
  <si>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</si>
  <si>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</si>
  <si>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</si>
  <si>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</si>
  <si>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</si>
  <si>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</si>
  <si>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</si>
  <si>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</si>
  <si>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</si>
  <si>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</si>
  <si>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</si>
  <si>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</si>
  <si>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</si>
  <si>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</si>
  <si>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</si>
  <si>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</si>
  <si>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</si>
  <si>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</si>
  <si>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</si>
  <si>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</si>
  <si>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</si>
  <si>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</si>
  <si>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</si>
  <si>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</si>
  <si>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</si>
  <si>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</si>
  <si>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</si>
  <si>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</si>
  <si>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</si>
  <si>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</si>
  <si>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</si>
  <si>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</si>
  <si>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</si>
  <si>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</si>
  <si>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</si>
  <si>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</si>
  <si>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</si>
  <si>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</si>
  <si>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</si>
  <si>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</si>
  <si>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</si>
  <si>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</si>
  <si>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</si>
  <si>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</si>
  <si>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</si>
  <si>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</si>
  <si>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</si>
  <si>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</si>
  <si>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</si>
  <si>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</si>
  <si>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</si>
  <si>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</si>
  <si>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</si>
  <si>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</si>
  <si>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</si>
  <si>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</si>
  <si>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</si>
  <si>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</si>
  <si>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</si>
  <si>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</si>
  <si>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</si>
  <si>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</si>
  <si>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</si>
  <si>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</si>
  <si>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</si>
  <si>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</si>
  <si>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</si>
  <si>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</si>
  <si>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</si>
  <si>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</si>
  <si>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</si>
  <si>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</si>
  <si>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</si>
  <si>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</si>
  <si>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</si>
  <si>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</si>
  <si>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</si>
  <si>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</si>
  <si>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</si>
  <si>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</si>
  <si>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</si>
  <si>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</si>
  <si>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</si>
  <si>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</si>
  <si>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</si>
  <si>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</si>
  <si>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</si>
  <si>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</si>
  <si>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</si>
  <si>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</si>
  <si>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</si>
  <si>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</si>
  <si>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</si>
  <si>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</si>
  <si>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</si>
  <si>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</si>
  <si>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</si>
  <si>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</si>
  <si>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</si>
  <si>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</si>
  <si>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</si>
  <si>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</si>
  <si>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</si>
  <si>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</si>
  <si>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</si>
  <si>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</si>
  <si>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</si>
  <si>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</si>
  <si>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</si>
  <si>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</si>
  <si>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</si>
  <si>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</si>
  <si>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</si>
  <si>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</si>
  <si>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</si>
  <si>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</si>
  <si>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</si>
  <si>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</si>
  <si>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</si>
  <si>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</si>
  <si>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</si>
  <si>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</si>
  <si>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</si>
  <si>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</si>
  <si>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</si>
  <si>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</si>
  <si>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</si>
  <si>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</si>
  <si>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</si>
  <si>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</si>
  <si>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</si>
  <si>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</si>
  <si>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</si>
  <si>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</si>
  <si>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</si>
  <si>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</si>
  <si>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</si>
  <si>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</si>
  <si>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</si>
  <si>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</si>
  <si>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</si>
  <si>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</si>
  <si>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</si>
  <si>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</si>
  <si>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</si>
  <si>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</si>
  <si>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</si>
  <si>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</si>
  <si>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</si>
  <si>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</si>
  <si>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</si>
  <si>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</si>
  <si>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</si>
  <si>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</si>
  <si>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</si>
  <si>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</si>
  <si>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</si>
  <si>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</si>
  <si>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</si>
  <si>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</si>
  <si>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</si>
  <si>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</si>
  <si>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</si>
  <si>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</si>
  <si>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</si>
  <si>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</si>
  <si>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</si>
  <si>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</si>
  <si>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</si>
  <si>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</si>
  <si>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</si>
  <si>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</si>
  <si>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</si>
  <si>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</si>
  <si>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</si>
  <si>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</si>
  <si>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</si>
  <si>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</si>
  <si>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</si>
  <si>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</si>
  <si>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</si>
  <si>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</si>
  <si>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</si>
  <si>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</si>
  <si>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</si>
  <si>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</si>
  <si>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</si>
  <si>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</si>
  <si>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</si>
  <si>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</si>
  <si>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</si>
  <si>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</si>
  <si>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</si>
  <si>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</si>
  <si>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</si>
  <si>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</si>
  <si>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</si>
  <si>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</si>
  <si>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</si>
  <si>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</si>
  <si>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</si>
  <si>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</si>
  <si>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</si>
  <si>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</si>
  <si>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</si>
  <si>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</si>
  <si>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</si>
  <si>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</si>
  <si>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</si>
  <si>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</si>
  <si>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</si>
  <si>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</si>
  <si>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</si>
  <si>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</si>
  <si>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</si>
  <si>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</si>
  <si>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</si>
  <si>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</si>
  <si>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</si>
  <si>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</si>
  <si>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</si>
  <si>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</si>
  <si>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</si>
  <si>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</si>
  <si>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</si>
  <si>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</si>
  <si>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</si>
  <si>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</si>
  <si>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</si>
  <si>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</si>
  <si>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</si>
  <si>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</si>
  <si>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</si>
  <si>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</si>
  <si>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</si>
  <si>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</si>
  <si>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</si>
  <si>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</si>
  <si>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</si>
  <si>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</si>
  <si>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</si>
  <si>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</si>
  <si>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</si>
  <si>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</si>
  <si>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</si>
  <si>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</si>
  <si>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</si>
  <si>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</si>
  <si>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</si>
  <si>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</si>
  <si>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</si>
  <si>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</si>
  <si>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</si>
  <si>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</si>
  <si>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</si>
  <si>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</si>
  <si>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</si>
  <si>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</si>
  <si>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</si>
  <si>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</si>
  <si>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</si>
  <si>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</si>
  <si>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</si>
  <si>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</si>
  <si>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</si>
  <si>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</si>
  <si>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</si>
  <si>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</si>
  <si>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</si>
  <si>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</si>
  <si>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</si>
  <si>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</si>
  <si>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</si>
  <si>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</si>
  <si>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</si>
  <si>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</si>
  <si>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</si>
  <si>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</si>
  <si>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</si>
  <si>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</si>
  <si>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</si>
  <si>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</si>
  <si>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</si>
  <si>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</si>
  <si>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</si>
  <si>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</si>
  <si>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</si>
  <si>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</si>
  <si>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</si>
  <si>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</si>
  <si>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</si>
  <si>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</si>
  <si>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</si>
  <si>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</si>
  <si>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</si>
  <si>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</si>
  <si>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</si>
  <si>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</si>
  <si>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</si>
  <si>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</si>
  <si>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</si>
  <si>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</si>
  <si>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</si>
  <si>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</si>
  <si>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</si>
  <si>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</si>
  <si>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</si>
  <si>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</si>
  <si>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</si>
  <si>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</si>
  <si>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</si>
  <si>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</si>
  <si>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</si>
  <si>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</si>
  <si>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</si>
  <si>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</si>
  <si>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</si>
  <si>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</si>
  <si>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</si>
  <si>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</si>
  <si>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</si>
  <si>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</si>
  <si>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</si>
  <si>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</si>
  <si>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</si>
  <si>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</si>
  <si>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</si>
  <si>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</si>
  <si>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</si>
  <si>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</si>
  <si>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</si>
  <si>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</si>
  <si>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</si>
  <si>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</si>
  <si>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</si>
  <si>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</si>
  <si>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</si>
  <si>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</si>
  <si>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</si>
  <si>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</si>
  <si>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</si>
  <si>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</si>
  <si>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</si>
  <si>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</si>
  <si>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</si>
  <si>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</si>
  <si>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</si>
  <si>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</si>
  <si>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</si>
  <si>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</si>
  <si>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</si>
  <si>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</si>
  <si>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</si>
  <si>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</si>
  <si>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</si>
  <si>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</si>
  <si>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</si>
  <si>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</si>
  <si>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</si>
  <si>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</si>
  <si>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</si>
  <si>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</si>
  <si>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</si>
  <si>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</si>
  <si>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</si>
  <si>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</si>
  <si>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</si>
  <si>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</si>
  <si>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</si>
  <si>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</si>
  <si>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</si>
  <si>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</si>
  <si>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</si>
  <si>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</si>
  <si>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</si>
  <si>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</si>
  <si>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</si>
  <si>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</si>
  <si>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</si>
  <si>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</si>
  <si>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</si>
  <si>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</si>
  <si>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</si>
  <si>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</si>
  <si>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</si>
  <si>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</si>
  <si>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</si>
  <si>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</si>
  <si>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</si>
  <si>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</si>
  <si>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</si>
  <si>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</si>
  <si>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</si>
  <si>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</si>
  <si>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</si>
  <si>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</si>
  <si>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</si>
  <si>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</si>
  <si>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</si>
  <si>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</si>
  <si>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</si>
  <si>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</si>
  <si>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</si>
  <si>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</si>
  <si>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</si>
  <si>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</si>
  <si>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</si>
  <si>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</si>
  <si>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</si>
  <si>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</si>
  <si>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</si>
  <si>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</si>
  <si>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</si>
  <si>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</si>
  <si>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</si>
  <si>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</si>
  <si>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</si>
  <si>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</si>
  <si>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</si>
  <si>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</si>
  <si>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</si>
  <si>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</si>
  <si>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</si>
  <si>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</si>
  <si>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</si>
  <si>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</si>
  <si>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</si>
  <si>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</si>
  <si>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</si>
  <si>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</si>
  <si>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</si>
  <si>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</si>
  <si>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</si>
  <si>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</si>
  <si>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</si>
  <si>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</si>
  <si>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</si>
  <si>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</si>
  <si>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</si>
  <si>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</si>
  <si>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</si>
  <si>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</si>
  <si>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</si>
  <si>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</si>
  <si>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</si>
  <si>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</si>
  <si>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</si>
  <si>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</si>
  <si>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</si>
  <si>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</si>
  <si>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</si>
  <si>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</si>
  <si>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</si>
  <si>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</si>
  <si>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</si>
  <si>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</si>
  <si>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</si>
  <si>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</si>
  <si>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</si>
  <si>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</si>
  <si>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</si>
  <si>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</si>
  <si>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</si>
  <si>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</si>
  <si>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</si>
  <si>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</si>
  <si>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</si>
  <si>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</si>
  <si>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</si>
  <si>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</si>
  <si>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</si>
  <si>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</si>
  <si>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</si>
  <si>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</si>
  <si>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</si>
  <si>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</si>
  <si>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</si>
  <si>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</si>
  <si>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</si>
  <si>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</si>
  <si>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</si>
  <si>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</si>
  <si>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</si>
  <si>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</si>
  <si>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</si>
  <si>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</si>
  <si>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</si>
  <si>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</si>
  <si>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</si>
  <si>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</si>
  <si>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</si>
  <si>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</si>
  <si>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</si>
  <si>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</si>
  <si>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</si>
  <si>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</si>
  <si>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</si>
  <si>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</si>
  <si>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</si>
  <si>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</si>
  <si>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</si>
  <si>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</si>
  <si>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</si>
  <si>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</si>
  <si>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</si>
  <si>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</si>
  <si>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</si>
  <si>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</si>
  <si>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</si>
  <si>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</si>
  <si>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</si>
  <si>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</si>
  <si>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</si>
  <si>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</si>
  <si>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</si>
  <si>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</si>
  <si>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</si>
  <si>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</si>
  <si>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</si>
  <si>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</si>
  <si>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</si>
  <si>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</si>
  <si>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</si>
  <si>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</si>
  <si>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</si>
  <si>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</si>
  <si>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</si>
  <si>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</si>
  <si>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</si>
  <si>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</si>
  <si>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</si>
  <si>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</si>
  <si>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</si>
  <si>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</si>
  <si>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</si>
  <si>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</si>
  <si>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</si>
  <si>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</si>
  <si>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</si>
  <si>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</si>
  <si>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</si>
  <si>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</si>
  <si>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</si>
  <si>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</si>
  <si>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</si>
  <si>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</si>
  <si>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</si>
  <si>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</si>
  <si>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</si>
  <si>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</si>
  <si>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</si>
  <si>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</si>
  <si>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</si>
  <si>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</si>
  <si>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</si>
  <si>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</si>
  <si>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</si>
  <si>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</si>
  <si>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</si>
  <si>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</si>
  <si>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</si>
  <si>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</si>
  <si>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</si>
  <si>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</si>
  <si>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</si>
  <si>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</si>
  <si>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</si>
  <si>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</si>
  <si>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</si>
  <si>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</si>
  <si>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</si>
  <si>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</si>
  <si>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</si>
  <si>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</si>
  <si>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</si>
  <si>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</si>
  <si>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</si>
  <si>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</si>
  <si>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</si>
  <si>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</si>
  <si>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</si>
  <si>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</si>
  <si>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</si>
  <si>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</si>
  <si>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</si>
  <si>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</si>
  <si>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</si>
  <si>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</si>
  <si>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</si>
  <si>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</si>
  <si>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</si>
  <si>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</si>
  <si>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</si>
  <si>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</si>
  <si>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</si>
  <si>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</si>
  <si>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</si>
  <si>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</si>
  <si>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</si>
  <si>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</si>
  <si>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</si>
  <si>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</si>
  <si>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</si>
  <si>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</si>
  <si>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</si>
  <si>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</si>
  <si>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</si>
  <si>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</si>
  <si>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</si>
  <si>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</si>
  <si>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</si>
  <si>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</si>
  <si>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</si>
  <si>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</si>
  <si>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</si>
  <si>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</si>
  <si>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</si>
  <si>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</si>
  <si>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</si>
  <si>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</si>
  <si>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</si>
  <si>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</si>
  <si>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</si>
  <si>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</si>
  <si>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</si>
  <si>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</si>
  <si>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</si>
  <si>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</si>
  <si>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</si>
  <si>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</si>
  <si>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</si>
  <si>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</si>
  <si>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</si>
  <si>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</si>
  <si>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</si>
  <si>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</si>
  <si>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</si>
  <si>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</si>
  <si>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</si>
  <si>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</si>
  <si>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</si>
  <si>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</si>
  <si>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</si>
  <si>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</si>
  <si>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</si>
  <si>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</si>
  <si>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</si>
  <si>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</si>
  <si>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</si>
  <si>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</si>
  <si>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</si>
  <si>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</si>
  <si>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</si>
  <si>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</si>
  <si>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</si>
  <si>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</si>
  <si>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</si>
  <si>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</si>
  <si>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</si>
  <si>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</si>
  <si>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</si>
  <si>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</si>
  <si>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</si>
  <si>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</si>
  <si>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</si>
  <si>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</si>
  <si>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</si>
  <si>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</si>
  <si>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</si>
  <si>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</si>
  <si>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</si>
  <si>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</si>
  <si>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</si>
  <si>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</si>
  <si>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</si>
  <si>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</si>
  <si>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</si>
  <si>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</si>
  <si>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</si>
  <si>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</si>
  <si>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</si>
  <si>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</si>
  <si>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</si>
  <si>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</si>
  <si>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</si>
  <si>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</si>
  <si>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</si>
  <si>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</si>
  <si>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</si>
  <si>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</si>
  <si>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</si>
  <si>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</si>
  <si>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</si>
  <si>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</si>
  <si>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</si>
  <si>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</si>
  <si>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</si>
  <si>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</si>
  <si>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</si>
  <si>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</si>
  <si>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</si>
  <si>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</si>
  <si>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</si>
  <si>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</si>
  <si>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</si>
  <si>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</si>
  <si>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</si>
  <si>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</si>
  <si>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</si>
  <si>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</si>
  <si>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</si>
  <si>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</si>
  <si>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</si>
  <si>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</si>
  <si>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</si>
  <si>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</si>
  <si>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</si>
  <si>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</si>
  <si>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</si>
  <si>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</si>
  <si>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</si>
  <si>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</si>
  <si>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</si>
  <si>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</si>
  <si>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</si>
  <si>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</si>
  <si>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</si>
  <si>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</si>
  <si>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</si>
  <si>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</si>
  <si>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</si>
  <si>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</si>
  <si>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</si>
  <si>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</si>
  <si>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</si>
  <si>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</si>
  <si>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</si>
  <si>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</si>
  <si>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</si>
  <si>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</si>
  <si>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</si>
  <si>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</si>
  <si>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</si>
  <si>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</si>
  <si>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</si>
  <si>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</si>
  <si>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</si>
  <si>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</si>
  <si>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</si>
  <si>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</si>
  <si>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</si>
  <si>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</si>
  <si>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</si>
  <si>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</si>
  <si>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</si>
  <si>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</si>
  <si>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</si>
  <si>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</si>
  <si>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</si>
  <si>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</si>
  <si>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</si>
  <si>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</si>
  <si>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</si>
  <si>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</si>
  <si>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</si>
  <si>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</si>
  <si>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</si>
  <si>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</si>
  <si>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</si>
  <si>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</si>
  <si>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</si>
  <si>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</si>
  <si>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</si>
  <si>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</si>
  <si>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</si>
  <si>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</si>
  <si>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</si>
  <si>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</si>
  <si>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</si>
  <si>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</si>
  <si>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</si>
  <si>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</si>
  <si>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</si>
  <si>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</si>
  <si>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</si>
  <si>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</si>
  <si>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</si>
  <si>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</si>
  <si>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</si>
  <si>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</si>
  <si>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</si>
  <si>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</si>
  <si>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</si>
  <si>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</si>
  <si>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</si>
  <si>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</si>
  <si>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</si>
  <si>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</si>
  <si>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</si>
  <si>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</si>
  <si>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</si>
  <si>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</si>
  <si>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</si>
  <si>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</si>
  <si>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</si>
  <si>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</si>
  <si>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</si>
  <si>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</si>
  <si>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</si>
  <si>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</si>
  <si>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</si>
  <si>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</si>
  <si>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</si>
  <si>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</si>
  <si>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</si>
  <si>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</si>
  <si>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</si>
  <si>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</si>
  <si>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</si>
  <si>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</si>
  <si>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</si>
  <si>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</si>
  <si>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</si>
  <si>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</si>
  <si>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</si>
  <si>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</si>
  <si>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</si>
  <si>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</si>
  <si>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</si>
  <si>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</si>
  <si>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</si>
  <si>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</si>
  <si>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</si>
  <si>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</si>
  <si>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</si>
  <si>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</si>
  <si>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</si>
  <si>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</si>
  <si>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</si>
  <si>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</si>
  <si>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</si>
  <si>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</si>
  <si>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</si>
  <si>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</si>
  <si>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</si>
  <si>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</si>
  <si>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</si>
  <si>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</si>
  <si>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</si>
  <si>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</si>
  <si>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</si>
  <si>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</si>
  <si>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</si>
  <si>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</si>
  <si>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</si>
  <si>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</si>
  <si>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</si>
  <si>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</si>
  <si>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</si>
  <si>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</si>
  <si>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</si>
  <si>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</si>
  <si>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</si>
  <si>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</si>
  <si>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</si>
  <si>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</si>
  <si>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</si>
  <si>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</si>
  <si>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</si>
  <si>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</si>
  <si>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</si>
  <si>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</si>
  <si>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</si>
  <si>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</si>
  <si>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</si>
  <si>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</si>
  <si>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</si>
  <si>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</si>
  <si>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</si>
  <si>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</si>
  <si>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</si>
  <si>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</si>
  <si>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</si>
  <si>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</si>
  <si>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</si>
  <si>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</si>
  <si>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</si>
  <si>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</si>
  <si>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</si>
  <si>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</si>
  <si>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</si>
  <si>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</si>
  <si>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</si>
  <si>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</si>
  <si>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</si>
  <si>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</si>
  <si>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</si>
  <si>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</si>
  <si>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</si>
  <si>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</si>
  <si>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</si>
  <si>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</si>
  <si>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</si>
  <si>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</si>
  <si>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</si>
  <si>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</si>
  <si>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</si>
  <si>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</si>
  <si>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</si>
  <si>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</si>
  <si>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</si>
  <si>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</si>
  <si>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</si>
  <si>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</si>
  <si>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</si>
  <si>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</si>
  <si>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</si>
  <si>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</si>
  <si>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</si>
  <si>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</si>
  <si>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</si>
  <si>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</si>
  <si>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</si>
  <si>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</si>
  <si>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</si>
  <si>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</si>
  <si>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</si>
  <si>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</si>
  <si>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</si>
  <si>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</si>
  <si>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</si>
  <si>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</si>
  <si>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</si>
  <si>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</si>
  <si>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</si>
  <si>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</si>
  <si>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</si>
  <si>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</si>
  <si>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</si>
  <si>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</si>
  <si>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</si>
  <si>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</si>
  <si>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</si>
  <si>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</si>
  <si>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</si>
  <si>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</si>
  <si>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</si>
  <si>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</si>
  <si>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</si>
  <si>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</si>
  <si>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</si>
  <si>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</si>
  <si>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</si>
  <si>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</si>
  <si>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</si>
  <si>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</si>
  <si>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</si>
  <si>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</si>
  <si>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</si>
  <si>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</si>
  <si>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</si>
  <si>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</si>
  <si>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</si>
  <si>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</si>
  <si>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</si>
  <si>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</si>
  <si>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</si>
  <si>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</si>
  <si>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</si>
  <si>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</si>
  <si>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</si>
  <si>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</si>
  <si>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</si>
  <si>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</si>
  <si>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</si>
  <si>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</si>
  <si>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</si>
  <si>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</si>
  <si>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</si>
  <si>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</si>
  <si>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</si>
  <si>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</si>
  <si>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</si>
  <si>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</si>
  <si>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</si>
  <si>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</si>
  <si>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</si>
  <si>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</si>
  <si>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</si>
  <si>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</si>
  <si>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</si>
  <si>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</si>
  <si>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</si>
  <si>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</si>
  <si>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</si>
  <si>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</si>
  <si>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</si>
  <si>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</si>
  <si>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</si>
  <si>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</si>
  <si>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</si>
  <si>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</si>
  <si>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</si>
  <si>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</si>
  <si>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</si>
  <si>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</si>
  <si>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</si>
  <si>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</si>
  <si>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</si>
  <si>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</si>
  <si>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</si>
  <si>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</si>
  <si>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</si>
  <si>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</si>
  <si>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</si>
  <si>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</si>
  <si>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</si>
  <si>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</si>
  <si>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</si>
  <si>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</si>
  <si>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</si>
  <si>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</si>
  <si>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</si>
  <si>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</si>
  <si>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</si>
  <si>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</si>
  <si>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</si>
  <si>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</si>
  <si>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</si>
  <si>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</si>
  <si>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</si>
  <si>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</si>
  <si>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</si>
  <si>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</si>
  <si>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</si>
  <si>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</si>
  <si>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</si>
  <si>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</si>
  <si>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</si>
  <si>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</si>
  <si>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</si>
  <si>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</si>
  <si>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</si>
  <si>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</si>
  <si>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</si>
  <si>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</si>
  <si>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</si>
  <si>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</si>
  <si>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</si>
  <si>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</si>
  <si>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</si>
  <si>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</si>
  <si>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</si>
  <si>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</si>
  <si>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</si>
  <si>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</si>
  <si>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</si>
  <si>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</si>
  <si>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</si>
  <si>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</si>
  <si>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</si>
  <si>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</si>
  <si>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</si>
  <si>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</si>
  <si>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</si>
  <si>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</si>
  <si>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</si>
  <si>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</si>
  <si>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</si>
  <si>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</si>
  <si>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</si>
  <si>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</si>
  <si>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</si>
  <si>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</si>
  <si>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</si>
  <si>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</si>
  <si>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</si>
  <si>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</si>
  <si>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</si>
  <si>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</si>
  <si>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</si>
  <si>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</si>
  <si>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</si>
  <si>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</si>
  <si>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</si>
  <si>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</si>
  <si>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</si>
  <si>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</si>
  <si>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</si>
  <si>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</si>
  <si>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</si>
  <si>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</si>
  <si>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</si>
  <si>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</si>
  <si>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</si>
  <si>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</si>
  <si>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</si>
  <si>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</si>
  <si>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</si>
  <si>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</si>
  <si>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</si>
  <si>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</si>
  <si>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</si>
  <si>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</si>
  <si>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</si>
  <si>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</si>
  <si>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</si>
  <si>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</si>
  <si>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</si>
  <si>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</si>
  <si>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</si>
  <si>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</si>
  <si>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</si>
  <si>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</si>
  <si>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</si>
  <si>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</si>
  <si>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</si>
  <si>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</si>
  <si>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</si>
  <si>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</si>
  <si>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</si>
  <si>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</si>
  <si>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</si>
  <si>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</si>
  <si>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</si>
  <si>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</si>
  <si>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</si>
  <si>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</si>
  <si>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</si>
  <si>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</si>
  <si>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</si>
  <si>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</si>
  <si>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</si>
  <si>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</si>
  <si>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</si>
  <si>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</si>
  <si>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</si>
  <si>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</si>
  <si>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</si>
  <si>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</si>
  <si>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</si>
  <si>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</si>
  <si>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</si>
  <si>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</si>
  <si>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</si>
  <si>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</si>
  <si>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</si>
  <si>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</si>
  <si>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</si>
  <si>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</si>
  <si>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</si>
  <si>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</si>
  <si>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</si>
  <si>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</si>
  <si>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</si>
  <si>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</si>
  <si>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</si>
  <si>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</si>
  <si>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</si>
  <si>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</si>
  <si>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</si>
  <si>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</si>
  <si>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</si>
  <si>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</si>
  <si>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</si>
  <si>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</si>
  <si>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</si>
  <si>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</si>
  <si>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</si>
  <si>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</si>
  <si>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</si>
  <si>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</si>
  <si>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</si>
  <si>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</si>
  <si>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</si>
  <si>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</si>
  <si>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</si>
  <si>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</si>
  <si>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</si>
  <si>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</si>
  <si>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</si>
  <si>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</si>
  <si>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</si>
  <si>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</si>
  <si>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</si>
  <si>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</si>
  <si>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</si>
  <si>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</si>
  <si>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</si>
  <si>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</si>
  <si>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</si>
  <si>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</si>
  <si>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</si>
  <si>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</si>
  <si>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</si>
  <si>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</si>
  <si>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</si>
  <si>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</si>
  <si>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</si>
  <si>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</si>
  <si>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</si>
  <si>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</si>
  <si>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</si>
  <si>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</si>
  <si>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</si>
  <si>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</si>
  <si>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</si>
  <si>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</si>
  <si>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</si>
  <si>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</si>
  <si>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</si>
  <si>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</si>
  <si>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</si>
  <si>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</si>
  <si>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</si>
  <si>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</si>
  <si>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</si>
  <si>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</si>
  <si>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</si>
  <si>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</si>
  <si>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</si>
  <si>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</si>
  <si>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</si>
  <si>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</si>
  <si>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</si>
  <si>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</si>
  <si>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</si>
  <si>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</si>
  <si>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</si>
  <si>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</si>
  <si>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</si>
  <si>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</si>
  <si>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</si>
  <si>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</si>
  <si>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</si>
  <si>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</si>
  <si>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</si>
  <si>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</si>
  <si>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</si>
  <si>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</si>
  <si>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</si>
  <si>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</si>
  <si>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</si>
  <si>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</si>
  <si>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</si>
  <si>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</si>
  <si>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</si>
  <si>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</si>
  <si>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</si>
  <si>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</si>
  <si>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</si>
  <si>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</si>
  <si>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</si>
  <si>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</si>
  <si>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</si>
  <si>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</si>
  <si>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</si>
  <si>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</si>
  <si>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</si>
  <si>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</si>
  <si>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</si>
  <si>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</si>
  <si>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</si>
  <si>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</si>
  <si>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</si>
  <si>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</si>
  <si>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</si>
  <si>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</si>
  <si>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</si>
  <si>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</si>
  <si>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</si>
  <si>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</si>
  <si>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</si>
  <si>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</si>
  <si>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</si>
  <si>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</si>
  <si>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</si>
  <si>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</si>
  <si>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</si>
  <si>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</si>
  <si>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</si>
  <si>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</si>
  <si>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</si>
  <si>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</si>
  <si>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</si>
  <si>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</si>
  <si>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</si>
  <si>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</si>
  <si>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</si>
  <si>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</si>
  <si>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</si>
  <si>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</si>
  <si>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</si>
  <si>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</si>
  <si>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</si>
  <si>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</si>
  <si>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</si>
  <si>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</si>
  <si>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</si>
  <si>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</si>
  <si>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</si>
  <si>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</si>
  <si>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</si>
  <si>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</si>
  <si>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</si>
  <si>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</si>
  <si>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</si>
  <si>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</si>
  <si>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</si>
  <si>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</si>
  <si>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</si>
  <si>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</si>
  <si>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</si>
  <si>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</si>
  <si>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</si>
  <si>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</si>
  <si>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</si>
  <si>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</si>
  <si>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</si>
  <si>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</si>
  <si>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</si>
  <si>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</si>
  <si>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</si>
  <si>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</si>
  <si>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</si>
  <si>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</si>
  <si>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</si>
  <si>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</si>
  <si>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</si>
  <si>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</si>
  <si>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</si>
  <si>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</si>
  <si>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</si>
  <si>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</si>
  <si>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</si>
  <si>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</si>
  <si>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</si>
  <si>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</si>
  <si>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</si>
  <si>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</si>
  <si>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</si>
  <si>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</si>
  <si>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</si>
  <si>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</si>
  <si>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</si>
  <si>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</si>
  <si>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</si>
  <si>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</si>
  <si>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</si>
  <si>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</si>
  <si>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</si>
  <si>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</si>
  <si>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</si>
  <si>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</si>
  <si>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</si>
  <si>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</si>
  <si>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</si>
  <si>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</si>
  <si>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</si>
  <si>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</si>
  <si>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</si>
  <si>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</si>
  <si>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</si>
  <si>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</si>
  <si>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</si>
  <si>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</si>
  <si>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</si>
  <si>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</si>
  <si>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</si>
  <si>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</si>
  <si>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</si>
  <si>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</si>
  <si>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</si>
  <si>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</si>
  <si>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</si>
  <si>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</si>
  <si>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</si>
  <si>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</si>
  <si>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</si>
  <si>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</si>
  <si>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</si>
  <si>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</si>
  <si>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</si>
  <si>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</si>
  <si>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</si>
  <si>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</si>
  <si>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</si>
  <si>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</si>
  <si>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</si>
  <si>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</si>
  <si>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</si>
  <si>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</si>
  <si>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</si>
  <si>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</si>
  <si>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</si>
  <si>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</si>
  <si>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</si>
  <si>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</si>
  <si>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</si>
  <si>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</si>
  <si>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</si>
  <si>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</si>
  <si>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</si>
  <si>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</si>
  <si>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</si>
  <si>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</si>
  <si>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</si>
  <si>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</si>
  <si>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</si>
  <si>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</si>
  <si>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</si>
  <si>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</si>
  <si>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</si>
  <si>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</si>
  <si>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</si>
  <si>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</si>
  <si>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</si>
  <si>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</si>
  <si>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</si>
  <si>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</si>
  <si>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</si>
  <si>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</si>
  <si>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</si>
  <si>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</si>
  <si>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</si>
  <si>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</si>
  <si>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</si>
  <si>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</si>
  <si>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</si>
  <si>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</si>
  <si>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</si>
  <si>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</si>
  <si>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</si>
  <si>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</si>
  <si>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</si>
  <si>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</si>
  <si>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</si>
  <si>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</si>
  <si>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</si>
  <si>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</si>
  <si>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</si>
  <si>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</si>
  <si>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</si>
  <si>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</si>
  <si>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</si>
  <si>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</si>
  <si>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</si>
  <si>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</si>
  <si>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</si>
  <si>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</si>
  <si>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</si>
  <si>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</si>
  <si>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</si>
  <si>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</si>
  <si>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</si>
  <si>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</si>
  <si>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</si>
  <si>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</si>
  <si>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</si>
  <si>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</si>
  <si>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</si>
  <si>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</si>
  <si>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</si>
  <si>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</si>
  <si>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</si>
  <si>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</si>
  <si>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</si>
  <si>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</si>
  <si>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</si>
  <si>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</si>
  <si>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</si>
  <si>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</si>
  <si>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</si>
  <si>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</si>
  <si>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</si>
  <si>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</si>
  <si>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</si>
  <si>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</si>
  <si>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</si>
  <si>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</si>
  <si>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</si>
  <si>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</si>
  <si>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</si>
  <si>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</si>
  <si>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</si>
  <si>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</si>
  <si>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</si>
  <si>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</si>
  <si>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</si>
  <si>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</si>
  <si>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</si>
  <si>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</si>
  <si>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</si>
  <si>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</si>
  <si>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</si>
  <si>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</si>
  <si>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</si>
  <si>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</si>
  <si>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</si>
  <si>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</si>
  <si>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</si>
  <si>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</si>
  <si>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</si>
  <si>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</si>
  <si>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</si>
  <si>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</si>
  <si>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</si>
  <si>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</si>
  <si>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</si>
  <si>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</si>
  <si>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</si>
  <si>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</si>
  <si>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</si>
  <si>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</si>
  <si>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</si>
  <si>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</si>
  <si>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</si>
  <si>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</si>
  <si>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</si>
  <si>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</si>
  <si>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</si>
  <si>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</si>
  <si>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</si>
  <si>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</si>
  <si>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</si>
  <si>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</si>
  <si>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</si>
  <si>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</si>
  <si>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</si>
  <si>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</si>
  <si>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</si>
  <si>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</si>
  <si>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</si>
  <si>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</si>
  <si>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</si>
  <si>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</si>
  <si>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</si>
  <si>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</si>
  <si>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</si>
  <si>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</si>
  <si>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</si>
  <si>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</si>
  <si>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</si>
  <si>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</si>
  <si>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</si>
  <si>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</si>
  <si>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</si>
  <si>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</si>
  <si>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</si>
  <si>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</si>
  <si>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</si>
  <si>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</si>
  <si>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</si>
  <si>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</si>
  <si>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</si>
  <si>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</si>
  <si>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</si>
  <si>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</si>
  <si>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</si>
  <si>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</si>
  <si>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</si>
  <si>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</si>
  <si>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</si>
  <si>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</si>
  <si>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</si>
  <si>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</si>
  <si>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</si>
  <si>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</si>
  <si>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</si>
  <si>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</si>
  <si>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</si>
  <si>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</si>
  <si>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</si>
  <si>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</si>
  <si>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</si>
  <si>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</si>
  <si>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</si>
  <si>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</si>
  <si>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</si>
  <si>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</si>
  <si>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</si>
  <si>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</si>
  <si>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</si>
  <si>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</si>
  <si>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</si>
  <si>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</si>
  <si>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</si>
  <si>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</si>
  <si>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</si>
  <si>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</si>
  <si>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</si>
  <si>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</si>
  <si>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</si>
  <si>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</si>
  <si>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</si>
  <si>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</si>
  <si>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</si>
  <si>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</si>
  <si>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</si>
  <si>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</si>
  <si>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</si>
  <si>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</si>
  <si>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</si>
  <si>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</si>
  <si>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</si>
  <si>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</si>
  <si>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</si>
  <si>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</si>
  <si>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</si>
  <si>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</si>
  <si>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</si>
  <si>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</si>
  <si>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</si>
  <si>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</si>
  <si>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</si>
  <si>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</si>
  <si>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</si>
  <si>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</si>
  <si>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</si>
  <si>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</si>
  <si>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</si>
  <si>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</si>
  <si>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</si>
  <si>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</si>
  <si>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</si>
  <si>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</si>
  <si>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</si>
  <si>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</si>
  <si>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</si>
  <si>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</si>
  <si>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</si>
  <si>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</si>
  <si>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</si>
  <si>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</si>
  <si>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</si>
  <si>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</si>
  <si>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</si>
  <si>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</si>
  <si>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</si>
  <si>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</si>
  <si>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</si>
  <si>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</si>
  <si>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</si>
  <si>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</si>
  <si>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</si>
  <si>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</si>
  <si>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</si>
  <si>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</si>
  <si>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</si>
  <si>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</si>
  <si>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</si>
  <si>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</si>
  <si>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</si>
  <si>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</si>
  <si>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</si>
  <si>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</si>
  <si>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</si>
  <si>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</si>
  <si>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</si>
  <si>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</si>
  <si>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</si>
  <si>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</si>
  <si>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</si>
  <si>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</si>
  <si>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</si>
  <si>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</si>
  <si>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</si>
  <si>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</si>
  <si>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</si>
  <si>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</si>
  <si>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</si>
  <si>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</si>
  <si>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</si>
  <si>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</si>
  <si>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</si>
  <si>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</si>
  <si>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</si>
  <si>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</si>
  <si>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</si>
  <si>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</si>
  <si>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</si>
  <si>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</si>
  <si>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</si>
  <si>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</si>
  <si>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</si>
  <si>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</si>
  <si>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</si>
  <si>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</si>
  <si>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</si>
  <si>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</si>
  <si>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</si>
  <si>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</si>
  <si>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</si>
  <si>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</si>
  <si>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</si>
  <si>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</si>
  <si>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</si>
  <si>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</si>
  <si>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</si>
  <si>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</si>
  <si>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</si>
  <si>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</si>
  <si>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</si>
  <si>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</si>
  <si>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</si>
  <si>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</si>
  <si>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</si>
  <si>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</si>
  <si>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</si>
  <si>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</si>
  <si>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</si>
  <si>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</si>
  <si>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</si>
  <si>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</si>
  <si>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</si>
  <si>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</si>
  <si>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</si>
  <si>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</si>
  <si>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</si>
  <si>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</si>
  <si>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</si>
  <si>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</si>
  <si>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</si>
  <si>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</si>
  <si>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</si>
  <si>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</si>
  <si>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</si>
  <si>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</si>
  <si>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</si>
  <si>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</si>
  <si>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</si>
  <si>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</si>
  <si>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</si>
  <si>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</si>
  <si>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</si>
  <si>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</si>
  <si>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</si>
  <si>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</si>
  <si>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</si>
  <si>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</si>
  <si>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</si>
  <si>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</si>
  <si>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</si>
  <si>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</si>
  <si>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</si>
  <si>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</si>
  <si>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</si>
  <si>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</si>
  <si>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</si>
  <si>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</si>
  <si>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</si>
  <si>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</si>
  <si>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</si>
  <si>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</si>
  <si>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</si>
  <si>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</si>
  <si>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</si>
  <si>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</si>
  <si>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</si>
  <si>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</si>
  <si>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</si>
  <si>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</si>
  <si>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</si>
  <si>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</si>
  <si>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</si>
  <si>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</si>
  <si>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</si>
  <si>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</si>
  <si>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</si>
  <si>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</si>
  <si>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</si>
  <si>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</si>
  <si>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</si>
  <si>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</si>
  <si>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</si>
  <si>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</si>
  <si>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</si>
  <si>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</si>
  <si>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</si>
  <si>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</si>
  <si>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</si>
  <si>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</si>
  <si>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</si>
  <si>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</si>
  <si>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</si>
  <si>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</si>
  <si>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</si>
  <si>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</si>
  <si>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</si>
  <si>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</si>
  <si>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</si>
  <si>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</si>
  <si>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</si>
  <si>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</si>
  <si>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</si>
  <si>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</si>
  <si>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</si>
  <si>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</si>
  <si>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</si>
  <si>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</si>
  <si>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</si>
  <si>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</si>
  <si>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</si>
  <si>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</si>
  <si>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</si>
  <si>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</si>
  <si>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</si>
  <si>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</si>
  <si>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</si>
  <si>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</si>
  <si>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</si>
  <si>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</si>
  <si>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</si>
  <si>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</si>
  <si>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</si>
  <si>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</si>
  <si>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</si>
  <si>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</si>
  <si>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</si>
  <si>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</si>
  <si>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</si>
  <si>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</si>
  <si>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</si>
  <si>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</si>
  <si>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</si>
  <si>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</si>
  <si>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</si>
  <si>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</si>
  <si>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</si>
  <si>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</si>
  <si>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</si>
  <si>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</si>
  <si>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</si>
  <si>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</si>
  <si>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</si>
  <si>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</si>
  <si>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</si>
  <si>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</si>
  <si>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</si>
  <si>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</si>
  <si>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</si>
  <si>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</si>
  <si>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</si>
  <si>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</si>
  <si>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</si>
  <si>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</si>
  <si>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</si>
  <si>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</si>
  <si>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</si>
  <si>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</si>
  <si>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</si>
  <si>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</si>
  <si>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</si>
  <si>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</si>
  <si>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</si>
  <si>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</si>
  <si>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</si>
  <si>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</si>
  <si>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</si>
  <si>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</si>
  <si>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</si>
  <si>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</si>
  <si>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</si>
  <si>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</si>
  <si>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</si>
  <si>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</si>
  <si>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</si>
  <si>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</si>
  <si>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</si>
  <si>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</si>
  <si>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</si>
  <si>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</si>
  <si>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</si>
  <si>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</si>
  <si>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</si>
  <si>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</si>
  <si>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</si>
  <si>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</si>
  <si>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</si>
  <si>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</si>
  <si>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</si>
  <si>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</si>
  <si>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</si>
  <si>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</si>
  <si>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</si>
  <si>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</si>
  <si>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</si>
  <si>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</si>
  <si>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</si>
  <si>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</si>
  <si>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</si>
  <si>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</si>
  <si>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</si>
  <si>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</si>
  <si>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</si>
  <si>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</si>
  <si>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</si>
  <si>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</si>
  <si>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</si>
  <si>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</si>
  <si>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</si>
  <si>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</si>
  <si>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</si>
  <si>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</si>
  <si>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</si>
  <si>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</si>
  <si>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</si>
  <si>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</si>
  <si>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</si>
  <si>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</si>
  <si>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</si>
  <si>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</si>
  <si>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</si>
  <si>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</si>
  <si>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</si>
  <si>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</si>
  <si>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</si>
  <si>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</si>
  <si>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</si>
  <si>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</si>
  <si>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</si>
  <si>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</si>
  <si>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</si>
  <si>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</si>
  <si>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</si>
  <si>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</si>
  <si>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</si>
  <si>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</si>
  <si>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</si>
  <si>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</si>
  <si>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</si>
  <si>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</si>
  <si>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</si>
  <si>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</si>
  <si>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</si>
  <si>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</si>
  <si>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</si>
  <si>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</si>
  <si>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</si>
  <si>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</si>
  <si>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</si>
  <si>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</si>
  <si>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</si>
  <si>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</si>
  <si>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</si>
  <si>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</si>
  <si>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</si>
  <si>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</si>
  <si>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</si>
  <si>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</si>
  <si>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</si>
  <si>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</si>
  <si>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</si>
  <si>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</si>
  <si>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</si>
  <si>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</si>
  <si>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</si>
  <si>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</si>
  <si>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</si>
  <si>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</si>
  <si>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</si>
  <si>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</si>
  <si>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</si>
  <si>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</si>
  <si>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</si>
  <si>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</si>
  <si>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</si>
  <si>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</si>
  <si>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</si>
  <si>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</si>
  <si>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</si>
  <si>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</si>
  <si>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</si>
  <si>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</si>
  <si>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</si>
  <si>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</si>
  <si>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</si>
  <si>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</si>
  <si>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</si>
  <si>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</si>
  <si>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</si>
  <si>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</si>
  <si>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</si>
  <si>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</si>
  <si>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</si>
  <si>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</si>
  <si>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</si>
  <si>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</si>
  <si>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</si>
  <si>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</si>
  <si>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</si>
  <si>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</si>
  <si>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</si>
  <si>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</si>
  <si>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</si>
  <si>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</si>
  <si>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</si>
  <si>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</si>
  <si>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</si>
  <si>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</si>
  <si>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</si>
  <si>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</si>
  <si>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</si>
  <si>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</si>
  <si>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</si>
  <si>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</si>
  <si>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</si>
  <si>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</si>
  <si>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</si>
  <si>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</si>
  <si>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</si>
  <si>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</si>
  <si>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</si>
  <si>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</si>
  <si>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</si>
  <si>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</si>
  <si>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</si>
  <si>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</si>
  <si>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</si>
  <si>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</si>
  <si>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</si>
  <si>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</si>
  <si>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</si>
  <si>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</si>
  <si>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</si>
  <si>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</si>
  <si>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</si>
  <si>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</si>
  <si>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</si>
  <si>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</si>
  <si>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</si>
  <si>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</si>
  <si>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</si>
  <si>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</si>
  <si>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</si>
  <si>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</si>
  <si>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</si>
  <si>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</si>
  <si>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</si>
  <si>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</si>
  <si>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</si>
  <si>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</si>
  <si>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</si>
  <si>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</si>
  <si>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</si>
  <si>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</si>
  <si>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</si>
  <si>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</si>
  <si>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</si>
  <si>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</si>
  <si>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</si>
  <si>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</si>
  <si>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</si>
  <si>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</si>
  <si>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</si>
  <si>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</si>
  <si>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</si>
  <si>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</si>
  <si>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</si>
  <si>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</si>
  <si>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</si>
  <si>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</si>
  <si>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</si>
  <si>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</si>
  <si>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</si>
  <si>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</si>
  <si>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</si>
  <si>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</si>
  <si>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</si>
  <si>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</si>
  <si>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</si>
  <si>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</si>
  <si>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</si>
  <si>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</si>
  <si>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</si>
  <si>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</si>
  <si>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</si>
  <si>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</si>
  <si>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</si>
  <si>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</si>
  <si>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</si>
  <si>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</si>
  <si>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</si>
  <si>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</si>
  <si>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</si>
  <si>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</si>
  <si>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</si>
  <si>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</si>
  <si>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</si>
  <si>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</si>
  <si>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</si>
  <si>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</si>
  <si>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</si>
  <si>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</si>
  <si>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</si>
  <si>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</si>
  <si>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</si>
  <si>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</si>
  <si>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</si>
  <si>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</si>
  <si>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</si>
  <si>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</si>
  <si>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</si>
  <si>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</si>
  <si>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</si>
  <si>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</si>
  <si>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</si>
  <si>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</si>
  <si>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</si>
  <si>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</si>
  <si>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</si>
  <si>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</si>
  <si>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</si>
  <si>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</si>
  <si>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</si>
  <si>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</si>
  <si>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</si>
  <si>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</si>
  <si>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</si>
  <si>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</si>
  <si>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</si>
  <si>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</si>
  <si>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</si>
  <si>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</si>
  <si>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</si>
  <si>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</si>
  <si>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</si>
  <si>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</si>
  <si>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</si>
  <si>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</si>
  <si>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</si>
  <si>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</si>
  <si>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</si>
  <si>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</si>
  <si>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</si>
  <si>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</si>
  <si>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</si>
  <si>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</si>
  <si>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</si>
  <si>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</si>
  <si>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</si>
  <si>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</si>
  <si>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</si>
  <si>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</si>
  <si>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</si>
  <si>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</si>
  <si>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</si>
  <si>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</si>
  <si>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</si>
  <si>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</si>
  <si>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</si>
  <si>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</si>
  <si>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</si>
  <si>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</si>
  <si>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</si>
  <si>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</si>
  <si>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</si>
  <si>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</si>
  <si>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</si>
  <si>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</si>
  <si>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</si>
  <si>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</si>
  <si>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</si>
  <si>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</si>
  <si>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</si>
  <si>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</si>
  <si>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</si>
  <si>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</si>
  <si>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</si>
  <si>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</si>
  <si>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</si>
  <si>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</si>
  <si>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</si>
  <si>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</si>
  <si>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</si>
  <si>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</si>
  <si>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</si>
  <si>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</si>
  <si>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</si>
  <si>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</si>
  <si>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</si>
  <si>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</si>
  <si>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</si>
  <si>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</si>
  <si>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</si>
  <si>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</si>
  <si>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</si>
  <si>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</si>
  <si>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</si>
  <si>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</si>
  <si>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</si>
  <si>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</si>
  <si>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</si>
  <si>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</si>
  <si>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</si>
  <si>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</si>
  <si>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</si>
  <si>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</si>
  <si>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</si>
  <si>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</si>
  <si>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</si>
  <si>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</si>
  <si>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</si>
  <si>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</si>
  <si>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</si>
  <si>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</si>
  <si>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</si>
  <si>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</si>
  <si>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</si>
  <si>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</si>
  <si>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</si>
  <si>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</si>
  <si>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</si>
  <si>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</si>
  <si>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</si>
  <si>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</si>
  <si>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</si>
  <si>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</si>
  <si>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</si>
  <si>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</si>
  <si>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</si>
  <si>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</si>
  <si>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</si>
  <si>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</si>
  <si>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</si>
  <si>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</si>
  <si>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</si>
  <si>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</si>
  <si>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</si>
  <si>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</si>
  <si>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</si>
  <si>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</si>
  <si>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</si>
  <si>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</si>
  <si>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</si>
  <si>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</si>
  <si>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</si>
  <si>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</si>
  <si>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</si>
  <si>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</si>
  <si>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</si>
  <si>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</si>
  <si>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</si>
  <si>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</si>
  <si>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</si>
  <si>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</si>
  <si>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</si>
  <si>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</si>
  <si>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</si>
  <si>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</si>
  <si>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</si>
  <si>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</si>
  <si>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</si>
  <si>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</si>
  <si>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</si>
  <si>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</si>
  <si>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</si>
  <si>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</si>
  <si>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</si>
  <si>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</si>
  <si>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</si>
  <si>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</si>
  <si>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</si>
  <si>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</si>
  <si>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</si>
  <si>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</si>
  <si>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</si>
  <si>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</si>
  <si>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</si>
  <si>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</si>
  <si>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</si>
  <si>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</si>
  <si>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</si>
  <si>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</si>
  <si>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</si>
  <si>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</si>
  <si>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</si>
  <si>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</si>
  <si>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</si>
  <si>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</si>
  <si>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</si>
  <si>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</si>
  <si>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</si>
  <si>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</si>
  <si>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</si>
  <si>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</si>
  <si>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</si>
  <si>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</si>
  <si>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</si>
  <si>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</si>
  <si>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</si>
  <si>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</si>
  <si>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</si>
  <si>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</si>
  <si>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</si>
  <si>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</si>
  <si>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</si>
  <si>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</si>
  <si>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</si>
  <si>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</si>
  <si>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</si>
  <si>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</si>
  <si>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</si>
  <si>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</si>
  <si>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</si>
  <si>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</si>
  <si>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</si>
  <si>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</si>
  <si>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</si>
  <si>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</si>
  <si>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</si>
  <si>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</si>
  <si>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</si>
  <si>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</si>
  <si>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</si>
  <si>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</si>
  <si>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</si>
  <si>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</si>
  <si>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</si>
  <si>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</si>
  <si>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</si>
  <si>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</si>
  <si>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</si>
  <si>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</si>
  <si>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</si>
  <si>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</si>
  <si>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</si>
  <si>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</si>
  <si>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</si>
  <si>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</si>
  <si>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</si>
  <si>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</si>
  <si>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</si>
  <si>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</si>
  <si>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</si>
  <si>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</si>
  <si>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</si>
  <si>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</si>
  <si>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</si>
  <si>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</si>
  <si>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</si>
  <si>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</si>
  <si>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</si>
  <si>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</si>
  <si>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</si>
  <si>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</si>
  <si>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</si>
  <si>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</si>
  <si>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</si>
  <si>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</si>
  <si>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</si>
  <si>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</si>
  <si>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</si>
  <si>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</si>
  <si>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</si>
  <si>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</si>
  <si>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</si>
  <si>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</si>
  <si>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</si>
  <si>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</si>
  <si>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</si>
  <si>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</si>
  <si>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</si>
  <si>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</si>
  <si>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</si>
  <si>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</si>
  <si>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</si>
  <si>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</si>
  <si>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</si>
  <si>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</si>
  <si>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</si>
  <si>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</si>
  <si>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</si>
  <si>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</si>
  <si>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</si>
  <si>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</si>
  <si>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</si>
  <si>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</si>
  <si>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</si>
  <si>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</si>
  <si>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</si>
  <si>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</si>
  <si>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</si>
  <si>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</si>
  <si>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</si>
  <si>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</si>
  <si>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</si>
  <si>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</si>
  <si>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</si>
  <si>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</si>
  <si>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</si>
  <si>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</si>
  <si>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</si>
  <si>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</si>
  <si>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</si>
  <si>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</si>
  <si>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</si>
  <si>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</si>
  <si>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</si>
  <si>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</si>
  <si>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</si>
  <si>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</si>
  <si>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</si>
  <si>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</si>
  <si>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</si>
  <si>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</si>
  <si>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</si>
  <si>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</si>
  <si>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</si>
  <si>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</si>
  <si>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</si>
  <si>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</si>
  <si>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</si>
  <si>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</si>
  <si>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</si>
  <si>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</si>
  <si>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</si>
  <si>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</si>
  <si>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</si>
  <si>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</si>
  <si>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</si>
  <si>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</si>
  <si>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</si>
  <si>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</si>
  <si>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</si>
  <si>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</si>
  <si>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</si>
  <si>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</si>
  <si>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</si>
  <si>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</si>
  <si>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</si>
  <si>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</si>
  <si>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</si>
  <si>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</si>
  <si>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</si>
  <si>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</si>
  <si>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</si>
  <si>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</si>
  <si>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</si>
  <si>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</si>
  <si>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</si>
  <si>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</si>
  <si>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</si>
  <si>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</si>
  <si>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</si>
  <si>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</si>
  <si>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</si>
  <si>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</si>
  <si>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</si>
  <si>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</si>
  <si>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</si>
  <si>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</si>
  <si>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</si>
  <si>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</si>
  <si>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</si>
  <si>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</si>
  <si>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</si>
  <si>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</si>
  <si>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</si>
  <si>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</si>
  <si>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</si>
  <si>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</si>
  <si>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</si>
  <si>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</si>
  <si>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</si>
  <si>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</si>
  <si>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</si>
  <si>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</si>
  <si>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</si>
  <si>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</si>
  <si>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</si>
  <si>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</si>
  <si>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</si>
  <si>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</si>
  <si>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</si>
  <si>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</si>
  <si>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</si>
  <si>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</si>
  <si>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</si>
  <si>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</si>
  <si>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</si>
  <si>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</si>
  <si>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</si>
  <si>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</si>
  <si>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</si>
  <si>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</si>
  <si>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</si>
  <si>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</si>
  <si>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</si>
  <si>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</si>
  <si>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</si>
  <si>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</si>
  <si>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</si>
  <si>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</si>
  <si>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</si>
  <si>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</si>
  <si>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</si>
  <si>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</si>
  <si>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</si>
  <si>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</si>
  <si>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</si>
  <si>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</si>
  <si>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</si>
  <si>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</si>
  <si>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</si>
  <si>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</si>
  <si>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</si>
  <si>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</si>
  <si>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</si>
  <si>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</si>
  <si>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</si>
  <si>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</si>
  <si>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</si>
  <si>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</si>
  <si>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</si>
  <si>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</si>
  <si>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</si>
  <si>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</si>
  <si>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</si>
  <si>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</si>
  <si>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</si>
  <si>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</si>
  <si>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</si>
  <si>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</si>
  <si>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</si>
  <si>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</si>
  <si>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</si>
  <si>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</si>
  <si>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</si>
  <si>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</si>
  <si>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</si>
  <si>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</si>
  <si>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</si>
  <si>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</si>
  <si>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</si>
  <si>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</si>
  <si>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</si>
  <si>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</si>
  <si>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</si>
  <si>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</si>
  <si>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</si>
  <si>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</si>
  <si>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</si>
  <si>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</si>
  <si>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</si>
  <si>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</si>
  <si>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</si>
  <si>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</si>
  <si>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</si>
  <si>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</si>
  <si>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</si>
  <si>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</si>
  <si>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</si>
  <si>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</si>
  <si>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</si>
  <si>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</si>
  <si>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</si>
  <si>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</si>
  <si>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</si>
  <si>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</si>
  <si>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</si>
  <si>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</si>
  <si>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</si>
  <si>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</si>
  <si>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</si>
  <si>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</si>
  <si>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</si>
  <si>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</si>
  <si>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</si>
  <si>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</si>
  <si>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</si>
  <si>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</si>
  <si>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</si>
  <si>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</si>
  <si>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</si>
  <si>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</si>
  <si>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</si>
  <si>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</si>
  <si>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</si>
  <si>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</si>
  <si>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</si>
  <si>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</si>
  <si>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</si>
  <si>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</si>
  <si>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</si>
  <si>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</si>
  <si>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</si>
  <si>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</si>
  <si>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</si>
  <si>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</si>
  <si>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</si>
  <si>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</si>
  <si>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</si>
  <si>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</si>
  <si>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</si>
  <si>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</si>
  <si>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</si>
  <si>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</si>
  <si>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</si>
  <si>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</si>
  <si>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</si>
  <si>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</si>
  <si>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</si>
  <si>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</si>
  <si>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</si>
  <si>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</si>
  <si>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</si>
  <si>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</si>
  <si>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</si>
  <si>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</si>
  <si>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</si>
  <si>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</si>
  <si>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</si>
  <si>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</si>
  <si>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</si>
  <si>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</si>
  <si>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</si>
  <si>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</si>
  <si>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</si>
  <si>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</si>
  <si>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</si>
  <si>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</si>
  <si>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</si>
  <si>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</si>
  <si>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</si>
  <si>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</si>
  <si>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</si>
  <si>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</si>
  <si>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</si>
  <si>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</si>
  <si>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</si>
  <si>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</si>
  <si>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</si>
  <si>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</si>
  <si>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</si>
  <si>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</si>
  <si>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</si>
  <si>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</si>
  <si>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</si>
  <si>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</si>
  <si>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</si>
  <si>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</si>
  <si>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</si>
  <si>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</si>
  <si>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</si>
  <si>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</si>
  <si>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</si>
  <si>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</si>
  <si>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</si>
  <si>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</si>
  <si>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</si>
  <si>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</si>
  <si>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</si>
  <si>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</si>
  <si>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</si>
  <si>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</si>
  <si>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</si>
  <si>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</si>
  <si>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</si>
  <si>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</si>
  <si>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</si>
  <si>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</si>
  <si>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</si>
  <si>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</si>
  <si>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</si>
  <si>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</si>
  <si>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</si>
  <si>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</si>
  <si>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</si>
  <si>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</si>
  <si>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</si>
  <si>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</si>
  <si>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</si>
  <si>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</si>
  <si>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</si>
  <si>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</si>
  <si>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</si>
  <si>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</si>
  <si>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</si>
  <si>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</si>
  <si>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</si>
  <si>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</si>
  <si>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</si>
  <si>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</si>
  <si>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</si>
  <si>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</si>
  <si>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</si>
  <si>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</si>
  <si>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</si>
  <si>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</si>
  <si>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</si>
  <si>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</si>
  <si>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</si>
  <si>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</si>
  <si>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</si>
  <si>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</si>
  <si>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</si>
  <si>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</si>
  <si>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</si>
  <si>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</si>
  <si>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</si>
  <si>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</si>
  <si>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</si>
  <si>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</si>
  <si>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</si>
  <si>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</si>
  <si>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</si>
  <si>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</si>
  <si>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</si>
  <si>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</si>
  <si>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</si>
  <si>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</si>
  <si>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</si>
  <si>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</si>
  <si>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</si>
  <si>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</si>
  <si>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</si>
  <si>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</si>
  <si>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</si>
  <si>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</si>
  <si>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</si>
  <si>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</si>
  <si>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</si>
  <si>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</si>
  <si>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</si>
  <si>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</si>
  <si>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</si>
  <si>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</si>
  <si>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</si>
  <si>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</si>
  <si>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</si>
  <si>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</si>
  <si>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</si>
  <si>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</si>
  <si>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</si>
  <si>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</si>
  <si>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</si>
  <si>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</si>
  <si>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</si>
  <si>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</si>
  <si>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</si>
  <si>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</si>
  <si>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</si>
  <si>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</si>
  <si>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</si>
  <si>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</si>
  <si>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</si>
  <si>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</si>
  <si>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</si>
  <si>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</si>
  <si>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</si>
  <si>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</si>
  <si>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</si>
  <si>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</si>
  <si>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</si>
  <si>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</si>
  <si>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</si>
  <si>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</si>
  <si>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</si>
  <si>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</si>
  <si>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</si>
  <si>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</si>
  <si>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</si>
  <si>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</si>
  <si>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</si>
  <si>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</si>
  <si>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</si>
  <si>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</si>
  <si>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</si>
  <si>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</si>
  <si>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</si>
  <si>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</si>
  <si>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</si>
  <si>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</si>
  <si>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</si>
  <si>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</si>
  <si>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</si>
  <si>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</si>
  <si>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</si>
  <si>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</si>
  <si>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</si>
  <si>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</si>
  <si>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</si>
  <si>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</si>
  <si>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</si>
  <si>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</si>
  <si>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</si>
  <si>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</si>
  <si>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</si>
  <si>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</si>
  <si>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</si>
  <si>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</si>
  <si>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</si>
  <si>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</si>
  <si>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</si>
  <si>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</si>
  <si>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</si>
  <si>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</si>
  <si>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</si>
  <si>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</si>
  <si>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</si>
  <si>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</si>
  <si>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</si>
  <si>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</si>
  <si>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</si>
  <si>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</si>
  <si>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</si>
  <si>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</si>
  <si>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</si>
  <si>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</si>
  <si>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</si>
  <si>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</si>
  <si>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</si>
  <si>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</si>
  <si>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</si>
  <si>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</si>
  <si>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</si>
  <si>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</si>
  <si>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</si>
  <si>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</si>
  <si>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</si>
  <si>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</si>
  <si>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</si>
  <si>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</si>
  <si>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</si>
  <si>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</si>
  <si>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</si>
  <si>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</si>
  <si>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</si>
  <si>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</si>
  <si>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</si>
  <si>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</si>
  <si>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</si>
  <si>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</si>
  <si>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</si>
  <si>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</si>
  <si>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</si>
  <si>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</si>
  <si>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</si>
  <si>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</si>
  <si>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</si>
  <si>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</si>
  <si>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</si>
  <si>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</si>
  <si>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</si>
  <si>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</si>
  <si>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</si>
  <si>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</si>
  <si>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</si>
  <si>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</si>
  <si>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</si>
  <si>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</si>
  <si>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</si>
  <si>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</si>
  <si>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</si>
  <si>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</si>
  <si>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</si>
  <si>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</si>
  <si>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</si>
  <si>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</si>
  <si>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</si>
  <si>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</si>
  <si>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</si>
  <si>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</si>
  <si>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</si>
  <si>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</si>
  <si>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</si>
  <si>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</si>
  <si>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</si>
  <si>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</si>
  <si>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</si>
  <si>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</si>
  <si>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</si>
  <si>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</si>
  <si>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</si>
  <si>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</si>
  <si>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</si>
  <si>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</si>
  <si>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</si>
  <si>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</si>
  <si>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</si>
  <si>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</si>
  <si>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</si>
  <si>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</si>
  <si>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</si>
  <si>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</si>
  <si>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</si>
  <si>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</si>
  <si>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</si>
  <si>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</si>
  <si>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</si>
  <si>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</si>
  <si>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</si>
  <si>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</si>
  <si>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</si>
  <si>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</si>
  <si>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</si>
  <si>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</si>
  <si>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</si>
  <si>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</si>
  <si>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</si>
  <si>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</si>
  <si>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</si>
  <si>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</si>
  <si>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</si>
  <si>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</si>
  <si>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</si>
  <si>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</si>
  <si>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</si>
  <si>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</si>
  <si>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</si>
  <si>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</si>
  <si>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</si>
  <si>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</si>
  <si>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</si>
  <si>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</si>
  <si>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</si>
  <si>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</si>
  <si>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</si>
  <si>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</si>
  <si>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</si>
  <si>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</si>
  <si>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</si>
  <si>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</si>
  <si>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</si>
  <si>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</si>
  <si>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</si>
  <si>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</si>
  <si>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</si>
  <si>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</si>
  <si>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</si>
  <si>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</si>
  <si>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</si>
  <si>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</si>
  <si>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</si>
  <si>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</si>
  <si>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</si>
  <si>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</si>
  <si>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</si>
  <si>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</si>
  <si>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</si>
  <si>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</si>
  <si>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</si>
  <si>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</si>
  <si>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</si>
  <si>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</si>
  <si>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</si>
  <si>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</si>
  <si>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</si>
  <si>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</si>
  <si>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</si>
  <si>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</si>
  <si>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</si>
  <si>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</si>
  <si>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</si>
  <si>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</si>
  <si>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</si>
  <si>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</si>
  <si>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</si>
  <si>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</si>
  <si>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</si>
  <si>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</si>
  <si>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</si>
  <si>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</si>
  <si>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</si>
  <si>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</si>
  <si>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</si>
  <si>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</si>
  <si>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</si>
  <si>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</si>
  <si>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</si>
  <si>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</si>
  <si>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</si>
  <si>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</si>
  <si>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</si>
  <si>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</si>
  <si>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</si>
  <si>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</si>
  <si>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</si>
  <si>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</si>
  <si>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</si>
  <si>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</si>
  <si>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</si>
  <si>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</si>
  <si>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</si>
  <si>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</si>
  <si>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</si>
  <si>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</si>
  <si>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</si>
  <si>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</si>
  <si>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</si>
  <si>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</si>
  <si>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</si>
  <si>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</si>
  <si>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</si>
  <si>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</si>
  <si>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</si>
  <si>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</si>
  <si>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</si>
  <si>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</si>
  <si>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</si>
  <si>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</si>
  <si>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</si>
  <si>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</si>
  <si>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</si>
  <si>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</si>
  <si>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</si>
  <si>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</si>
  <si>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</si>
  <si>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</si>
  <si>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</si>
  <si>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</si>
  <si>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</si>
  <si>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</si>
  <si>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</si>
  <si>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</si>
  <si>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</si>
  <si>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</si>
  <si>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</si>
  <si>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</si>
  <si>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</si>
  <si>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</si>
  <si>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</si>
  <si>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</si>
  <si>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</si>
  <si>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</si>
  <si>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</si>
  <si>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</si>
  <si>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</si>
  <si>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</si>
  <si>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</si>
  <si>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</si>
  <si>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</si>
  <si>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</si>
  <si>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</si>
  <si>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</si>
  <si>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</si>
  <si>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</si>
  <si>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</si>
  <si>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</si>
  <si>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</si>
  <si>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</si>
  <si>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</si>
  <si>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</si>
  <si>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</si>
  <si>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</si>
  <si>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</si>
  <si>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</si>
  <si>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</si>
  <si>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</si>
  <si>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</si>
  <si>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</si>
  <si>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</si>
  <si>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</si>
  <si>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</si>
  <si>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</si>
  <si>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</si>
  <si>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</si>
  <si>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</si>
  <si>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</si>
  <si>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</si>
  <si>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</si>
  <si>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</si>
  <si>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</si>
  <si>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</si>
  <si>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</si>
  <si>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</si>
  <si>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</si>
  <si>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</si>
  <si>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</si>
  <si>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</si>
  <si>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</si>
  <si>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</si>
  <si>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</si>
  <si>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</si>
  <si>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</si>
  <si>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</si>
  <si>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</si>
  <si>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</si>
  <si>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</si>
  <si>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</si>
  <si>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</si>
  <si>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</si>
  <si>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</si>
  <si>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</si>
  <si>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</si>
  <si>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</si>
  <si>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</si>
  <si>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</si>
  <si>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</si>
  <si>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</si>
  <si>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</si>
  <si>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</si>
  <si>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</si>
  <si>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</si>
  <si>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</si>
  <si>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</si>
  <si>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</si>
  <si>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</si>
  <si>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</si>
  <si>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</si>
  <si>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</si>
  <si>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</si>
  <si>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</si>
  <si>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</si>
  <si>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</si>
  <si>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</si>
  <si>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</si>
  <si>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</si>
  <si>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</si>
  <si>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</si>
  <si>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</si>
  <si>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</si>
  <si>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</si>
  <si>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</si>
  <si>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</si>
  <si>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</si>
  <si>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</si>
  <si>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</si>
  <si>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</si>
  <si>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</si>
  <si>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</si>
  <si>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</si>
  <si>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</si>
  <si>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</si>
  <si>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</si>
  <si>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</si>
  <si>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</si>
  <si>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</si>
  <si>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</si>
  <si>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</si>
  <si>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</si>
  <si>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</si>
  <si>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</si>
  <si>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</si>
  <si>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</si>
  <si>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</si>
  <si>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</si>
  <si>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</si>
  <si>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</si>
  <si>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</si>
  <si>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</si>
  <si>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</si>
  <si>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</si>
  <si>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</si>
  <si>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</si>
  <si>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</si>
  <si>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</si>
  <si>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</si>
  <si>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</si>
  <si>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</si>
  <si>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</si>
  <si>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</si>
  <si>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</si>
  <si>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</si>
  <si>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</si>
  <si>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</si>
  <si>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</si>
  <si>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</si>
  <si>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</si>
  <si>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</si>
  <si>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</si>
  <si>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</si>
  <si>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</si>
  <si>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</si>
  <si>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</si>
  <si>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</si>
  <si>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</si>
  <si>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</si>
  <si>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</si>
  <si>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</si>
  <si>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</si>
  <si>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</si>
  <si>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</si>
  <si>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</si>
  <si>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</si>
  <si>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</si>
  <si>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</si>
  <si>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</si>
  <si>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</si>
  <si>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</si>
  <si>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</si>
  <si>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</si>
  <si>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</si>
  <si>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</si>
  <si>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</si>
  <si>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</si>
  <si>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</si>
  <si>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</si>
  <si>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</si>
  <si>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</si>
  <si>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</si>
  <si>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</si>
  <si>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</si>
  <si>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</si>
  <si>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</si>
  <si>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</si>
  <si>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</si>
  <si>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</si>
  <si>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</si>
  <si>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</si>
  <si>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</si>
  <si>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</si>
  <si>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</si>
  <si>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</si>
  <si>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</si>
  <si>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</si>
  <si>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</si>
  <si>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</si>
  <si>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</si>
  <si>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</si>
  <si>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</si>
  <si>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</si>
  <si>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</si>
  <si>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</si>
  <si>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</si>
  <si>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</si>
  <si>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</si>
  <si>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</si>
  <si>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</si>
  <si>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</si>
  <si>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</si>
  <si>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</si>
  <si>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</si>
  <si>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</si>
  <si>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</si>
  <si>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</si>
  <si>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</si>
  <si>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</si>
  <si>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</si>
  <si>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</si>
  <si>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</si>
  <si>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</si>
  <si>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</si>
  <si>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</si>
  <si>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</si>
  <si>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</si>
  <si>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</si>
  <si>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</si>
  <si>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</si>
  <si>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</si>
  <si>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</si>
  <si>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</si>
  <si>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</si>
  <si>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</si>
  <si>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</si>
  <si>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</si>
  <si>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</si>
  <si>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</si>
  <si>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</si>
  <si>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</si>
  <si>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</si>
  <si>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</si>
  <si>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</si>
  <si>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</si>
  <si>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</si>
  <si>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</si>
  <si>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</si>
  <si>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</si>
  <si>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</si>
  <si>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</si>
  <si>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</si>
  <si>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</si>
  <si>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</si>
  <si>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</si>
  <si>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</si>
  <si>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</si>
  <si>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</si>
  <si>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</si>
  <si>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</si>
  <si>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</si>
  <si>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</si>
  <si>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</si>
  <si>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</si>
  <si>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</si>
  <si>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</si>
  <si>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</si>
  <si>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</si>
  <si>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</si>
  <si>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</si>
  <si>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</si>
  <si>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</si>
  <si>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</si>
  <si>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</si>
  <si>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</si>
  <si>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</si>
  <si>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</si>
  <si>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</si>
  <si>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</si>
  <si>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</si>
  <si>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</si>
  <si>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</si>
  <si>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</si>
  <si>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</si>
  <si>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</si>
  <si>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</si>
  <si>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</si>
  <si>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</si>
  <si>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</si>
  <si>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</si>
  <si>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</si>
  <si>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</si>
  <si>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</si>
  <si>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</si>
  <si>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</si>
  <si>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</si>
  <si>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</si>
  <si>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</si>
  <si>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</si>
  <si>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</si>
  <si>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</si>
  <si>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</si>
  <si>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</si>
  <si>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</si>
  <si>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</si>
  <si>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</si>
  <si>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</si>
  <si>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</si>
  <si>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</si>
  <si>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</si>
  <si>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</si>
  <si>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</si>
  <si>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</si>
  <si>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</si>
  <si>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</si>
  <si>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</si>
  <si>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</si>
  <si>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</si>
  <si>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</si>
  <si>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</si>
  <si>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</si>
  <si>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</si>
  <si>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</si>
  <si>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</si>
  <si>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</si>
  <si>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</si>
  <si>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</si>
  <si>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</si>
  <si>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</si>
  <si>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</si>
  <si>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</si>
  <si>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</si>
  <si>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</si>
  <si>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</si>
  <si>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</si>
  <si>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</si>
  <si>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</si>
  <si>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</si>
  <si>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</si>
  <si>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</si>
  <si>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</si>
  <si>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</si>
  <si>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</si>
  <si>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</si>
  <si>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</si>
  <si>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</si>
  <si>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</si>
  <si>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</si>
  <si>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</si>
  <si>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</si>
  <si>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</si>
  <si>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</si>
  <si>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</si>
  <si>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</si>
  <si>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</si>
  <si>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</si>
  <si>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</si>
  <si>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</si>
  <si>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</si>
  <si>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</si>
  <si>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</si>
  <si>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</si>
  <si>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</si>
  <si>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</si>
  <si>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</si>
  <si>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</si>
  <si>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</si>
  <si>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</si>
  <si>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</si>
  <si>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</si>
  <si>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</si>
  <si>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</si>
  <si>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</si>
  <si>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</si>
  <si>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</si>
  <si>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</si>
  <si>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</si>
  <si>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</si>
  <si>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</si>
  <si>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</si>
  <si>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</si>
  <si>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</si>
  <si>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</si>
  <si>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</si>
  <si>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</si>
  <si>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</si>
  <si>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</si>
  <si>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</si>
  <si>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</si>
  <si>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</si>
  <si>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</si>
  <si>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</si>
  <si>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</si>
  <si>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</si>
  <si>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</si>
  <si>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</si>
  <si>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</si>
  <si>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</si>
  <si>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</si>
  <si>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</si>
  <si>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</si>
  <si>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</si>
  <si>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</si>
  <si>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</si>
  <si>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</si>
  <si>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</si>
  <si>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</si>
  <si>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</si>
  <si>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</si>
  <si>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</si>
  <si>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</si>
  <si>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</si>
  <si>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</si>
  <si>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</si>
  <si>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</si>
  <si>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</si>
  <si>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</si>
  <si>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</si>
  <si>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</si>
  <si>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</si>
  <si>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</si>
  <si>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</si>
  <si>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</si>
  <si>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</si>
  <si>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</si>
  <si>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</si>
  <si>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</si>
  <si>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</si>
  <si>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</si>
  <si>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</si>
  <si>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</si>
  <si>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</si>
  <si>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</si>
  <si>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</si>
  <si>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</si>
  <si>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</si>
  <si>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</si>
  <si>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</si>
  <si>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</si>
  <si>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</si>
  <si>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</si>
  <si>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</si>
  <si>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</si>
  <si>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</si>
  <si>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</si>
  <si>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</si>
  <si>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</si>
  <si>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</si>
  <si>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</si>
  <si>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</si>
  <si>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</si>
  <si>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</si>
  <si>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</si>
  <si>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</si>
  <si>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</si>
  <si>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</si>
  <si>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</si>
  <si>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</si>
  <si>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</si>
  <si>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</si>
  <si>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</si>
  <si>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</si>
  <si>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</si>
  <si>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</si>
  <si>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</si>
  <si>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</si>
  <si>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</si>
  <si>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</si>
  <si>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</si>
  <si>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</si>
  <si>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</si>
  <si>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</si>
  <si>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</si>
  <si>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</si>
  <si>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</si>
  <si>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</si>
  <si>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</si>
  <si>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</si>
  <si>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</si>
  <si>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</si>
  <si>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</si>
  <si>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</si>
  <si>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</si>
  <si>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</si>
  <si>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</si>
  <si>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</si>
  <si>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</si>
  <si>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</si>
  <si>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</si>
  <si>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</si>
  <si>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</si>
  <si>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</si>
  <si>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</si>
  <si>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</si>
  <si>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</si>
  <si>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</si>
  <si>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</si>
  <si>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</si>
  <si>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</si>
  <si>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</si>
  <si>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</si>
  <si>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</si>
  <si>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</si>
  <si>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</si>
  <si>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</si>
  <si>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</si>
  <si>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</si>
  <si>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</si>
  <si>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</si>
  <si>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</si>
  <si>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</si>
  <si>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</si>
  <si>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</si>
  <si>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</si>
  <si>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</si>
  <si>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</si>
  <si>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</si>
  <si>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</si>
  <si>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</si>
  <si>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</si>
  <si>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</si>
  <si>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</si>
  <si>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</si>
  <si>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</si>
  <si>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</si>
  <si>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</si>
  <si>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</si>
  <si>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</si>
  <si>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</si>
  <si>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</si>
  <si>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</si>
  <si>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</si>
  <si>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</si>
  <si>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</si>
  <si>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</si>
  <si>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</si>
  <si>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</si>
  <si>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</si>
  <si>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</si>
  <si>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</si>
  <si>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</si>
  <si>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</si>
  <si>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</si>
  <si>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</si>
  <si>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</si>
  <si>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</si>
  <si>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</si>
  <si>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</si>
  <si>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</si>
  <si>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</si>
  <si>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</si>
  <si>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</si>
  <si>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</si>
  <si>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</si>
  <si>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</si>
  <si>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</si>
  <si>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</si>
  <si>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</si>
  <si>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</si>
  <si>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</si>
  <si>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</si>
  <si>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</si>
  <si>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</si>
  <si>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</si>
  <si>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</si>
  <si>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</si>
  <si>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</si>
  <si>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</si>
  <si>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</si>
  <si>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</si>
  <si>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</si>
  <si>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</si>
  <si>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</si>
  <si>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</si>
  <si>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</si>
  <si>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</si>
  <si>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</si>
  <si>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</si>
  <si>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</si>
  <si>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</si>
  <si>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</si>
  <si>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</si>
  <si>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</si>
  <si>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</si>
  <si>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</si>
  <si>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</si>
  <si>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</si>
  <si>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</si>
  <si>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</si>
  <si>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</si>
  <si>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</si>
  <si>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</si>
  <si>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</si>
  <si>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</si>
  <si>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</si>
  <si>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</si>
  <si>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</si>
  <si>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</si>
  <si>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</si>
  <si>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</si>
  <si>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</si>
  <si>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</si>
  <si>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</si>
  <si>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</si>
  <si>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</si>
  <si>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</si>
  <si>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</si>
  <si>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</si>
  <si>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</si>
  <si>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</si>
  <si>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</si>
  <si>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</si>
  <si>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</si>
  <si>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</si>
  <si>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</si>
  <si>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</si>
  <si>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</si>
  <si>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</si>
  <si>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</si>
  <si>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</si>
  <si>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</si>
  <si>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</si>
  <si>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</si>
  <si>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</si>
  <si>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</si>
  <si>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</si>
  <si>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</si>
  <si>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</si>
  <si>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</si>
  <si>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</si>
  <si>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</si>
  <si>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</si>
  <si>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</si>
  <si>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</si>
  <si>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</si>
  <si>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</si>
  <si>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</si>
  <si>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</si>
  <si>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</si>
  <si>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</si>
  <si>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</si>
  <si>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</si>
  <si>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</si>
  <si>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</si>
  <si>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</si>
  <si>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</si>
  <si>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</si>
  <si>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</si>
  <si>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</si>
  <si>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Name -1</t>
  </si>
  <si>
    <t>Customer-ID-1</t>
  </si>
  <si>
    <t>S.No</t>
  </si>
  <si>
    <t>Male Count</t>
  </si>
  <si>
    <t>Product_ID-1</t>
  </si>
  <si>
    <t>SUM</t>
  </si>
  <si>
    <t>IF</t>
  </si>
  <si>
    <t>COUNT</t>
  </si>
  <si>
    <t>COUNT A</t>
  </si>
  <si>
    <t>TEXT</t>
  </si>
  <si>
    <t>MODE</t>
  </si>
  <si>
    <t>MEDIAN</t>
  </si>
  <si>
    <t>MIN</t>
  </si>
  <si>
    <t>MAX</t>
  </si>
  <si>
    <t>EXCEL FORMULAS</t>
  </si>
  <si>
    <t>SUMIF</t>
  </si>
  <si>
    <t>AGE</t>
  </si>
  <si>
    <t>Product ID</t>
  </si>
  <si>
    <t>AVERAGE/ MEAN</t>
  </si>
  <si>
    <t>Total Male Customer - Age</t>
  </si>
  <si>
    <t>Total Female Customer- Age</t>
  </si>
  <si>
    <t>Low, Medium, High aged person</t>
  </si>
  <si>
    <t>IF FUNCTION IN AGE</t>
  </si>
  <si>
    <t>COUNTIF</t>
  </si>
  <si>
    <t>Female Count</t>
  </si>
  <si>
    <t>CUSTOMER NAME - UPPER TEXT</t>
  </si>
  <si>
    <t>Column O</t>
  </si>
  <si>
    <t>Electronics costing details</t>
  </si>
  <si>
    <t>Electronics stock details</t>
  </si>
  <si>
    <t>Cost, Stock</t>
  </si>
  <si>
    <t>Column N &amp;Column M</t>
  </si>
  <si>
    <t>Upper Text</t>
  </si>
  <si>
    <t xml:space="preserve">Electronics </t>
  </si>
  <si>
    <t>Product Id</t>
  </si>
  <si>
    <t>Upper case in Name</t>
  </si>
  <si>
    <t>Cost Average</t>
  </si>
  <si>
    <t>AVERAGE</t>
  </si>
  <si>
    <t>VLOOKUP</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</si>
  <si>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</si>
  <si>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</si>
  <si>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</si>
  <si>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</si>
  <si>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</si>
  <si>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</si>
  <si>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</si>
  <si>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</si>
  <si>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</si>
  <si>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</si>
  <si>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</si>
  <si>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</si>
  <si>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</si>
  <si>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</si>
  <si>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</si>
  <si>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</si>
  <si>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</si>
  <si>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</si>
  <si>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</si>
  <si>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</si>
  <si>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</si>
  <si>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</si>
  <si>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"CUST"&amp;VALUE(RIGHT(B2,4))+0</t>
  </si>
  <si>
    <t xml:space="preserve">Customer ID </t>
  </si>
  <si>
    <t>Used Formula</t>
  </si>
  <si>
    <t>TRIM(PROPER(D2))</t>
  </si>
  <si>
    <t>TRIM(PROPER(H2))</t>
  </si>
  <si>
    <t>Loyalty Level</t>
  </si>
  <si>
    <t>IF(ISBLANK(L2),"Unknown",L2)</t>
  </si>
  <si>
    <t>IF(F2&gt;50,"HIGH AGE",IF(F2&gt;30,"MEDIUM AGE","LOW AGE"))</t>
  </si>
  <si>
    <t>IF Function</t>
  </si>
  <si>
    <t xml:space="preserve">Text </t>
  </si>
  <si>
    <t>UPPER(Table2[@[Name -1]])</t>
  </si>
  <si>
    <t>Lake Tylerfort</t>
  </si>
  <si>
    <t>Jonesbury</t>
  </si>
  <si>
    <t>Phillipschester</t>
  </si>
  <si>
    <t>Lake Lisa</t>
  </si>
  <si>
    <t>East Jeremy</t>
  </si>
  <si>
    <t>Unknown</t>
  </si>
  <si>
    <t>"PROD"&amp;ROW(B1)-1</t>
  </si>
  <si>
    <t>IF(ISBLANK(G2),AVERAGE($G:$G),G2)</t>
  </si>
  <si>
    <t>IF(ISBLANK(H2),AVERAGE($H$2:$H$101),H2)</t>
  </si>
  <si>
    <t>Column G &amp; H</t>
  </si>
  <si>
    <t>Column I</t>
  </si>
  <si>
    <t>XLOOKUP</t>
  </si>
  <si>
    <t>Store ID</t>
  </si>
  <si>
    <t xml:space="preserve">Quantity </t>
  </si>
  <si>
    <t>IF(ISBLANK([@Quantity]),0,[@Quantity])</t>
  </si>
  <si>
    <t>IF(ISBLANK(I2),AVERAGE($I:$I),I2)</t>
  </si>
  <si>
    <t>Total Amount</t>
  </si>
  <si>
    <t>IF(ISBLANK(K2),AVERAGE($K:$K),K2)</t>
  </si>
  <si>
    <t>Unit Price</t>
  </si>
  <si>
    <t>Mean</t>
  </si>
  <si>
    <t>Standard Error</t>
  </si>
  <si>
    <t>Median</t>
  </si>
  <si>
    <t>Mode</t>
  </si>
  <si>
    <t>Standard Deviation</t>
  </si>
  <si>
    <t>Sample Variance</t>
  </si>
  <si>
    <t>Kurtosis</t>
  </si>
  <si>
    <t>Skewness</t>
  </si>
  <si>
    <t>Range</t>
  </si>
  <si>
    <t>Minimum</t>
  </si>
  <si>
    <t>Maximum</t>
  </si>
  <si>
    <t>Sum</t>
  </si>
  <si>
    <t>Count</t>
  </si>
  <si>
    <t>Row Labels</t>
  </si>
  <si>
    <t>Grand Total</t>
  </si>
  <si>
    <t>Column Labels</t>
  </si>
  <si>
    <t>2023</t>
  </si>
  <si>
    <t>2024</t>
  </si>
  <si>
    <t>2025</t>
  </si>
  <si>
    <t>Qtr4</t>
  </si>
  <si>
    <t>Qtr1</t>
  </si>
  <si>
    <t>Qtr2</t>
  </si>
  <si>
    <t>Qtr3</t>
  </si>
  <si>
    <t>Oct</t>
  </si>
  <si>
    <t>Nov</t>
  </si>
  <si>
    <t>Dec</t>
  </si>
  <si>
    <t>Jan</t>
  </si>
  <si>
    <t>Feb</t>
  </si>
  <si>
    <t>Mar</t>
  </si>
  <si>
    <t>Apr</t>
  </si>
  <si>
    <t>May</t>
  </si>
  <si>
    <t>Jun</t>
  </si>
  <si>
    <t>Jul</t>
  </si>
  <si>
    <t>Aug</t>
  </si>
  <si>
    <t>Sep</t>
  </si>
  <si>
    <t>Sum of Quantity</t>
  </si>
  <si>
    <t>Total Sum of Quantity</t>
  </si>
  <si>
    <t>Total Sum of Unit_Price</t>
  </si>
  <si>
    <t>Sum of Unit_Price</t>
  </si>
  <si>
    <t>Total Sum of Discount</t>
  </si>
  <si>
    <t>Sum of Discount</t>
  </si>
  <si>
    <t>Total Sum of Total_Amount</t>
  </si>
  <si>
    <t>Sum of Total_Amount</t>
  </si>
  <si>
    <t>Table4[Sales_ID]</t>
  </si>
  <si>
    <t>Table4[Order_Date]</t>
  </si>
  <si>
    <t>Table4[Customer_ID]</t>
  </si>
  <si>
    <t>Table4[Product_ID]</t>
  </si>
  <si>
    <t>Table4[Store_ID]</t>
  </si>
  <si>
    <t>Table4[Quantity]</t>
  </si>
  <si>
    <t>Table4[Unit_Price]</t>
  </si>
  <si>
    <t>Table4[Discount]</t>
  </si>
  <si>
    <t>Table4[Payment_Type]</t>
  </si>
  <si>
    <t>Table4[Total_Amount]</t>
  </si>
  <si>
    <t>Table4[Order_Date (Year)]</t>
  </si>
  <si>
    <t>Table4[Order_Date (Quarter)]</t>
  </si>
  <si>
    <t>Table4[Order_Date (Month)]</t>
  </si>
  <si>
    <t>Table4[Order_Date (Month Index)]</t>
  </si>
  <si>
    <t>Data returned for Sum of Total_Amount (First 1000 rows).</t>
  </si>
  <si>
    <t>Sum of Cost</t>
  </si>
  <si>
    <t>Sum of Stock</t>
  </si>
  <si>
    <t>DASHBOARD</t>
  </si>
  <si>
    <t>Summary:</t>
  </si>
  <si>
    <t>The pivot analysis reveals that Online stores are the highest revenue and volume contributors,
 while Flagshipstores drive premium sales with lower discounts. East and North regions consistently 
outperform others, whereas the West region shows growth potential. Overall performance indicates 
a strong omnichannel strategy with opportunities for regional expansion and data quality improvement.</t>
  </si>
  <si>
    <t>Column N &amp;Column M (Next sheet)</t>
  </si>
  <si>
    <t>Product Dim</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</si>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</sst>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yyyy\-mm\-dd"/>
  </numFmts>
  <fonts count="11" x14ac:knownFonts="1">
    <font>
      <sz val="11"/>
      <color theme="1"/>
      <name val="Calibri"/>
      <family val="2"/>
      <scheme val="minor"/>
    </font>
    <font>
      <b/>
      <sz val="11"/>
      <name val="Calibri"/>
    </font>
    <font>
      <sz val="11"/>
      <color theme="1"/>
      <name val="Calibri"/>
      <family val="2"/>
      <scheme val="minor"/>
    </font>
    <font>
      <b/>
      <sz val="11"/>
      <name val="Calibri"/>
      <family val="2"/>
    </font>
    <font>
      <sz val="8"/>
      <name val="Calibri"/>
      <family val="2"/>
      <scheme val="minor"/>
    </font>
    <font>
      <b/>
      <sz val="11"/>
      <color theme="1"/>
      <name val="Calibri"/>
      <family val="2"/>
      <scheme val="minor"/>
    </font>
    <font>
      <b/>
      <sz val="14"/>
      <color theme="1"/>
      <name val="Calibri"/>
      <family val="2"/>
      <scheme val="minor"/>
    </font>
    <font>
      <sz val="20"/>
      <color theme="1"/>
      <name val="Algerian"/>
      <family val="5"/>
    </font>
    <font>
      <sz val="14"/>
      <color theme="1"/>
      <name val="Algerian"/>
      <family val="5"/>
    </font>
    <font>
      <b/>
      <sz val="18"/>
      <color theme="1"/>
      <name val="Algerian"/>
      <family val="5"/>
    </font>
    <font>
      <b/>
      <sz val="20"/>
      <color theme="1"/>
      <name val="Algerian"/>
      <family val="5"/>
    </font>
  </fonts>
  <fills count="8">
    <fill>
      <patternFill patternType="none"/>
    </fill>
    <fill>
      <patternFill patternType="gray125"/>
    </fill>
    <fill>
      <patternFill patternType="solid">
        <fgColor theme="9"/>
        <bgColor theme="9"/>
      </patternFill>
    </fill>
    <fill>
      <patternFill patternType="solid">
        <fgColor rgb="FFC8F8F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9" tint="0.79998168889431442"/>
        <bgColor indexed="64"/>
      </patternFill>
    </fill>
  </fills>
  <borders count="19">
    <border>
      <left/>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theme="9"/>
      </left>
      <right/>
      <top style="thin">
        <color theme="9"/>
      </top>
      <bottom style="thin">
        <color theme="9"/>
      </bottom>
      <diagonal/>
    </border>
    <border>
      <left/>
      <right/>
      <top style="medium">
        <color indexed="64"/>
      </top>
      <bottom/>
      <diagonal/>
    </border>
    <border>
      <left/>
      <right/>
      <top/>
      <bottom style="medium">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164" fontId="2" fillId="0" borderId="0" applyFont="0" applyFill="0" applyBorder="0" applyAlignment="0" applyProtection="0"/>
  </cellStyleXfs>
  <cellXfs count="68">
    <xf numFmtId="0" fontId="0" fillId="0" borderId="0" xfId="0"/>
    <xf numFmtId="0" fontId="1" fillId="0" borderId="1" xfId="0" applyFont="1" applyBorder="1" applyAlignment="1">
      <alignment horizontal="center" vertical="top"/>
    </xf>
    <xf numFmtId="164" fontId="1" fillId="0" borderId="1" xfId="1" applyFont="1" applyBorder="1" applyAlignment="1">
      <alignment horizontal="center" vertical="top"/>
    </xf>
    <xf numFmtId="164" fontId="0" fillId="0" borderId="0" xfId="1" applyFont="1"/>
    <xf numFmtId="0" fontId="3" fillId="0" borderId="1" xfId="0" applyFont="1" applyBorder="1" applyAlignment="1">
      <alignment horizontal="center" vertical="top"/>
    </xf>
    <xf numFmtId="164" fontId="3" fillId="0" borderId="1" xfId="1" applyFont="1" applyBorder="1" applyAlignment="1">
      <alignment horizontal="center" vertical="top"/>
    </xf>
    <xf numFmtId="2" fontId="3" fillId="0" borderId="1" xfId="1" applyNumberFormat="1" applyFont="1" applyBorder="1" applyAlignment="1">
      <alignment horizontal="center" vertical="top"/>
    </xf>
    <xf numFmtId="2" fontId="0" fillId="0" borderId="0" xfId="1" applyNumberFormat="1" applyFont="1"/>
    <xf numFmtId="0" fontId="0" fillId="0" borderId="0" xfId="0" applyAlignment="1">
      <alignment horizontal="center"/>
    </xf>
    <xf numFmtId="0" fontId="0" fillId="0" borderId="0" xfId="1" applyNumberFormat="1" applyFont="1" applyAlignment="1">
      <alignment horizontal="center"/>
    </xf>
    <xf numFmtId="0" fontId="0" fillId="0" borderId="0" xfId="0" applyAlignment="1">
      <alignment horizontal="left"/>
    </xf>
    <xf numFmtId="164" fontId="0" fillId="0" borderId="0" xfId="1" applyFont="1" applyAlignment="1">
      <alignment horizontal="left"/>
    </xf>
    <xf numFmtId="0" fontId="1" fillId="0" borderId="2" xfId="0" applyFont="1" applyBorder="1" applyAlignment="1">
      <alignment horizontal="center" vertical="top"/>
    </xf>
    <xf numFmtId="0" fontId="3" fillId="0" borderId="2" xfId="0" applyFont="1" applyBorder="1" applyAlignment="1">
      <alignment horizontal="center" vertical="top"/>
    </xf>
    <xf numFmtId="0" fontId="0" fillId="0" borderId="3" xfId="0" applyBorder="1"/>
    <xf numFmtId="164" fontId="0" fillId="0" borderId="3" xfId="1" applyFont="1" applyBorder="1" applyAlignment="1">
      <alignment horizontal="left"/>
    </xf>
    <xf numFmtId="0" fontId="5" fillId="0" borderId="0" xfId="0" applyFont="1"/>
    <xf numFmtId="0" fontId="5" fillId="0" borderId="3" xfId="0" applyFont="1" applyBorder="1"/>
    <xf numFmtId="164" fontId="0" fillId="0" borderId="0" xfId="0" applyNumberFormat="1"/>
    <xf numFmtId="0" fontId="3" fillId="2" borderId="3" xfId="0" applyFont="1" applyFill="1" applyBorder="1" applyAlignment="1">
      <alignment horizontal="center" vertical="top"/>
    </xf>
    <xf numFmtId="164" fontId="3" fillId="2" borderId="3" xfId="1" applyFont="1" applyFill="1" applyBorder="1" applyAlignment="1">
      <alignment horizontal="center" vertical="top"/>
    </xf>
    <xf numFmtId="164" fontId="0" fillId="0" borderId="3" xfId="1" applyFont="1" applyBorder="1"/>
    <xf numFmtId="164" fontId="0" fillId="0" borderId="3" xfId="1" applyFont="1" applyBorder="1" applyAlignment="1">
      <alignment horizontal="right"/>
    </xf>
    <xf numFmtId="0" fontId="0" fillId="0" borderId="6" xfId="0" applyBorder="1"/>
    <xf numFmtId="14" fontId="0" fillId="0" borderId="0" xfId="0" applyNumberFormat="1"/>
    <xf numFmtId="165" fontId="0" fillId="0" borderId="0" xfId="0" applyNumberFormat="1" applyAlignment="1">
      <alignment horizontal="left"/>
    </xf>
    <xf numFmtId="0" fontId="0" fillId="4" borderId="3" xfId="0" applyFill="1" applyBorder="1"/>
    <xf numFmtId="164" fontId="0" fillId="4" borderId="3" xfId="1" applyFont="1" applyFill="1" applyBorder="1" applyAlignment="1"/>
    <xf numFmtId="0" fontId="0" fillId="5" borderId="3" xfId="0" applyFill="1" applyBorder="1"/>
    <xf numFmtId="164" fontId="0" fillId="5" borderId="3" xfId="1" applyFont="1" applyFill="1" applyBorder="1" applyAlignment="1"/>
    <xf numFmtId="164" fontId="1" fillId="0" borderId="0" xfId="1" applyFont="1" applyBorder="1" applyAlignment="1">
      <alignment horizontal="center" vertical="top"/>
    </xf>
    <xf numFmtId="0" fontId="0" fillId="0" borderId="0" xfId="0" pivotButton="1"/>
    <xf numFmtId="0" fontId="0" fillId="0" borderId="0" xfId="0" applyAlignment="1">
      <alignment horizontal="left" indent="1"/>
    </xf>
    <xf numFmtId="0" fontId="0" fillId="0" borderId="15" xfId="0" applyBorder="1"/>
    <xf numFmtId="0" fontId="0" fillId="0" borderId="16" xfId="0" applyBorder="1"/>
    <xf numFmtId="0" fontId="0" fillId="0" borderId="17" xfId="0" applyBorder="1"/>
    <xf numFmtId="0" fontId="0" fillId="0" borderId="8" xfId="0" applyBorder="1"/>
    <xf numFmtId="0" fontId="0" fillId="0" borderId="18" xfId="0" applyBorder="1"/>
    <xf numFmtId="0" fontId="7" fillId="6" borderId="13"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14" xfId="0" applyFont="1" applyFill="1" applyBorder="1" applyAlignment="1">
      <alignment horizontal="center" vertical="center"/>
    </xf>
    <xf numFmtId="0" fontId="7" fillId="6" borderId="15" xfId="0" applyFont="1" applyFill="1" applyBorder="1" applyAlignment="1">
      <alignment horizontal="center" vertical="center"/>
    </xf>
    <xf numFmtId="0" fontId="7" fillId="6" borderId="0" xfId="0" applyFont="1" applyFill="1" applyAlignment="1">
      <alignment horizontal="center" vertical="center"/>
    </xf>
    <xf numFmtId="0" fontId="7" fillId="6" borderId="16"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18" xfId="0" applyFont="1" applyFill="1" applyBorder="1" applyAlignment="1">
      <alignment horizontal="center" vertical="center"/>
    </xf>
    <xf numFmtId="0" fontId="5" fillId="0" borderId="3" xfId="0" applyFont="1" applyBorder="1" applyAlignment="1">
      <alignment horizontal="left" vertical="center"/>
    </xf>
    <xf numFmtId="0" fontId="5" fillId="0" borderId="5" xfId="0" applyFont="1" applyBorder="1" applyAlignment="1">
      <alignment horizontal="left" vertical="center"/>
    </xf>
    <xf numFmtId="0" fontId="5" fillId="0" borderId="4" xfId="0" applyFont="1" applyBorder="1" applyAlignment="1">
      <alignment horizontal="left" vertical="center"/>
    </xf>
    <xf numFmtId="0" fontId="5" fillId="0" borderId="1" xfId="0" applyFont="1" applyBorder="1" applyAlignment="1">
      <alignment horizontal="left" vertic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0" fillId="0" borderId="0" xfId="0" applyAlignment="1">
      <alignment vertical="top"/>
    </xf>
    <xf numFmtId="0" fontId="0" fillId="0" borderId="0" xfId="0" applyAlignment="1">
      <alignment vertical="top" wrapText="1"/>
    </xf>
    <xf numFmtId="0" fontId="8" fillId="4" borderId="3" xfId="0" applyFont="1" applyFill="1" applyBorder="1" applyAlignment="1">
      <alignment horizontal="center"/>
    </xf>
    <xf numFmtId="0" fontId="8" fillId="7" borderId="3" xfId="0" applyFont="1" applyFill="1" applyBorder="1" applyAlignment="1">
      <alignment horizontal="center"/>
    </xf>
    <xf numFmtId="0" fontId="0" fillId="7" borderId="3" xfId="0" applyFill="1" applyBorder="1" applyAlignment="1">
      <alignment horizontal="center"/>
    </xf>
    <xf numFmtId="0" fontId="8" fillId="4" borderId="3" xfId="0" applyFont="1" applyFill="1" applyBorder="1"/>
    <xf numFmtId="0" fontId="8" fillId="7" borderId="3" xfId="0" applyFont="1" applyFill="1" applyBorder="1"/>
    <xf numFmtId="0" fontId="0" fillId="7" borderId="3" xfId="0" applyFill="1" applyBorder="1"/>
    <xf numFmtId="0" fontId="9" fillId="0" borderId="3" xfId="0" applyFont="1" applyBorder="1" applyAlignment="1">
      <alignment horizontal="center"/>
    </xf>
    <xf numFmtId="0" fontId="10" fillId="0" borderId="3" xfId="0" applyFont="1" applyBorder="1" applyAlignment="1">
      <alignment horizontal="center"/>
    </xf>
  </cellXfs>
  <cellStyles count="2">
    <cellStyle name="Comma" xfId="1" builtinId="3"/>
    <cellStyle name="Normal" xfId="0" builtinId="0"/>
  </cellStyles>
  <dxfs count="27">
    <dxf>
      <font>
        <b val="0"/>
        <i val="0"/>
        <strike val="0"/>
        <condense val="0"/>
        <extend val="0"/>
        <outline val="0"/>
        <shadow val="0"/>
        <u val="none"/>
        <vertAlign val="baseline"/>
        <sz val="11"/>
        <color theme="1"/>
        <name val="Calibri"/>
        <family val="2"/>
        <scheme val="minor"/>
      </font>
      <numFmt numFmtId="2" formatCode="0.00"/>
    </dxf>
    <dxf>
      <numFmt numFmtId="165" formatCode="yyyy\-mm\-dd"/>
      <alignment horizontal="left"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4" formatCode="_ * #,##0.00_ ;_ * \-#,##0.00_ ;_ * &quot;-&quot;??_ ;_ @_ "/>
    </dxf>
    <dxf>
      <alignment horizont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horizontal="left" textRotation="0" wrapText="0" indent="0" justifyLastLine="0" shrinkToFit="0" readingOrder="0"/>
    </dxf>
    <dxf>
      <alignment horizontal="left"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8F8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(1).xlsx]Sales_Fact!PivotTable2</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Sales_Fact!$R$1:$R$6</c:f>
              <c:strCache>
                <c:ptCount val="1"/>
                <c:pt idx="0">
                  <c:v>2024 -  -  -  - Sum of Unit_Price</c:v>
                </c:pt>
              </c:strCache>
            </c:strRef>
          </c:tx>
          <c:spPr>
            <a:solidFill>
              <a:schemeClr val="accent1"/>
            </a:solidFill>
            <a:ln>
              <a:noFill/>
            </a:ln>
            <a:effectLst/>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Sales_Fact!$R$7:$R$1006</c:f>
              <c:numCache>
                <c:formatCode>General</c:formatCode>
                <c:ptCount val="999"/>
                <c:pt idx="0">
                  <c:v>218.04</c:v>
                </c:pt>
                <c:pt idx="1">
                  <c:v>278.63</c:v>
                </c:pt>
                <c:pt idx="2">
                  <c:v>909.51</c:v>
                </c:pt>
                <c:pt idx="3">
                  <c:v>909.11</c:v>
                </c:pt>
                <c:pt idx="4">
                  <c:v>996.85</c:v>
                </c:pt>
                <c:pt idx="5">
                  <c:v>261.05</c:v>
                </c:pt>
                <c:pt idx="6">
                  <c:v>359.56</c:v>
                </c:pt>
                <c:pt idx="7">
                  <c:v>358.36</c:v>
                </c:pt>
                <c:pt idx="8">
                  <c:v>85.62</c:v>
                </c:pt>
                <c:pt idx="9">
                  <c:v>929.26</c:v>
                </c:pt>
                <c:pt idx="10">
                  <c:v>155.87</c:v>
                </c:pt>
                <c:pt idx="11">
                  <c:v>471.88</c:v>
                </c:pt>
                <c:pt idx="12">
                  <c:v>963.76</c:v>
                </c:pt>
                <c:pt idx="13">
                  <c:v>238.24</c:v>
                </c:pt>
                <c:pt idx="14">
                  <c:v>756.63</c:v>
                </c:pt>
                <c:pt idx="15">
                  <c:v>329.94</c:v>
                </c:pt>
                <c:pt idx="16">
                  <c:v>73.88</c:v>
                </c:pt>
                <c:pt idx="17">
                  <c:v>859.3</c:v>
                </c:pt>
                <c:pt idx="18">
                  <c:v>762.43</c:v>
                </c:pt>
                <c:pt idx="19">
                  <c:v>328.51</c:v>
                </c:pt>
                <c:pt idx="20">
                  <c:v>409.41</c:v>
                </c:pt>
                <c:pt idx="21">
                  <c:v>760.14</c:v>
                </c:pt>
                <c:pt idx="22">
                  <c:v>314.29000000000002</c:v>
                </c:pt>
                <c:pt idx="23">
                  <c:v>336.09</c:v>
                </c:pt>
                <c:pt idx="24">
                  <c:v>879.63</c:v>
                </c:pt>
                <c:pt idx="25">
                  <c:v>837.34</c:v>
                </c:pt>
                <c:pt idx="26">
                  <c:v>475.98</c:v>
                </c:pt>
                <c:pt idx="27">
                  <c:v>132.88999999999999</c:v>
                </c:pt>
                <c:pt idx="28">
                  <c:v>720.32</c:v>
                </c:pt>
                <c:pt idx="29">
                  <c:v>99.92</c:v>
                </c:pt>
                <c:pt idx="30">
                  <c:v>681.72</c:v>
                </c:pt>
                <c:pt idx="31">
                  <c:v>654.12</c:v>
                </c:pt>
                <c:pt idx="32">
                  <c:v>528.22</c:v>
                </c:pt>
                <c:pt idx="33">
                  <c:v>705.97</c:v>
                </c:pt>
                <c:pt idx="34">
                  <c:v>909.04</c:v>
                </c:pt>
                <c:pt idx="35">
                  <c:v>164.73</c:v>
                </c:pt>
                <c:pt idx="36">
                  <c:v>904.19</c:v>
                </c:pt>
                <c:pt idx="37">
                  <c:v>525.61</c:v>
                </c:pt>
                <c:pt idx="38">
                  <c:v>694.61</c:v>
                </c:pt>
                <c:pt idx="39">
                  <c:v>66.22</c:v>
                </c:pt>
                <c:pt idx="40">
                  <c:v>255.48</c:v>
                </c:pt>
                <c:pt idx="41">
                  <c:v>604.87</c:v>
                </c:pt>
                <c:pt idx="42">
                  <c:v>623.82000000000005</c:v>
                </c:pt>
                <c:pt idx="43">
                  <c:v>227.28</c:v>
                </c:pt>
                <c:pt idx="44">
                  <c:v>127.58</c:v>
                </c:pt>
                <c:pt idx="45">
                  <c:v>850.06</c:v>
                </c:pt>
                <c:pt idx="46">
                  <c:v>753.92</c:v>
                </c:pt>
                <c:pt idx="47">
                  <c:v>408.99</c:v>
                </c:pt>
                <c:pt idx="48">
                  <c:v>404.5</c:v>
                </c:pt>
                <c:pt idx="49">
                  <c:v>632.24</c:v>
                </c:pt>
                <c:pt idx="50">
                  <c:v>845.27</c:v>
                </c:pt>
                <c:pt idx="51">
                  <c:v>907.97</c:v>
                </c:pt>
                <c:pt idx="52">
                  <c:v>374.42</c:v>
                </c:pt>
                <c:pt idx="53">
                  <c:v>784.46</c:v>
                </c:pt>
                <c:pt idx="54">
                  <c:v>70.88</c:v>
                </c:pt>
                <c:pt idx="55">
                  <c:v>324.29000000000002</c:v>
                </c:pt>
                <c:pt idx="56">
                  <c:v>218.07</c:v>
                </c:pt>
                <c:pt idx="57">
                  <c:v>808.87</c:v>
                </c:pt>
                <c:pt idx="58">
                  <c:v>826.15</c:v>
                </c:pt>
                <c:pt idx="59">
                  <c:v>631.20000000000005</c:v>
                </c:pt>
                <c:pt idx="60">
                  <c:v>937.01</c:v>
                </c:pt>
                <c:pt idx="61">
                  <c:v>644</c:v>
                </c:pt>
                <c:pt idx="62">
                  <c:v>549.83000000000004</c:v>
                </c:pt>
                <c:pt idx="63">
                  <c:v>723.66</c:v>
                </c:pt>
                <c:pt idx="64">
                  <c:v>21.12</c:v>
                </c:pt>
                <c:pt idx="65">
                  <c:v>819.93</c:v>
                </c:pt>
                <c:pt idx="66">
                  <c:v>291.05</c:v>
                </c:pt>
                <c:pt idx="67">
                  <c:v>463.52</c:v>
                </c:pt>
                <c:pt idx="68">
                  <c:v>241.64</c:v>
                </c:pt>
                <c:pt idx="69">
                  <c:v>805.07</c:v>
                </c:pt>
                <c:pt idx="70">
                  <c:v>281.97000000000003</c:v>
                </c:pt>
                <c:pt idx="71">
                  <c:v>568.95000000000005</c:v>
                </c:pt>
                <c:pt idx="72">
                  <c:v>438.41</c:v>
                </c:pt>
                <c:pt idx="73">
                  <c:v>86.72</c:v>
                </c:pt>
                <c:pt idx="74">
                  <c:v>180.84</c:v>
                </c:pt>
                <c:pt idx="75">
                  <c:v>453.41</c:v>
                </c:pt>
                <c:pt idx="76">
                  <c:v>257.45</c:v>
                </c:pt>
                <c:pt idx="77">
                  <c:v>731.01</c:v>
                </c:pt>
                <c:pt idx="78">
                  <c:v>143.79</c:v>
                </c:pt>
                <c:pt idx="79">
                  <c:v>460.93</c:v>
                </c:pt>
                <c:pt idx="80">
                  <c:v>67.55</c:v>
                </c:pt>
                <c:pt idx="81">
                  <c:v>803.31</c:v>
                </c:pt>
                <c:pt idx="82">
                  <c:v>594.89</c:v>
                </c:pt>
                <c:pt idx="83">
                  <c:v>101.33</c:v>
                </c:pt>
                <c:pt idx="84">
                  <c:v>867.19</c:v>
                </c:pt>
                <c:pt idx="85">
                  <c:v>816.87</c:v>
                </c:pt>
                <c:pt idx="86">
                  <c:v>472.18</c:v>
                </c:pt>
                <c:pt idx="87">
                  <c:v>20.47</c:v>
                </c:pt>
                <c:pt idx="88">
                  <c:v>382.2</c:v>
                </c:pt>
                <c:pt idx="89">
                  <c:v>770.77</c:v>
                </c:pt>
                <c:pt idx="90">
                  <c:v>723.75</c:v>
                </c:pt>
                <c:pt idx="91">
                  <c:v>913.08</c:v>
                </c:pt>
                <c:pt idx="92">
                  <c:v>74.290000000000006</c:v>
                </c:pt>
                <c:pt idx="93">
                  <c:v>168.29</c:v>
                </c:pt>
                <c:pt idx="94">
                  <c:v>391.77</c:v>
                </c:pt>
                <c:pt idx="95">
                  <c:v>479.63</c:v>
                </c:pt>
                <c:pt idx="96">
                  <c:v>499.46</c:v>
                </c:pt>
                <c:pt idx="97">
                  <c:v>698.34</c:v>
                </c:pt>
                <c:pt idx="98">
                  <c:v>235.44</c:v>
                </c:pt>
                <c:pt idx="99">
                  <c:v>620.71</c:v>
                </c:pt>
                <c:pt idx="100">
                  <c:v>851.77</c:v>
                </c:pt>
                <c:pt idx="101">
                  <c:v>876.01</c:v>
                </c:pt>
                <c:pt idx="102">
                  <c:v>165</c:v>
                </c:pt>
                <c:pt idx="103">
                  <c:v>717.21</c:v>
                </c:pt>
                <c:pt idx="104">
                  <c:v>871.43</c:v>
                </c:pt>
                <c:pt idx="105">
                  <c:v>514.65</c:v>
                </c:pt>
                <c:pt idx="106">
                  <c:v>198.76</c:v>
                </c:pt>
                <c:pt idx="107">
                  <c:v>86.03</c:v>
                </c:pt>
                <c:pt idx="108">
                  <c:v>99.77</c:v>
                </c:pt>
                <c:pt idx="109">
                  <c:v>166.26</c:v>
                </c:pt>
                <c:pt idx="110">
                  <c:v>151.51</c:v>
                </c:pt>
                <c:pt idx="111">
                  <c:v>540.48</c:v>
                </c:pt>
                <c:pt idx="112">
                  <c:v>477.52</c:v>
                </c:pt>
                <c:pt idx="113">
                  <c:v>750.26</c:v>
                </c:pt>
                <c:pt idx="114">
                  <c:v>294.38</c:v>
                </c:pt>
                <c:pt idx="115">
                  <c:v>635.22</c:v>
                </c:pt>
                <c:pt idx="116">
                  <c:v>644.58000000000004</c:v>
                </c:pt>
                <c:pt idx="117">
                  <c:v>743.55</c:v>
                </c:pt>
                <c:pt idx="118">
                  <c:v>530.45000000000005</c:v>
                </c:pt>
                <c:pt idx="119">
                  <c:v>972.4</c:v>
                </c:pt>
                <c:pt idx="120">
                  <c:v>565.51</c:v>
                </c:pt>
                <c:pt idx="121">
                  <c:v>983.38</c:v>
                </c:pt>
                <c:pt idx="122">
                  <c:v>581.09</c:v>
                </c:pt>
                <c:pt idx="123">
                  <c:v>432.4</c:v>
                </c:pt>
                <c:pt idx="124">
                  <c:v>271.04000000000002</c:v>
                </c:pt>
                <c:pt idx="125">
                  <c:v>328.27</c:v>
                </c:pt>
                <c:pt idx="126">
                  <c:v>884.71</c:v>
                </c:pt>
                <c:pt idx="127">
                  <c:v>145.25</c:v>
                </c:pt>
                <c:pt idx="128">
                  <c:v>898.45</c:v>
                </c:pt>
                <c:pt idx="129">
                  <c:v>450.83</c:v>
                </c:pt>
                <c:pt idx="130">
                  <c:v>377.69</c:v>
                </c:pt>
                <c:pt idx="131">
                  <c:v>457.33</c:v>
                </c:pt>
                <c:pt idx="132">
                  <c:v>726.97</c:v>
                </c:pt>
                <c:pt idx="133">
                  <c:v>949.3</c:v>
                </c:pt>
                <c:pt idx="134">
                  <c:v>94.13</c:v>
                </c:pt>
                <c:pt idx="135">
                  <c:v>402.3</c:v>
                </c:pt>
                <c:pt idx="136">
                  <c:v>930.38</c:v>
                </c:pt>
                <c:pt idx="137">
                  <c:v>437.84</c:v>
                </c:pt>
                <c:pt idx="138">
                  <c:v>416.44</c:v>
                </c:pt>
                <c:pt idx="139">
                  <c:v>550.26</c:v>
                </c:pt>
                <c:pt idx="140">
                  <c:v>517.98</c:v>
                </c:pt>
                <c:pt idx="141">
                  <c:v>846.31</c:v>
                </c:pt>
                <c:pt idx="142">
                  <c:v>875.2</c:v>
                </c:pt>
                <c:pt idx="143">
                  <c:v>227.35</c:v>
                </c:pt>
                <c:pt idx="144">
                  <c:v>120.67</c:v>
                </c:pt>
                <c:pt idx="145">
                  <c:v>176.13</c:v>
                </c:pt>
                <c:pt idx="146">
                  <c:v>662.43</c:v>
                </c:pt>
                <c:pt idx="147">
                  <c:v>518.35</c:v>
                </c:pt>
                <c:pt idx="148">
                  <c:v>85.58</c:v>
                </c:pt>
                <c:pt idx="149">
                  <c:v>800</c:v>
                </c:pt>
                <c:pt idx="150">
                  <c:v>918.76</c:v>
                </c:pt>
                <c:pt idx="151">
                  <c:v>905.26</c:v>
                </c:pt>
                <c:pt idx="152">
                  <c:v>295.39999999999998</c:v>
                </c:pt>
                <c:pt idx="153">
                  <c:v>883.36</c:v>
                </c:pt>
                <c:pt idx="154">
                  <c:v>742.45</c:v>
                </c:pt>
                <c:pt idx="155">
                  <c:v>336.1</c:v>
                </c:pt>
                <c:pt idx="156">
                  <c:v>449.6</c:v>
                </c:pt>
                <c:pt idx="157">
                  <c:v>779.29</c:v>
                </c:pt>
                <c:pt idx="158">
                  <c:v>724.97</c:v>
                </c:pt>
                <c:pt idx="159">
                  <c:v>121.67</c:v>
                </c:pt>
                <c:pt idx="160">
                  <c:v>504.98</c:v>
                </c:pt>
                <c:pt idx="161">
                  <c:v>530.54</c:v>
                </c:pt>
                <c:pt idx="162">
                  <c:v>906.99</c:v>
                </c:pt>
                <c:pt idx="163">
                  <c:v>117.34</c:v>
                </c:pt>
                <c:pt idx="164">
                  <c:v>690.27</c:v>
                </c:pt>
                <c:pt idx="165">
                  <c:v>70.52</c:v>
                </c:pt>
                <c:pt idx="166">
                  <c:v>40.25</c:v>
                </c:pt>
                <c:pt idx="167">
                  <c:v>539.44000000000005</c:v>
                </c:pt>
                <c:pt idx="168">
                  <c:v>543.49</c:v>
                </c:pt>
                <c:pt idx="169">
                  <c:v>892.46</c:v>
                </c:pt>
                <c:pt idx="170">
                  <c:v>162.13999999999999</c:v>
                </c:pt>
                <c:pt idx="171">
                  <c:v>942.38</c:v>
                </c:pt>
                <c:pt idx="172">
                  <c:v>893.14</c:v>
                </c:pt>
                <c:pt idx="173">
                  <c:v>349.07</c:v>
                </c:pt>
                <c:pt idx="174">
                  <c:v>747.9</c:v>
                </c:pt>
                <c:pt idx="175">
                  <c:v>438.92</c:v>
                </c:pt>
                <c:pt idx="176">
                  <c:v>146.49</c:v>
                </c:pt>
                <c:pt idx="177">
                  <c:v>38.07</c:v>
                </c:pt>
                <c:pt idx="178">
                  <c:v>488.72</c:v>
                </c:pt>
                <c:pt idx="179">
                  <c:v>298.35000000000002</c:v>
                </c:pt>
                <c:pt idx="180">
                  <c:v>340.9</c:v>
                </c:pt>
                <c:pt idx="181">
                  <c:v>653.59</c:v>
                </c:pt>
                <c:pt idx="182">
                  <c:v>943.8</c:v>
                </c:pt>
                <c:pt idx="183">
                  <c:v>216.81</c:v>
                </c:pt>
                <c:pt idx="184">
                  <c:v>627.29</c:v>
                </c:pt>
                <c:pt idx="185">
                  <c:v>206.84</c:v>
                </c:pt>
                <c:pt idx="186">
                  <c:v>629.04999999999995</c:v>
                </c:pt>
                <c:pt idx="187">
                  <c:v>529.04</c:v>
                </c:pt>
                <c:pt idx="188">
                  <c:v>350.67</c:v>
                </c:pt>
                <c:pt idx="189">
                  <c:v>128.93</c:v>
                </c:pt>
                <c:pt idx="190">
                  <c:v>384.92</c:v>
                </c:pt>
                <c:pt idx="191">
                  <c:v>55.04</c:v>
                </c:pt>
                <c:pt idx="192">
                  <c:v>905.47</c:v>
                </c:pt>
                <c:pt idx="193">
                  <c:v>217.13</c:v>
                </c:pt>
                <c:pt idx="194">
                  <c:v>760.38</c:v>
                </c:pt>
                <c:pt idx="195">
                  <c:v>612.53</c:v>
                </c:pt>
                <c:pt idx="196">
                  <c:v>841.37</c:v>
                </c:pt>
                <c:pt idx="197">
                  <c:v>898.58</c:v>
                </c:pt>
                <c:pt idx="198">
                  <c:v>576.52</c:v>
                </c:pt>
                <c:pt idx="199">
                  <c:v>152.41</c:v>
                </c:pt>
                <c:pt idx="200">
                  <c:v>360.28</c:v>
                </c:pt>
                <c:pt idx="201">
                  <c:v>141.54</c:v>
                </c:pt>
                <c:pt idx="202">
                  <c:v>83.5</c:v>
                </c:pt>
                <c:pt idx="203">
                  <c:v>885.57</c:v>
                </c:pt>
                <c:pt idx="204">
                  <c:v>789.05</c:v>
                </c:pt>
                <c:pt idx="205">
                  <c:v>310.79000000000002</c:v>
                </c:pt>
                <c:pt idx="206">
                  <c:v>270.66000000000003</c:v>
                </c:pt>
                <c:pt idx="207">
                  <c:v>23.58</c:v>
                </c:pt>
                <c:pt idx="208">
                  <c:v>245.85</c:v>
                </c:pt>
                <c:pt idx="209">
                  <c:v>928.74</c:v>
                </c:pt>
                <c:pt idx="210">
                  <c:v>409.26</c:v>
                </c:pt>
                <c:pt idx="211">
                  <c:v>207.41</c:v>
                </c:pt>
                <c:pt idx="212">
                  <c:v>591.33000000000004</c:v>
                </c:pt>
                <c:pt idx="213">
                  <c:v>237.68</c:v>
                </c:pt>
                <c:pt idx="214">
                  <c:v>546.41</c:v>
                </c:pt>
                <c:pt idx="215">
                  <c:v>455.49</c:v>
                </c:pt>
                <c:pt idx="216">
                  <c:v>700.27</c:v>
                </c:pt>
                <c:pt idx="217">
                  <c:v>224.69</c:v>
                </c:pt>
                <c:pt idx="218">
                  <c:v>250.14</c:v>
                </c:pt>
                <c:pt idx="219">
                  <c:v>34.97</c:v>
                </c:pt>
                <c:pt idx="220">
                  <c:v>997.87</c:v>
                </c:pt>
                <c:pt idx="221">
                  <c:v>174.27</c:v>
                </c:pt>
                <c:pt idx="222">
                  <c:v>847.44</c:v>
                </c:pt>
                <c:pt idx="223">
                  <c:v>111.66</c:v>
                </c:pt>
                <c:pt idx="224">
                  <c:v>413.65</c:v>
                </c:pt>
                <c:pt idx="225">
                  <c:v>559.59</c:v>
                </c:pt>
                <c:pt idx="226">
                  <c:v>758.54</c:v>
                </c:pt>
                <c:pt idx="227">
                  <c:v>643.96</c:v>
                </c:pt>
                <c:pt idx="228">
                  <c:v>882.73</c:v>
                </c:pt>
                <c:pt idx="229">
                  <c:v>600.03</c:v>
                </c:pt>
                <c:pt idx="230">
                  <c:v>628.83000000000004</c:v>
                </c:pt>
                <c:pt idx="231">
                  <c:v>282.07</c:v>
                </c:pt>
                <c:pt idx="232">
                  <c:v>362.7</c:v>
                </c:pt>
                <c:pt idx="233">
                  <c:v>795.37</c:v>
                </c:pt>
                <c:pt idx="234">
                  <c:v>169.43</c:v>
                </c:pt>
                <c:pt idx="235">
                  <c:v>254.47</c:v>
                </c:pt>
                <c:pt idx="236">
                  <c:v>627.73</c:v>
                </c:pt>
                <c:pt idx="237">
                  <c:v>327.25</c:v>
                </c:pt>
                <c:pt idx="238">
                  <c:v>194.67</c:v>
                </c:pt>
                <c:pt idx="239">
                  <c:v>54.51</c:v>
                </c:pt>
                <c:pt idx="240">
                  <c:v>964</c:v>
                </c:pt>
                <c:pt idx="241">
                  <c:v>170.12</c:v>
                </c:pt>
                <c:pt idx="242">
                  <c:v>975.48</c:v>
                </c:pt>
                <c:pt idx="243">
                  <c:v>879.93</c:v>
                </c:pt>
                <c:pt idx="244">
                  <c:v>348.58</c:v>
                </c:pt>
                <c:pt idx="245">
                  <c:v>247.66</c:v>
                </c:pt>
                <c:pt idx="246">
                  <c:v>303.56</c:v>
                </c:pt>
                <c:pt idx="247">
                  <c:v>846.18</c:v>
                </c:pt>
                <c:pt idx="248">
                  <c:v>237.24</c:v>
                </c:pt>
                <c:pt idx="249">
                  <c:v>450.42</c:v>
                </c:pt>
                <c:pt idx="250">
                  <c:v>483.63</c:v>
                </c:pt>
                <c:pt idx="251">
                  <c:v>158.27000000000001</c:v>
                </c:pt>
                <c:pt idx="252">
                  <c:v>892.28</c:v>
                </c:pt>
                <c:pt idx="253">
                  <c:v>164.23</c:v>
                </c:pt>
                <c:pt idx="254">
                  <c:v>536.84</c:v>
                </c:pt>
                <c:pt idx="255">
                  <c:v>484.23</c:v>
                </c:pt>
                <c:pt idx="256">
                  <c:v>341.51</c:v>
                </c:pt>
                <c:pt idx="257">
                  <c:v>977.18</c:v>
                </c:pt>
                <c:pt idx="258">
                  <c:v>769.06</c:v>
                </c:pt>
                <c:pt idx="259">
                  <c:v>584.41</c:v>
                </c:pt>
                <c:pt idx="260">
                  <c:v>821.35</c:v>
                </c:pt>
                <c:pt idx="261">
                  <c:v>136.4</c:v>
                </c:pt>
                <c:pt idx="262">
                  <c:v>653.87</c:v>
                </c:pt>
                <c:pt idx="263">
                  <c:v>461.52</c:v>
                </c:pt>
                <c:pt idx="264">
                  <c:v>558.41999999999996</c:v>
                </c:pt>
                <c:pt idx="265">
                  <c:v>227.97</c:v>
                </c:pt>
                <c:pt idx="266">
                  <c:v>278.70999999999998</c:v>
                </c:pt>
                <c:pt idx="267">
                  <c:v>916.12</c:v>
                </c:pt>
                <c:pt idx="268">
                  <c:v>228.98</c:v>
                </c:pt>
                <c:pt idx="269">
                  <c:v>904.82</c:v>
                </c:pt>
                <c:pt idx="270">
                  <c:v>181.42</c:v>
                </c:pt>
                <c:pt idx="271">
                  <c:v>439.55</c:v>
                </c:pt>
                <c:pt idx="272">
                  <c:v>758.89</c:v>
                </c:pt>
                <c:pt idx="273">
                  <c:v>861.5</c:v>
                </c:pt>
                <c:pt idx="274">
                  <c:v>917.26</c:v>
                </c:pt>
                <c:pt idx="275">
                  <c:v>96.78</c:v>
                </c:pt>
                <c:pt idx="276">
                  <c:v>199.41</c:v>
                </c:pt>
                <c:pt idx="277">
                  <c:v>513.36</c:v>
                </c:pt>
                <c:pt idx="278">
                  <c:v>428.55</c:v>
                </c:pt>
                <c:pt idx="279">
                  <c:v>162.16999999999999</c:v>
                </c:pt>
                <c:pt idx="280">
                  <c:v>698.14</c:v>
                </c:pt>
                <c:pt idx="281">
                  <c:v>581.19000000000005</c:v>
                </c:pt>
                <c:pt idx="282">
                  <c:v>871.34</c:v>
                </c:pt>
                <c:pt idx="283">
                  <c:v>355.64</c:v>
                </c:pt>
                <c:pt idx="284">
                  <c:v>736.54</c:v>
                </c:pt>
                <c:pt idx="285">
                  <c:v>524</c:v>
                </c:pt>
                <c:pt idx="286">
                  <c:v>566.09</c:v>
                </c:pt>
                <c:pt idx="287">
                  <c:v>259.2</c:v>
                </c:pt>
                <c:pt idx="288">
                  <c:v>535.4</c:v>
                </c:pt>
                <c:pt idx="289">
                  <c:v>994.18</c:v>
                </c:pt>
                <c:pt idx="290">
                  <c:v>136.12</c:v>
                </c:pt>
                <c:pt idx="291">
                  <c:v>179.62</c:v>
                </c:pt>
                <c:pt idx="292">
                  <c:v>440.48</c:v>
                </c:pt>
                <c:pt idx="293">
                  <c:v>303.67</c:v>
                </c:pt>
                <c:pt idx="294">
                  <c:v>616.82000000000005</c:v>
                </c:pt>
                <c:pt idx="295">
                  <c:v>616.36</c:v>
                </c:pt>
                <c:pt idx="296">
                  <c:v>657.24</c:v>
                </c:pt>
                <c:pt idx="297">
                  <c:v>591.98</c:v>
                </c:pt>
                <c:pt idx="298">
                  <c:v>62.03</c:v>
                </c:pt>
                <c:pt idx="299">
                  <c:v>933.73</c:v>
                </c:pt>
                <c:pt idx="300">
                  <c:v>790.38</c:v>
                </c:pt>
                <c:pt idx="301">
                  <c:v>102.85</c:v>
                </c:pt>
                <c:pt idx="302">
                  <c:v>392.84</c:v>
                </c:pt>
                <c:pt idx="303">
                  <c:v>345.06</c:v>
                </c:pt>
                <c:pt idx="304">
                  <c:v>312.81</c:v>
                </c:pt>
                <c:pt idx="305">
                  <c:v>855.96</c:v>
                </c:pt>
                <c:pt idx="306">
                  <c:v>305</c:v>
                </c:pt>
                <c:pt idx="307">
                  <c:v>831.15</c:v>
                </c:pt>
                <c:pt idx="308">
                  <c:v>661.77</c:v>
                </c:pt>
                <c:pt idx="309">
                  <c:v>103.66</c:v>
                </c:pt>
                <c:pt idx="310">
                  <c:v>46.66</c:v>
                </c:pt>
                <c:pt idx="311">
                  <c:v>871.2</c:v>
                </c:pt>
                <c:pt idx="312">
                  <c:v>388.34</c:v>
                </c:pt>
                <c:pt idx="313">
                  <c:v>887.38</c:v>
                </c:pt>
                <c:pt idx="314">
                  <c:v>332.97</c:v>
                </c:pt>
                <c:pt idx="315">
                  <c:v>548.15</c:v>
                </c:pt>
                <c:pt idx="316">
                  <c:v>921.52</c:v>
                </c:pt>
                <c:pt idx="317">
                  <c:v>135.13</c:v>
                </c:pt>
                <c:pt idx="318">
                  <c:v>465.63</c:v>
                </c:pt>
                <c:pt idx="319">
                  <c:v>675.61</c:v>
                </c:pt>
                <c:pt idx="320">
                  <c:v>718.99</c:v>
                </c:pt>
                <c:pt idx="321">
                  <c:v>284.24</c:v>
                </c:pt>
                <c:pt idx="322">
                  <c:v>94.26</c:v>
                </c:pt>
                <c:pt idx="323">
                  <c:v>704.49</c:v>
                </c:pt>
                <c:pt idx="324">
                  <c:v>785.41</c:v>
                </c:pt>
                <c:pt idx="325">
                  <c:v>405.8</c:v>
                </c:pt>
                <c:pt idx="326">
                  <c:v>976.83</c:v>
                </c:pt>
                <c:pt idx="327">
                  <c:v>644.15</c:v>
                </c:pt>
                <c:pt idx="328">
                  <c:v>216.02</c:v>
                </c:pt>
                <c:pt idx="329">
                  <c:v>60.98</c:v>
                </c:pt>
                <c:pt idx="330">
                  <c:v>681.47</c:v>
                </c:pt>
                <c:pt idx="331">
                  <c:v>140.72</c:v>
                </c:pt>
                <c:pt idx="332">
                  <c:v>107.8</c:v>
                </c:pt>
                <c:pt idx="333">
                  <c:v>122.23</c:v>
                </c:pt>
                <c:pt idx="334">
                  <c:v>630.28</c:v>
                </c:pt>
                <c:pt idx="335">
                  <c:v>101.84</c:v>
                </c:pt>
                <c:pt idx="336">
                  <c:v>388.35</c:v>
                </c:pt>
                <c:pt idx="337">
                  <c:v>999.08</c:v>
                </c:pt>
                <c:pt idx="338">
                  <c:v>61.31</c:v>
                </c:pt>
                <c:pt idx="339">
                  <c:v>305.70999999999998</c:v>
                </c:pt>
                <c:pt idx="340">
                  <c:v>253.87</c:v>
                </c:pt>
                <c:pt idx="341">
                  <c:v>915.81</c:v>
                </c:pt>
                <c:pt idx="342">
                  <c:v>780.57</c:v>
                </c:pt>
                <c:pt idx="343">
                  <c:v>511.35</c:v>
                </c:pt>
                <c:pt idx="344">
                  <c:v>895.92</c:v>
                </c:pt>
                <c:pt idx="345">
                  <c:v>456.32</c:v>
                </c:pt>
                <c:pt idx="346">
                  <c:v>63.19</c:v>
                </c:pt>
                <c:pt idx="347">
                  <c:v>687.66</c:v>
                </c:pt>
                <c:pt idx="348">
                  <c:v>475.15</c:v>
                </c:pt>
                <c:pt idx="349">
                  <c:v>62.38</c:v>
                </c:pt>
                <c:pt idx="350">
                  <c:v>977.02</c:v>
                </c:pt>
                <c:pt idx="351">
                  <c:v>898.81</c:v>
                </c:pt>
                <c:pt idx="352">
                  <c:v>324.56</c:v>
                </c:pt>
                <c:pt idx="353">
                  <c:v>570.38</c:v>
                </c:pt>
                <c:pt idx="354">
                  <c:v>223.73</c:v>
                </c:pt>
                <c:pt idx="355">
                  <c:v>326.66000000000003</c:v>
                </c:pt>
                <c:pt idx="356">
                  <c:v>462.93</c:v>
                </c:pt>
                <c:pt idx="357">
                  <c:v>443.15</c:v>
                </c:pt>
                <c:pt idx="358">
                  <c:v>590.30999999999995</c:v>
                </c:pt>
                <c:pt idx="359">
                  <c:v>696.13</c:v>
                </c:pt>
                <c:pt idx="360">
                  <c:v>194.39</c:v>
                </c:pt>
                <c:pt idx="361">
                  <c:v>339.7</c:v>
                </c:pt>
                <c:pt idx="362">
                  <c:v>796.89</c:v>
                </c:pt>
                <c:pt idx="363">
                  <c:v>543.92999999999995</c:v>
                </c:pt>
                <c:pt idx="364">
                  <c:v>164.04</c:v>
                </c:pt>
                <c:pt idx="365">
                  <c:v>44.65</c:v>
                </c:pt>
                <c:pt idx="366">
                  <c:v>403.2</c:v>
                </c:pt>
                <c:pt idx="367">
                  <c:v>292.31</c:v>
                </c:pt>
                <c:pt idx="368">
                  <c:v>702.27</c:v>
                </c:pt>
                <c:pt idx="369">
                  <c:v>721.54</c:v>
                </c:pt>
                <c:pt idx="370">
                  <c:v>707.95</c:v>
                </c:pt>
                <c:pt idx="371">
                  <c:v>195.75</c:v>
                </c:pt>
                <c:pt idx="372">
                  <c:v>199.13</c:v>
                </c:pt>
                <c:pt idx="373">
                  <c:v>833.62</c:v>
                </c:pt>
                <c:pt idx="374">
                  <c:v>676.26</c:v>
                </c:pt>
                <c:pt idx="375">
                  <c:v>981.69</c:v>
                </c:pt>
                <c:pt idx="376">
                  <c:v>848.87</c:v>
                </c:pt>
                <c:pt idx="377">
                  <c:v>869.43</c:v>
                </c:pt>
                <c:pt idx="378">
                  <c:v>62.26</c:v>
                </c:pt>
                <c:pt idx="379">
                  <c:v>304.67</c:v>
                </c:pt>
                <c:pt idx="380">
                  <c:v>208.34</c:v>
                </c:pt>
                <c:pt idx="381">
                  <c:v>960.81</c:v>
                </c:pt>
                <c:pt idx="382">
                  <c:v>830.42</c:v>
                </c:pt>
                <c:pt idx="383">
                  <c:v>762.55</c:v>
                </c:pt>
                <c:pt idx="384">
                  <c:v>984.96</c:v>
                </c:pt>
                <c:pt idx="385">
                  <c:v>998.19</c:v>
                </c:pt>
                <c:pt idx="386">
                  <c:v>78.27</c:v>
                </c:pt>
                <c:pt idx="387">
                  <c:v>938.6</c:v>
                </c:pt>
                <c:pt idx="388">
                  <c:v>672.98</c:v>
                </c:pt>
                <c:pt idx="389">
                  <c:v>75.8</c:v>
                </c:pt>
                <c:pt idx="390">
                  <c:v>742.15</c:v>
                </c:pt>
                <c:pt idx="391">
                  <c:v>343.42</c:v>
                </c:pt>
                <c:pt idx="392">
                  <c:v>637.39</c:v>
                </c:pt>
                <c:pt idx="393">
                  <c:v>73.69</c:v>
                </c:pt>
                <c:pt idx="394">
                  <c:v>110.99</c:v>
                </c:pt>
                <c:pt idx="395">
                  <c:v>980.26</c:v>
                </c:pt>
                <c:pt idx="396">
                  <c:v>235.28</c:v>
                </c:pt>
                <c:pt idx="397">
                  <c:v>407.39</c:v>
                </c:pt>
                <c:pt idx="398">
                  <c:v>502.69</c:v>
                </c:pt>
                <c:pt idx="399">
                  <c:v>152.16999999999999</c:v>
                </c:pt>
                <c:pt idx="400">
                  <c:v>706.6</c:v>
                </c:pt>
                <c:pt idx="401">
                  <c:v>255.02</c:v>
                </c:pt>
                <c:pt idx="402">
                  <c:v>884.46</c:v>
                </c:pt>
                <c:pt idx="403">
                  <c:v>772.07</c:v>
                </c:pt>
                <c:pt idx="404">
                  <c:v>108.31</c:v>
                </c:pt>
                <c:pt idx="405">
                  <c:v>502.53</c:v>
                </c:pt>
                <c:pt idx="406">
                  <c:v>508.52</c:v>
                </c:pt>
                <c:pt idx="407">
                  <c:v>492</c:v>
                </c:pt>
                <c:pt idx="408">
                  <c:v>746.36</c:v>
                </c:pt>
                <c:pt idx="409">
                  <c:v>68.31</c:v>
                </c:pt>
                <c:pt idx="410">
                  <c:v>458.97</c:v>
                </c:pt>
                <c:pt idx="411">
                  <c:v>862.25</c:v>
                </c:pt>
                <c:pt idx="412">
                  <c:v>146.12</c:v>
                </c:pt>
                <c:pt idx="413">
                  <c:v>593.47</c:v>
                </c:pt>
                <c:pt idx="414">
                  <c:v>695.02</c:v>
                </c:pt>
                <c:pt idx="415">
                  <c:v>864.09</c:v>
                </c:pt>
                <c:pt idx="416">
                  <c:v>825.78</c:v>
                </c:pt>
                <c:pt idx="417">
                  <c:v>849.77</c:v>
                </c:pt>
                <c:pt idx="418">
                  <c:v>88.78</c:v>
                </c:pt>
                <c:pt idx="419">
                  <c:v>507.22</c:v>
                </c:pt>
                <c:pt idx="420">
                  <c:v>442.87</c:v>
                </c:pt>
                <c:pt idx="421">
                  <c:v>24.13</c:v>
                </c:pt>
                <c:pt idx="422">
                  <c:v>239.54</c:v>
                </c:pt>
                <c:pt idx="423">
                  <c:v>640.91</c:v>
                </c:pt>
                <c:pt idx="424">
                  <c:v>707.65</c:v>
                </c:pt>
                <c:pt idx="425">
                  <c:v>543.44000000000005</c:v>
                </c:pt>
                <c:pt idx="426">
                  <c:v>715.42</c:v>
                </c:pt>
                <c:pt idx="427">
                  <c:v>352.72</c:v>
                </c:pt>
                <c:pt idx="428">
                  <c:v>433.07</c:v>
                </c:pt>
                <c:pt idx="429">
                  <c:v>626.71</c:v>
                </c:pt>
                <c:pt idx="430">
                  <c:v>839.74</c:v>
                </c:pt>
                <c:pt idx="431">
                  <c:v>857.35</c:v>
                </c:pt>
                <c:pt idx="432">
                  <c:v>252.63</c:v>
                </c:pt>
                <c:pt idx="433">
                  <c:v>60.53</c:v>
                </c:pt>
                <c:pt idx="434">
                  <c:v>341.95</c:v>
                </c:pt>
                <c:pt idx="435">
                  <c:v>300.12</c:v>
                </c:pt>
                <c:pt idx="436">
                  <c:v>466.24</c:v>
                </c:pt>
                <c:pt idx="437">
                  <c:v>330.59</c:v>
                </c:pt>
                <c:pt idx="438">
                  <c:v>616.42999999999995</c:v>
                </c:pt>
                <c:pt idx="439">
                  <c:v>195.89</c:v>
                </c:pt>
                <c:pt idx="440">
                  <c:v>614.76</c:v>
                </c:pt>
                <c:pt idx="441">
                  <c:v>224.49</c:v>
                </c:pt>
                <c:pt idx="442">
                  <c:v>967.76</c:v>
                </c:pt>
                <c:pt idx="443">
                  <c:v>56.52</c:v>
                </c:pt>
                <c:pt idx="444">
                  <c:v>738.47</c:v>
                </c:pt>
                <c:pt idx="445">
                  <c:v>477.83</c:v>
                </c:pt>
                <c:pt idx="446">
                  <c:v>521.44000000000005</c:v>
                </c:pt>
                <c:pt idx="447">
                  <c:v>213.74</c:v>
                </c:pt>
                <c:pt idx="448">
                  <c:v>687.36</c:v>
                </c:pt>
                <c:pt idx="449">
                  <c:v>722.06</c:v>
                </c:pt>
                <c:pt idx="450">
                  <c:v>384.57</c:v>
                </c:pt>
                <c:pt idx="451">
                  <c:v>403.91</c:v>
                </c:pt>
                <c:pt idx="452">
                  <c:v>161.16999999999999</c:v>
                </c:pt>
                <c:pt idx="453">
                  <c:v>720.15</c:v>
                </c:pt>
                <c:pt idx="454">
                  <c:v>779.84</c:v>
                </c:pt>
                <c:pt idx="455">
                  <c:v>649.89</c:v>
                </c:pt>
                <c:pt idx="456">
                  <c:v>247.55</c:v>
                </c:pt>
                <c:pt idx="457">
                  <c:v>561.44000000000005</c:v>
                </c:pt>
                <c:pt idx="458">
                  <c:v>559.23</c:v>
                </c:pt>
                <c:pt idx="459">
                  <c:v>645.71</c:v>
                </c:pt>
                <c:pt idx="460">
                  <c:v>658.33</c:v>
                </c:pt>
                <c:pt idx="461">
                  <c:v>450.3</c:v>
                </c:pt>
                <c:pt idx="462">
                  <c:v>168.89</c:v>
                </c:pt>
                <c:pt idx="463">
                  <c:v>141.85</c:v>
                </c:pt>
                <c:pt idx="464">
                  <c:v>617.4</c:v>
                </c:pt>
                <c:pt idx="465">
                  <c:v>841.47</c:v>
                </c:pt>
                <c:pt idx="466">
                  <c:v>960.41</c:v>
                </c:pt>
                <c:pt idx="467">
                  <c:v>509.08</c:v>
                </c:pt>
                <c:pt idx="468">
                  <c:v>486.39</c:v>
                </c:pt>
                <c:pt idx="469">
                  <c:v>603.62</c:v>
                </c:pt>
                <c:pt idx="470">
                  <c:v>204.17</c:v>
                </c:pt>
                <c:pt idx="471">
                  <c:v>43.58</c:v>
                </c:pt>
                <c:pt idx="472">
                  <c:v>469.33</c:v>
                </c:pt>
                <c:pt idx="473">
                  <c:v>661.53</c:v>
                </c:pt>
                <c:pt idx="474">
                  <c:v>596</c:v>
                </c:pt>
                <c:pt idx="475">
                  <c:v>169.46</c:v>
                </c:pt>
                <c:pt idx="476">
                  <c:v>547.09</c:v>
                </c:pt>
                <c:pt idx="477">
                  <c:v>166.93</c:v>
                </c:pt>
                <c:pt idx="478">
                  <c:v>829.83</c:v>
                </c:pt>
                <c:pt idx="479">
                  <c:v>858.15</c:v>
                </c:pt>
                <c:pt idx="480">
                  <c:v>717.32</c:v>
                </c:pt>
                <c:pt idx="481">
                  <c:v>966.71</c:v>
                </c:pt>
                <c:pt idx="482">
                  <c:v>140.24</c:v>
                </c:pt>
                <c:pt idx="483">
                  <c:v>715.88</c:v>
                </c:pt>
                <c:pt idx="484">
                  <c:v>478.62</c:v>
                </c:pt>
                <c:pt idx="485">
                  <c:v>740.5</c:v>
                </c:pt>
                <c:pt idx="486">
                  <c:v>476.78</c:v>
                </c:pt>
                <c:pt idx="487">
                  <c:v>780.24</c:v>
                </c:pt>
                <c:pt idx="488">
                  <c:v>579.24</c:v>
                </c:pt>
                <c:pt idx="489">
                  <c:v>268.95</c:v>
                </c:pt>
                <c:pt idx="490">
                  <c:v>306.52</c:v>
                </c:pt>
                <c:pt idx="491">
                  <c:v>184.67</c:v>
                </c:pt>
                <c:pt idx="492">
                  <c:v>189.56</c:v>
                </c:pt>
                <c:pt idx="493">
                  <c:v>805.24</c:v>
                </c:pt>
                <c:pt idx="494">
                  <c:v>504.26</c:v>
                </c:pt>
                <c:pt idx="495">
                  <c:v>683.74</c:v>
                </c:pt>
                <c:pt idx="496">
                  <c:v>439.21</c:v>
                </c:pt>
                <c:pt idx="497">
                  <c:v>834.7</c:v>
                </c:pt>
                <c:pt idx="498">
                  <c:v>838.99</c:v>
                </c:pt>
                <c:pt idx="499">
                  <c:v>549.33000000000004</c:v>
                </c:pt>
                <c:pt idx="500">
                  <c:v>201.05</c:v>
                </c:pt>
                <c:pt idx="501">
                  <c:v>803.37</c:v>
                </c:pt>
                <c:pt idx="502">
                  <c:v>591.9</c:v>
                </c:pt>
                <c:pt idx="503">
                  <c:v>604.66</c:v>
                </c:pt>
                <c:pt idx="504">
                  <c:v>24.29</c:v>
                </c:pt>
                <c:pt idx="505">
                  <c:v>620.22</c:v>
                </c:pt>
                <c:pt idx="506">
                  <c:v>503.95</c:v>
                </c:pt>
                <c:pt idx="507">
                  <c:v>860.78</c:v>
                </c:pt>
                <c:pt idx="508">
                  <c:v>649.59</c:v>
                </c:pt>
                <c:pt idx="509">
                  <c:v>386.09</c:v>
                </c:pt>
                <c:pt idx="510">
                  <c:v>891.62</c:v>
                </c:pt>
                <c:pt idx="511">
                  <c:v>558.9</c:v>
                </c:pt>
                <c:pt idx="512">
                  <c:v>580.76</c:v>
                </c:pt>
                <c:pt idx="513">
                  <c:v>731.72</c:v>
                </c:pt>
                <c:pt idx="514">
                  <c:v>389.12</c:v>
                </c:pt>
                <c:pt idx="515">
                  <c:v>543.83000000000004</c:v>
                </c:pt>
                <c:pt idx="516">
                  <c:v>660.27</c:v>
                </c:pt>
                <c:pt idx="517">
                  <c:v>152.91</c:v>
                </c:pt>
                <c:pt idx="518">
                  <c:v>592.14</c:v>
                </c:pt>
                <c:pt idx="519">
                  <c:v>984.37</c:v>
                </c:pt>
                <c:pt idx="520">
                  <c:v>513.98477215823721</c:v>
                </c:pt>
                <c:pt idx="521">
                  <c:v>237.59</c:v>
                </c:pt>
                <c:pt idx="522">
                  <c:v>476.1</c:v>
                </c:pt>
                <c:pt idx="523">
                  <c:v>546.47</c:v>
                </c:pt>
                <c:pt idx="524">
                  <c:v>452.29</c:v>
                </c:pt>
                <c:pt idx="525">
                  <c:v>810.81</c:v>
                </c:pt>
                <c:pt idx="526">
                  <c:v>804.9</c:v>
                </c:pt>
                <c:pt idx="527">
                  <c:v>846.67</c:v>
                </c:pt>
                <c:pt idx="528">
                  <c:v>73.55</c:v>
                </c:pt>
                <c:pt idx="529">
                  <c:v>958.44</c:v>
                </c:pt>
                <c:pt idx="530">
                  <c:v>716.29</c:v>
                </c:pt>
                <c:pt idx="531">
                  <c:v>409.14</c:v>
                </c:pt>
                <c:pt idx="532">
                  <c:v>570.12</c:v>
                </c:pt>
                <c:pt idx="533">
                  <c:v>361.65</c:v>
                </c:pt>
                <c:pt idx="534">
                  <c:v>619.35</c:v>
                </c:pt>
                <c:pt idx="535">
                  <c:v>846.35</c:v>
                </c:pt>
                <c:pt idx="536">
                  <c:v>941.85</c:v>
                </c:pt>
                <c:pt idx="537">
                  <c:v>344.16</c:v>
                </c:pt>
                <c:pt idx="538">
                  <c:v>352.63</c:v>
                </c:pt>
                <c:pt idx="539">
                  <c:v>629.86</c:v>
                </c:pt>
                <c:pt idx="540">
                  <c:v>958.15</c:v>
                </c:pt>
                <c:pt idx="541">
                  <c:v>878.62</c:v>
                </c:pt>
                <c:pt idx="542">
                  <c:v>243.13</c:v>
                </c:pt>
                <c:pt idx="543">
                  <c:v>410.63</c:v>
                </c:pt>
                <c:pt idx="544">
                  <c:v>101.25</c:v>
                </c:pt>
                <c:pt idx="545">
                  <c:v>716.39</c:v>
                </c:pt>
                <c:pt idx="546">
                  <c:v>721.74</c:v>
                </c:pt>
                <c:pt idx="547">
                  <c:v>945.92</c:v>
                </c:pt>
                <c:pt idx="548">
                  <c:v>249.02</c:v>
                </c:pt>
                <c:pt idx="549">
                  <c:v>223.64</c:v>
                </c:pt>
                <c:pt idx="550">
                  <c:v>268.3</c:v>
                </c:pt>
                <c:pt idx="551">
                  <c:v>120.97</c:v>
                </c:pt>
                <c:pt idx="552">
                  <c:v>26.36</c:v>
                </c:pt>
                <c:pt idx="553">
                  <c:v>494.35</c:v>
                </c:pt>
                <c:pt idx="554">
                  <c:v>412.2</c:v>
                </c:pt>
                <c:pt idx="555">
                  <c:v>650.47</c:v>
                </c:pt>
                <c:pt idx="556">
                  <c:v>227.95</c:v>
                </c:pt>
                <c:pt idx="557">
                  <c:v>685.97</c:v>
                </c:pt>
                <c:pt idx="558">
                  <c:v>585.54999999999995</c:v>
                </c:pt>
                <c:pt idx="559">
                  <c:v>454.71</c:v>
                </c:pt>
                <c:pt idx="560">
                  <c:v>353.74</c:v>
                </c:pt>
                <c:pt idx="561">
                  <c:v>377.52</c:v>
                </c:pt>
                <c:pt idx="562">
                  <c:v>901.49</c:v>
                </c:pt>
                <c:pt idx="563">
                  <c:v>167.25</c:v>
                </c:pt>
                <c:pt idx="564">
                  <c:v>752.48</c:v>
                </c:pt>
                <c:pt idx="565">
                  <c:v>146.71</c:v>
                </c:pt>
                <c:pt idx="566">
                  <c:v>397.63</c:v>
                </c:pt>
                <c:pt idx="567">
                  <c:v>212.75</c:v>
                </c:pt>
                <c:pt idx="568">
                  <c:v>183.47</c:v>
                </c:pt>
                <c:pt idx="569">
                  <c:v>569.98</c:v>
                </c:pt>
                <c:pt idx="570">
                  <c:v>685.31</c:v>
                </c:pt>
                <c:pt idx="571">
                  <c:v>945.37</c:v>
                </c:pt>
                <c:pt idx="572">
                  <c:v>914.05</c:v>
                </c:pt>
                <c:pt idx="573">
                  <c:v>597.07000000000005</c:v>
                </c:pt>
                <c:pt idx="574">
                  <c:v>723.47</c:v>
                </c:pt>
                <c:pt idx="575">
                  <c:v>362.81</c:v>
                </c:pt>
                <c:pt idx="576">
                  <c:v>127.11</c:v>
                </c:pt>
                <c:pt idx="577">
                  <c:v>931.26</c:v>
                </c:pt>
                <c:pt idx="578">
                  <c:v>589.55999999999995</c:v>
                </c:pt>
                <c:pt idx="579">
                  <c:v>823.26</c:v>
                </c:pt>
                <c:pt idx="580">
                  <c:v>575.66</c:v>
                </c:pt>
                <c:pt idx="581">
                  <c:v>318.43</c:v>
                </c:pt>
                <c:pt idx="582">
                  <c:v>640.97</c:v>
                </c:pt>
                <c:pt idx="583">
                  <c:v>979.42</c:v>
                </c:pt>
                <c:pt idx="584">
                  <c:v>207.8</c:v>
                </c:pt>
                <c:pt idx="585">
                  <c:v>385.5</c:v>
                </c:pt>
                <c:pt idx="586">
                  <c:v>927.6</c:v>
                </c:pt>
                <c:pt idx="587">
                  <c:v>999.89</c:v>
                </c:pt>
                <c:pt idx="588">
                  <c:v>769.56</c:v>
                </c:pt>
                <c:pt idx="589">
                  <c:v>719.28</c:v>
                </c:pt>
                <c:pt idx="590">
                  <c:v>794.97</c:v>
                </c:pt>
                <c:pt idx="591">
                  <c:v>320.64</c:v>
                </c:pt>
                <c:pt idx="592">
                  <c:v>394.35</c:v>
                </c:pt>
                <c:pt idx="593">
                  <c:v>703.95</c:v>
                </c:pt>
                <c:pt idx="594">
                  <c:v>377.3</c:v>
                </c:pt>
                <c:pt idx="595">
                  <c:v>894.58</c:v>
                </c:pt>
                <c:pt idx="596">
                  <c:v>852.71</c:v>
                </c:pt>
                <c:pt idx="597">
                  <c:v>578.39</c:v>
                </c:pt>
                <c:pt idx="598">
                  <c:v>982.45</c:v>
                </c:pt>
                <c:pt idx="599">
                  <c:v>878.05</c:v>
                </c:pt>
                <c:pt idx="600">
                  <c:v>222.94</c:v>
                </c:pt>
                <c:pt idx="601">
                  <c:v>156.16</c:v>
                </c:pt>
                <c:pt idx="602">
                  <c:v>611.29999999999995</c:v>
                </c:pt>
                <c:pt idx="603">
                  <c:v>640.23</c:v>
                </c:pt>
                <c:pt idx="604">
                  <c:v>779.25</c:v>
                </c:pt>
                <c:pt idx="605">
                  <c:v>513.98477215823721</c:v>
                </c:pt>
                <c:pt idx="606">
                  <c:v>406.79</c:v>
                </c:pt>
                <c:pt idx="607">
                  <c:v>322.58</c:v>
                </c:pt>
                <c:pt idx="608">
                  <c:v>64.2</c:v>
                </c:pt>
                <c:pt idx="609">
                  <c:v>134.30000000000001</c:v>
                </c:pt>
                <c:pt idx="610">
                  <c:v>520.92999999999995</c:v>
                </c:pt>
                <c:pt idx="611">
                  <c:v>807.95</c:v>
                </c:pt>
                <c:pt idx="612">
                  <c:v>545.1</c:v>
                </c:pt>
                <c:pt idx="613">
                  <c:v>203.61</c:v>
                </c:pt>
                <c:pt idx="614">
                  <c:v>451.67</c:v>
                </c:pt>
                <c:pt idx="615">
                  <c:v>640.54999999999995</c:v>
                </c:pt>
                <c:pt idx="616">
                  <c:v>702.53</c:v>
                </c:pt>
                <c:pt idx="617">
                  <c:v>230.85</c:v>
                </c:pt>
                <c:pt idx="618">
                  <c:v>626.35</c:v>
                </c:pt>
                <c:pt idx="619">
                  <c:v>108.55</c:v>
                </c:pt>
                <c:pt idx="620">
                  <c:v>61.98</c:v>
                </c:pt>
                <c:pt idx="621">
                  <c:v>873.1</c:v>
                </c:pt>
                <c:pt idx="622">
                  <c:v>803.76</c:v>
                </c:pt>
                <c:pt idx="623">
                  <c:v>865.14</c:v>
                </c:pt>
                <c:pt idx="624">
                  <c:v>781.39</c:v>
                </c:pt>
                <c:pt idx="625">
                  <c:v>619.74</c:v>
                </c:pt>
                <c:pt idx="626">
                  <c:v>148.96</c:v>
                </c:pt>
                <c:pt idx="627">
                  <c:v>138.41</c:v>
                </c:pt>
                <c:pt idx="628">
                  <c:v>588.9</c:v>
                </c:pt>
                <c:pt idx="629">
                  <c:v>88.92</c:v>
                </c:pt>
                <c:pt idx="630">
                  <c:v>299.13</c:v>
                </c:pt>
                <c:pt idx="631">
                  <c:v>548.29999999999995</c:v>
                </c:pt>
                <c:pt idx="632">
                  <c:v>977.55</c:v>
                </c:pt>
                <c:pt idx="633">
                  <c:v>313.83</c:v>
                </c:pt>
                <c:pt idx="634">
                  <c:v>564.1</c:v>
                </c:pt>
                <c:pt idx="635">
                  <c:v>934.75</c:v>
                </c:pt>
                <c:pt idx="636">
                  <c:v>548.44000000000005</c:v>
                </c:pt>
                <c:pt idx="637">
                  <c:v>573.1</c:v>
                </c:pt>
                <c:pt idx="638">
                  <c:v>717.31</c:v>
                </c:pt>
                <c:pt idx="639">
                  <c:v>268.89</c:v>
                </c:pt>
                <c:pt idx="640">
                  <c:v>613.23</c:v>
                </c:pt>
                <c:pt idx="641">
                  <c:v>971.9</c:v>
                </c:pt>
                <c:pt idx="642">
                  <c:v>884.92</c:v>
                </c:pt>
                <c:pt idx="643">
                  <c:v>188.25</c:v>
                </c:pt>
                <c:pt idx="644">
                  <c:v>344.12</c:v>
                </c:pt>
                <c:pt idx="645">
                  <c:v>692.72</c:v>
                </c:pt>
                <c:pt idx="646">
                  <c:v>794.59</c:v>
                </c:pt>
                <c:pt idx="647">
                  <c:v>280.37</c:v>
                </c:pt>
                <c:pt idx="648">
                  <c:v>85.23</c:v>
                </c:pt>
                <c:pt idx="649">
                  <c:v>827.81</c:v>
                </c:pt>
                <c:pt idx="650">
                  <c:v>877.71</c:v>
                </c:pt>
                <c:pt idx="651">
                  <c:v>488.56</c:v>
                </c:pt>
                <c:pt idx="652">
                  <c:v>175.91</c:v>
                </c:pt>
                <c:pt idx="653">
                  <c:v>289.66000000000003</c:v>
                </c:pt>
                <c:pt idx="654">
                  <c:v>899.27</c:v>
                </c:pt>
                <c:pt idx="655">
                  <c:v>691.38</c:v>
                </c:pt>
                <c:pt idx="656">
                  <c:v>158.72</c:v>
                </c:pt>
                <c:pt idx="657">
                  <c:v>537.15</c:v>
                </c:pt>
                <c:pt idx="658">
                  <c:v>771.7</c:v>
                </c:pt>
                <c:pt idx="659">
                  <c:v>559.52</c:v>
                </c:pt>
                <c:pt idx="660">
                  <c:v>677.25</c:v>
                </c:pt>
                <c:pt idx="661">
                  <c:v>628.98</c:v>
                </c:pt>
                <c:pt idx="662">
                  <c:v>121.76</c:v>
                </c:pt>
                <c:pt idx="663">
                  <c:v>752.45</c:v>
                </c:pt>
                <c:pt idx="664">
                  <c:v>209.66</c:v>
                </c:pt>
                <c:pt idx="665">
                  <c:v>693.16</c:v>
                </c:pt>
                <c:pt idx="666">
                  <c:v>241.32</c:v>
                </c:pt>
                <c:pt idx="667">
                  <c:v>735.32</c:v>
                </c:pt>
                <c:pt idx="668">
                  <c:v>437.96</c:v>
                </c:pt>
                <c:pt idx="669">
                  <c:v>56.91</c:v>
                </c:pt>
                <c:pt idx="670">
                  <c:v>355.14</c:v>
                </c:pt>
                <c:pt idx="671">
                  <c:v>847.21</c:v>
                </c:pt>
                <c:pt idx="672">
                  <c:v>153.84</c:v>
                </c:pt>
                <c:pt idx="673">
                  <c:v>112.26</c:v>
                </c:pt>
                <c:pt idx="674">
                  <c:v>962.81</c:v>
                </c:pt>
                <c:pt idx="675">
                  <c:v>276.23</c:v>
                </c:pt>
                <c:pt idx="676">
                  <c:v>991.37</c:v>
                </c:pt>
                <c:pt idx="677">
                  <c:v>733.87</c:v>
                </c:pt>
                <c:pt idx="678">
                  <c:v>745.3</c:v>
                </c:pt>
                <c:pt idx="679">
                  <c:v>873.86</c:v>
                </c:pt>
                <c:pt idx="680">
                  <c:v>651.36</c:v>
                </c:pt>
                <c:pt idx="681">
                  <c:v>849.17</c:v>
                </c:pt>
                <c:pt idx="682">
                  <c:v>585.45000000000005</c:v>
                </c:pt>
                <c:pt idx="683">
                  <c:v>745.15</c:v>
                </c:pt>
                <c:pt idx="684">
                  <c:v>247.67</c:v>
                </c:pt>
                <c:pt idx="685">
                  <c:v>220.51</c:v>
                </c:pt>
                <c:pt idx="686">
                  <c:v>507.33</c:v>
                </c:pt>
                <c:pt idx="687">
                  <c:v>839.24</c:v>
                </c:pt>
                <c:pt idx="688">
                  <c:v>466.27</c:v>
                </c:pt>
                <c:pt idx="689">
                  <c:v>915.15</c:v>
                </c:pt>
                <c:pt idx="690">
                  <c:v>815.53</c:v>
                </c:pt>
                <c:pt idx="691">
                  <c:v>897.93</c:v>
                </c:pt>
                <c:pt idx="692">
                  <c:v>925.95</c:v>
                </c:pt>
                <c:pt idx="693">
                  <c:v>573.09</c:v>
                </c:pt>
                <c:pt idx="694">
                  <c:v>287.70999999999998</c:v>
                </c:pt>
                <c:pt idx="695">
                  <c:v>747.56</c:v>
                </c:pt>
                <c:pt idx="696">
                  <c:v>209.32</c:v>
                </c:pt>
                <c:pt idx="697">
                  <c:v>285.39</c:v>
                </c:pt>
                <c:pt idx="698">
                  <c:v>753.49</c:v>
                </c:pt>
                <c:pt idx="699">
                  <c:v>130.38999999999999</c:v>
                </c:pt>
                <c:pt idx="700">
                  <c:v>527.51</c:v>
                </c:pt>
                <c:pt idx="701">
                  <c:v>862.31</c:v>
                </c:pt>
                <c:pt idx="702">
                  <c:v>288.60000000000002</c:v>
                </c:pt>
                <c:pt idx="703">
                  <c:v>829.36</c:v>
                </c:pt>
                <c:pt idx="704">
                  <c:v>425.06</c:v>
                </c:pt>
                <c:pt idx="705">
                  <c:v>911.14</c:v>
                </c:pt>
                <c:pt idx="706">
                  <c:v>780.05</c:v>
                </c:pt>
                <c:pt idx="707">
                  <c:v>315.95</c:v>
                </c:pt>
                <c:pt idx="708">
                  <c:v>505.01</c:v>
                </c:pt>
                <c:pt idx="709">
                  <c:v>736.75</c:v>
                </c:pt>
                <c:pt idx="710">
                  <c:v>418.69</c:v>
                </c:pt>
                <c:pt idx="711">
                  <c:v>700.31</c:v>
                </c:pt>
                <c:pt idx="712">
                  <c:v>934.96</c:v>
                </c:pt>
                <c:pt idx="713">
                  <c:v>610.6</c:v>
                </c:pt>
                <c:pt idx="714">
                  <c:v>135.78</c:v>
                </c:pt>
                <c:pt idx="715">
                  <c:v>416.01</c:v>
                </c:pt>
                <c:pt idx="716">
                  <c:v>940.77</c:v>
                </c:pt>
                <c:pt idx="717">
                  <c:v>635.13</c:v>
                </c:pt>
                <c:pt idx="718">
                  <c:v>771.73</c:v>
                </c:pt>
                <c:pt idx="719">
                  <c:v>440.19</c:v>
                </c:pt>
                <c:pt idx="720">
                  <c:v>134.58000000000001</c:v>
                </c:pt>
                <c:pt idx="721">
                  <c:v>992.55</c:v>
                </c:pt>
                <c:pt idx="722">
                  <c:v>384.66</c:v>
                </c:pt>
                <c:pt idx="723">
                  <c:v>170.43</c:v>
                </c:pt>
                <c:pt idx="724">
                  <c:v>480.51</c:v>
                </c:pt>
                <c:pt idx="725">
                  <c:v>955.66</c:v>
                </c:pt>
                <c:pt idx="726">
                  <c:v>917.17</c:v>
                </c:pt>
                <c:pt idx="727">
                  <c:v>406.46</c:v>
                </c:pt>
                <c:pt idx="728">
                  <c:v>147.01</c:v>
                </c:pt>
                <c:pt idx="729">
                  <c:v>106.66</c:v>
                </c:pt>
                <c:pt idx="730">
                  <c:v>168.55</c:v>
                </c:pt>
                <c:pt idx="731">
                  <c:v>301.60000000000002</c:v>
                </c:pt>
                <c:pt idx="732">
                  <c:v>284.24</c:v>
                </c:pt>
                <c:pt idx="733">
                  <c:v>191.6</c:v>
                </c:pt>
                <c:pt idx="734">
                  <c:v>125.68</c:v>
                </c:pt>
                <c:pt idx="735">
                  <c:v>505.23</c:v>
                </c:pt>
                <c:pt idx="736">
                  <c:v>191.65</c:v>
                </c:pt>
                <c:pt idx="737">
                  <c:v>145.43</c:v>
                </c:pt>
                <c:pt idx="738">
                  <c:v>828.35</c:v>
                </c:pt>
                <c:pt idx="739">
                  <c:v>268.76</c:v>
                </c:pt>
                <c:pt idx="740">
                  <c:v>370.09</c:v>
                </c:pt>
                <c:pt idx="741">
                  <c:v>780.69</c:v>
                </c:pt>
                <c:pt idx="742">
                  <c:v>854.37</c:v>
                </c:pt>
                <c:pt idx="743">
                  <c:v>407.46</c:v>
                </c:pt>
                <c:pt idx="744">
                  <c:v>467.24</c:v>
                </c:pt>
                <c:pt idx="745">
                  <c:v>57.94</c:v>
                </c:pt>
                <c:pt idx="746">
                  <c:v>540.1</c:v>
                </c:pt>
                <c:pt idx="747">
                  <c:v>816.28</c:v>
                </c:pt>
                <c:pt idx="748">
                  <c:v>817.92</c:v>
                </c:pt>
                <c:pt idx="749">
                  <c:v>358.45</c:v>
                </c:pt>
                <c:pt idx="750">
                  <c:v>562.97</c:v>
                </c:pt>
                <c:pt idx="751">
                  <c:v>559.71</c:v>
                </c:pt>
                <c:pt idx="752">
                  <c:v>366.08</c:v>
                </c:pt>
                <c:pt idx="753">
                  <c:v>330.04</c:v>
                </c:pt>
                <c:pt idx="754">
                  <c:v>813.01</c:v>
                </c:pt>
                <c:pt idx="755">
                  <c:v>836.4</c:v>
                </c:pt>
                <c:pt idx="756">
                  <c:v>282.48</c:v>
                </c:pt>
                <c:pt idx="757">
                  <c:v>740.68</c:v>
                </c:pt>
                <c:pt idx="758">
                  <c:v>600.58000000000004</c:v>
                </c:pt>
                <c:pt idx="759">
                  <c:v>680.16</c:v>
                </c:pt>
                <c:pt idx="760">
                  <c:v>345.58</c:v>
                </c:pt>
                <c:pt idx="761">
                  <c:v>280.16000000000003</c:v>
                </c:pt>
                <c:pt idx="762">
                  <c:v>649.54999999999995</c:v>
                </c:pt>
                <c:pt idx="763">
                  <c:v>994.32</c:v>
                </c:pt>
                <c:pt idx="764">
                  <c:v>64.94</c:v>
                </c:pt>
                <c:pt idx="765">
                  <c:v>733.42</c:v>
                </c:pt>
                <c:pt idx="766">
                  <c:v>156.72999999999999</c:v>
                </c:pt>
                <c:pt idx="767">
                  <c:v>34.71</c:v>
                </c:pt>
                <c:pt idx="768">
                  <c:v>829.15</c:v>
                </c:pt>
                <c:pt idx="769">
                  <c:v>915.17</c:v>
                </c:pt>
                <c:pt idx="770">
                  <c:v>250.95</c:v>
                </c:pt>
                <c:pt idx="771">
                  <c:v>622.72</c:v>
                </c:pt>
                <c:pt idx="772">
                  <c:v>552.72</c:v>
                </c:pt>
                <c:pt idx="773">
                  <c:v>117.37</c:v>
                </c:pt>
                <c:pt idx="774">
                  <c:v>262.05</c:v>
                </c:pt>
                <c:pt idx="775">
                  <c:v>970.89</c:v>
                </c:pt>
                <c:pt idx="776">
                  <c:v>827.88</c:v>
                </c:pt>
                <c:pt idx="777">
                  <c:v>926.85</c:v>
                </c:pt>
                <c:pt idx="778">
                  <c:v>182.91</c:v>
                </c:pt>
                <c:pt idx="779">
                  <c:v>745.51</c:v>
                </c:pt>
                <c:pt idx="780">
                  <c:v>920.61</c:v>
                </c:pt>
                <c:pt idx="781">
                  <c:v>312.91000000000003</c:v>
                </c:pt>
                <c:pt idx="782">
                  <c:v>705.64</c:v>
                </c:pt>
                <c:pt idx="783">
                  <c:v>386.41</c:v>
                </c:pt>
                <c:pt idx="784">
                  <c:v>265.89</c:v>
                </c:pt>
                <c:pt idx="785">
                  <c:v>468.94</c:v>
                </c:pt>
                <c:pt idx="786">
                  <c:v>678.98</c:v>
                </c:pt>
                <c:pt idx="787">
                  <c:v>757.71</c:v>
                </c:pt>
                <c:pt idx="788">
                  <c:v>647.86</c:v>
                </c:pt>
                <c:pt idx="789">
                  <c:v>179.64</c:v>
                </c:pt>
                <c:pt idx="790">
                  <c:v>392.65</c:v>
                </c:pt>
                <c:pt idx="791">
                  <c:v>969.55</c:v>
                </c:pt>
                <c:pt idx="792">
                  <c:v>322.94</c:v>
                </c:pt>
                <c:pt idx="793">
                  <c:v>925.78</c:v>
                </c:pt>
                <c:pt idx="794">
                  <c:v>151.47</c:v>
                </c:pt>
                <c:pt idx="795">
                  <c:v>343.05</c:v>
                </c:pt>
                <c:pt idx="796">
                  <c:v>373.06</c:v>
                </c:pt>
                <c:pt idx="797">
                  <c:v>563.32000000000005</c:v>
                </c:pt>
                <c:pt idx="798">
                  <c:v>362.93</c:v>
                </c:pt>
                <c:pt idx="799">
                  <c:v>369.22</c:v>
                </c:pt>
                <c:pt idx="800">
                  <c:v>950.83</c:v>
                </c:pt>
                <c:pt idx="801">
                  <c:v>338.79</c:v>
                </c:pt>
                <c:pt idx="802">
                  <c:v>89.78</c:v>
                </c:pt>
                <c:pt idx="803">
                  <c:v>172.04</c:v>
                </c:pt>
                <c:pt idx="804">
                  <c:v>389.2</c:v>
                </c:pt>
                <c:pt idx="805">
                  <c:v>79.95</c:v>
                </c:pt>
                <c:pt idx="806">
                  <c:v>250.83</c:v>
                </c:pt>
                <c:pt idx="807">
                  <c:v>673.02</c:v>
                </c:pt>
                <c:pt idx="808">
                  <c:v>492.62</c:v>
                </c:pt>
                <c:pt idx="809">
                  <c:v>986.93</c:v>
                </c:pt>
                <c:pt idx="810">
                  <c:v>411.68</c:v>
                </c:pt>
                <c:pt idx="811">
                  <c:v>637.55999999999995</c:v>
                </c:pt>
                <c:pt idx="812">
                  <c:v>706.87</c:v>
                </c:pt>
                <c:pt idx="813">
                  <c:v>884.48</c:v>
                </c:pt>
                <c:pt idx="814">
                  <c:v>747.03</c:v>
                </c:pt>
                <c:pt idx="815">
                  <c:v>700.88</c:v>
                </c:pt>
                <c:pt idx="816">
                  <c:v>917.64</c:v>
                </c:pt>
                <c:pt idx="817">
                  <c:v>242.08</c:v>
                </c:pt>
                <c:pt idx="818">
                  <c:v>536.67999999999995</c:v>
                </c:pt>
                <c:pt idx="819">
                  <c:v>132.77000000000001</c:v>
                </c:pt>
                <c:pt idx="820">
                  <c:v>502.95</c:v>
                </c:pt>
                <c:pt idx="821">
                  <c:v>472.08</c:v>
                </c:pt>
                <c:pt idx="822">
                  <c:v>484.92</c:v>
                </c:pt>
                <c:pt idx="823">
                  <c:v>42.04</c:v>
                </c:pt>
                <c:pt idx="824">
                  <c:v>263.58999999999997</c:v>
                </c:pt>
                <c:pt idx="825">
                  <c:v>142.83000000000001</c:v>
                </c:pt>
                <c:pt idx="826">
                  <c:v>800.84</c:v>
                </c:pt>
                <c:pt idx="827">
                  <c:v>301.24</c:v>
                </c:pt>
                <c:pt idx="828">
                  <c:v>701.49</c:v>
                </c:pt>
                <c:pt idx="829">
                  <c:v>413.48</c:v>
                </c:pt>
                <c:pt idx="830">
                  <c:v>167.83</c:v>
                </c:pt>
                <c:pt idx="831">
                  <c:v>346.77</c:v>
                </c:pt>
                <c:pt idx="832">
                  <c:v>254.94</c:v>
                </c:pt>
                <c:pt idx="833">
                  <c:v>445.5</c:v>
                </c:pt>
                <c:pt idx="834">
                  <c:v>900.94</c:v>
                </c:pt>
                <c:pt idx="835">
                  <c:v>262.69</c:v>
                </c:pt>
                <c:pt idx="836">
                  <c:v>212.72</c:v>
                </c:pt>
                <c:pt idx="837">
                  <c:v>846.04</c:v>
                </c:pt>
                <c:pt idx="838">
                  <c:v>681.08</c:v>
                </c:pt>
                <c:pt idx="839">
                  <c:v>613.17999999999995</c:v>
                </c:pt>
                <c:pt idx="840">
                  <c:v>635.14</c:v>
                </c:pt>
                <c:pt idx="841">
                  <c:v>453.12</c:v>
                </c:pt>
                <c:pt idx="842">
                  <c:v>974.35</c:v>
                </c:pt>
                <c:pt idx="843">
                  <c:v>553.82000000000005</c:v>
                </c:pt>
                <c:pt idx="844">
                  <c:v>71.23</c:v>
                </c:pt>
                <c:pt idx="845">
                  <c:v>31.36</c:v>
                </c:pt>
                <c:pt idx="846">
                  <c:v>506.55</c:v>
                </c:pt>
                <c:pt idx="847">
                  <c:v>28.69</c:v>
                </c:pt>
                <c:pt idx="848">
                  <c:v>556.42999999999995</c:v>
                </c:pt>
                <c:pt idx="849">
                  <c:v>522.72</c:v>
                </c:pt>
                <c:pt idx="850">
                  <c:v>966.02</c:v>
                </c:pt>
                <c:pt idx="851">
                  <c:v>371.03</c:v>
                </c:pt>
                <c:pt idx="852">
                  <c:v>230.32</c:v>
                </c:pt>
                <c:pt idx="853">
                  <c:v>985.43</c:v>
                </c:pt>
                <c:pt idx="854">
                  <c:v>213.69</c:v>
                </c:pt>
                <c:pt idx="855">
                  <c:v>81.16</c:v>
                </c:pt>
                <c:pt idx="856">
                  <c:v>431.69</c:v>
                </c:pt>
                <c:pt idx="857">
                  <c:v>438.65</c:v>
                </c:pt>
                <c:pt idx="858">
                  <c:v>339.41</c:v>
                </c:pt>
                <c:pt idx="859">
                  <c:v>700.18</c:v>
                </c:pt>
                <c:pt idx="860">
                  <c:v>867.94</c:v>
                </c:pt>
                <c:pt idx="861">
                  <c:v>623.88</c:v>
                </c:pt>
                <c:pt idx="862">
                  <c:v>567.95000000000005</c:v>
                </c:pt>
                <c:pt idx="863">
                  <c:v>671.69</c:v>
                </c:pt>
                <c:pt idx="864">
                  <c:v>281.48</c:v>
                </c:pt>
                <c:pt idx="865">
                  <c:v>202.13</c:v>
                </c:pt>
                <c:pt idx="866">
                  <c:v>731.53</c:v>
                </c:pt>
                <c:pt idx="867">
                  <c:v>468.25</c:v>
                </c:pt>
                <c:pt idx="868">
                  <c:v>928.72</c:v>
                </c:pt>
                <c:pt idx="869">
                  <c:v>217.22</c:v>
                </c:pt>
                <c:pt idx="870">
                  <c:v>609.05999999999995</c:v>
                </c:pt>
                <c:pt idx="871">
                  <c:v>827.91</c:v>
                </c:pt>
                <c:pt idx="872">
                  <c:v>303.79000000000002</c:v>
                </c:pt>
                <c:pt idx="873">
                  <c:v>909.25</c:v>
                </c:pt>
                <c:pt idx="874">
                  <c:v>229.81</c:v>
                </c:pt>
                <c:pt idx="875">
                  <c:v>442.36</c:v>
                </c:pt>
                <c:pt idx="876">
                  <c:v>413.74</c:v>
                </c:pt>
                <c:pt idx="877">
                  <c:v>900.55</c:v>
                </c:pt>
                <c:pt idx="878">
                  <c:v>79.75</c:v>
                </c:pt>
                <c:pt idx="879">
                  <c:v>95.06</c:v>
                </c:pt>
                <c:pt idx="880">
                  <c:v>761.88</c:v>
                </c:pt>
                <c:pt idx="881">
                  <c:v>788.05</c:v>
                </c:pt>
                <c:pt idx="882">
                  <c:v>443.09</c:v>
                </c:pt>
                <c:pt idx="883">
                  <c:v>602.54999999999995</c:v>
                </c:pt>
                <c:pt idx="884">
                  <c:v>408.66</c:v>
                </c:pt>
                <c:pt idx="885">
                  <c:v>170.48</c:v>
                </c:pt>
                <c:pt idx="886">
                  <c:v>705.61</c:v>
                </c:pt>
                <c:pt idx="887">
                  <c:v>654.47</c:v>
                </c:pt>
                <c:pt idx="888">
                  <c:v>974.47</c:v>
                </c:pt>
                <c:pt idx="889">
                  <c:v>803.3</c:v>
                </c:pt>
                <c:pt idx="890">
                  <c:v>363.73</c:v>
                </c:pt>
                <c:pt idx="891">
                  <c:v>863.87</c:v>
                </c:pt>
                <c:pt idx="892">
                  <c:v>450.11</c:v>
                </c:pt>
                <c:pt idx="893">
                  <c:v>289.82</c:v>
                </c:pt>
                <c:pt idx="894">
                  <c:v>348.91</c:v>
                </c:pt>
                <c:pt idx="895">
                  <c:v>212.96</c:v>
                </c:pt>
                <c:pt idx="896">
                  <c:v>871.34</c:v>
                </c:pt>
                <c:pt idx="897">
                  <c:v>601.33000000000004</c:v>
                </c:pt>
                <c:pt idx="898">
                  <c:v>278.16000000000003</c:v>
                </c:pt>
                <c:pt idx="899">
                  <c:v>678.9</c:v>
                </c:pt>
                <c:pt idx="900">
                  <c:v>94.13</c:v>
                </c:pt>
                <c:pt idx="901">
                  <c:v>277.58</c:v>
                </c:pt>
                <c:pt idx="902">
                  <c:v>34.39</c:v>
                </c:pt>
                <c:pt idx="903">
                  <c:v>698.72</c:v>
                </c:pt>
                <c:pt idx="904">
                  <c:v>780.9</c:v>
                </c:pt>
                <c:pt idx="905">
                  <c:v>354.65</c:v>
                </c:pt>
                <c:pt idx="906">
                  <c:v>671.62</c:v>
                </c:pt>
                <c:pt idx="907">
                  <c:v>240.27</c:v>
                </c:pt>
                <c:pt idx="908">
                  <c:v>108.14</c:v>
                </c:pt>
                <c:pt idx="909">
                  <c:v>964.11</c:v>
                </c:pt>
                <c:pt idx="910">
                  <c:v>346.2</c:v>
                </c:pt>
                <c:pt idx="911">
                  <c:v>791.75</c:v>
                </c:pt>
                <c:pt idx="912">
                  <c:v>883.31</c:v>
                </c:pt>
                <c:pt idx="913">
                  <c:v>329.06</c:v>
                </c:pt>
                <c:pt idx="914">
                  <c:v>597.79999999999995</c:v>
                </c:pt>
                <c:pt idx="915">
                  <c:v>735.1</c:v>
                </c:pt>
                <c:pt idx="916">
                  <c:v>448.55</c:v>
                </c:pt>
                <c:pt idx="917">
                  <c:v>899.58</c:v>
                </c:pt>
                <c:pt idx="918">
                  <c:v>408.72</c:v>
                </c:pt>
                <c:pt idx="919">
                  <c:v>770.65</c:v>
                </c:pt>
                <c:pt idx="920">
                  <c:v>379.78</c:v>
                </c:pt>
                <c:pt idx="921">
                  <c:v>144.66999999999999</c:v>
                </c:pt>
                <c:pt idx="922">
                  <c:v>984.6</c:v>
                </c:pt>
                <c:pt idx="923">
                  <c:v>517.82000000000005</c:v>
                </c:pt>
                <c:pt idx="924">
                  <c:v>282.45</c:v>
                </c:pt>
                <c:pt idx="925">
                  <c:v>762.94</c:v>
                </c:pt>
                <c:pt idx="926">
                  <c:v>891.13</c:v>
                </c:pt>
                <c:pt idx="927">
                  <c:v>553.38</c:v>
                </c:pt>
                <c:pt idx="928">
                  <c:v>217.83</c:v>
                </c:pt>
                <c:pt idx="929">
                  <c:v>194.36</c:v>
                </c:pt>
                <c:pt idx="930">
                  <c:v>174.57</c:v>
                </c:pt>
                <c:pt idx="931">
                  <c:v>762</c:v>
                </c:pt>
                <c:pt idx="932">
                  <c:v>44.08</c:v>
                </c:pt>
                <c:pt idx="933">
                  <c:v>992.37</c:v>
                </c:pt>
                <c:pt idx="934">
                  <c:v>470.42</c:v>
                </c:pt>
                <c:pt idx="935">
                  <c:v>732.67</c:v>
                </c:pt>
                <c:pt idx="936">
                  <c:v>835.17</c:v>
                </c:pt>
                <c:pt idx="937">
                  <c:v>113.07</c:v>
                </c:pt>
                <c:pt idx="938">
                  <c:v>619.80999999999995</c:v>
                </c:pt>
                <c:pt idx="939">
                  <c:v>350.12</c:v>
                </c:pt>
                <c:pt idx="940">
                  <c:v>519.91</c:v>
                </c:pt>
                <c:pt idx="941">
                  <c:v>221.7</c:v>
                </c:pt>
                <c:pt idx="942">
                  <c:v>102.19</c:v>
                </c:pt>
                <c:pt idx="943">
                  <c:v>923.14</c:v>
                </c:pt>
                <c:pt idx="944">
                  <c:v>747.65</c:v>
                </c:pt>
                <c:pt idx="945">
                  <c:v>620.12</c:v>
                </c:pt>
                <c:pt idx="946">
                  <c:v>214.94</c:v>
                </c:pt>
                <c:pt idx="947">
                  <c:v>309.77999999999997</c:v>
                </c:pt>
                <c:pt idx="948">
                  <c:v>696.53</c:v>
                </c:pt>
                <c:pt idx="949">
                  <c:v>892.06</c:v>
                </c:pt>
                <c:pt idx="950">
                  <c:v>127.47</c:v>
                </c:pt>
                <c:pt idx="951">
                  <c:v>26.37</c:v>
                </c:pt>
                <c:pt idx="952">
                  <c:v>968.88</c:v>
                </c:pt>
                <c:pt idx="953">
                  <c:v>138.86000000000001</c:v>
                </c:pt>
                <c:pt idx="954">
                  <c:v>327.52</c:v>
                </c:pt>
                <c:pt idx="955">
                  <c:v>576.83000000000004</c:v>
                </c:pt>
                <c:pt idx="956">
                  <c:v>681.3</c:v>
                </c:pt>
                <c:pt idx="957">
                  <c:v>504.97</c:v>
                </c:pt>
                <c:pt idx="958">
                  <c:v>649.78</c:v>
                </c:pt>
                <c:pt idx="959">
                  <c:v>986.73</c:v>
                </c:pt>
                <c:pt idx="960">
                  <c:v>904.48</c:v>
                </c:pt>
                <c:pt idx="961">
                  <c:v>920.82</c:v>
                </c:pt>
                <c:pt idx="962">
                  <c:v>569.36</c:v>
                </c:pt>
                <c:pt idx="963">
                  <c:v>830.94</c:v>
                </c:pt>
                <c:pt idx="964">
                  <c:v>462.75</c:v>
                </c:pt>
                <c:pt idx="965">
                  <c:v>973.9</c:v>
                </c:pt>
                <c:pt idx="966">
                  <c:v>157.18</c:v>
                </c:pt>
                <c:pt idx="967">
                  <c:v>239.57</c:v>
                </c:pt>
                <c:pt idx="968">
                  <c:v>583.21</c:v>
                </c:pt>
                <c:pt idx="969">
                  <c:v>758.75</c:v>
                </c:pt>
                <c:pt idx="970">
                  <c:v>68.290000000000006</c:v>
                </c:pt>
                <c:pt idx="971">
                  <c:v>662.82</c:v>
                </c:pt>
                <c:pt idx="972">
                  <c:v>824.34</c:v>
                </c:pt>
                <c:pt idx="973">
                  <c:v>437.12</c:v>
                </c:pt>
                <c:pt idx="974">
                  <c:v>23.37</c:v>
                </c:pt>
                <c:pt idx="975">
                  <c:v>240.51</c:v>
                </c:pt>
                <c:pt idx="976">
                  <c:v>842.9</c:v>
                </c:pt>
                <c:pt idx="977">
                  <c:v>918.26</c:v>
                </c:pt>
                <c:pt idx="978">
                  <c:v>579.70000000000005</c:v>
                </c:pt>
                <c:pt idx="979">
                  <c:v>233.33</c:v>
                </c:pt>
                <c:pt idx="980">
                  <c:v>954.1</c:v>
                </c:pt>
                <c:pt idx="981">
                  <c:v>751.94</c:v>
                </c:pt>
                <c:pt idx="982">
                  <c:v>492.71</c:v>
                </c:pt>
                <c:pt idx="983">
                  <c:v>853.26</c:v>
                </c:pt>
                <c:pt idx="984">
                  <c:v>528.29999999999995</c:v>
                </c:pt>
                <c:pt idx="985">
                  <c:v>476.28</c:v>
                </c:pt>
                <c:pt idx="986">
                  <c:v>943.93</c:v>
                </c:pt>
                <c:pt idx="987">
                  <c:v>853.93</c:v>
                </c:pt>
                <c:pt idx="988">
                  <c:v>461.02</c:v>
                </c:pt>
                <c:pt idx="989">
                  <c:v>531.99</c:v>
                </c:pt>
                <c:pt idx="990">
                  <c:v>274.08999999999997</c:v>
                </c:pt>
                <c:pt idx="991">
                  <c:v>541.99</c:v>
                </c:pt>
                <c:pt idx="992">
                  <c:v>904.92</c:v>
                </c:pt>
                <c:pt idx="993">
                  <c:v>490.02</c:v>
                </c:pt>
                <c:pt idx="994">
                  <c:v>957.54</c:v>
                </c:pt>
                <c:pt idx="995">
                  <c:v>480.11</c:v>
                </c:pt>
                <c:pt idx="996">
                  <c:v>826.55</c:v>
                </c:pt>
                <c:pt idx="997">
                  <c:v>336.17</c:v>
                </c:pt>
                <c:pt idx="998">
                  <c:v>22.51</c:v>
                </c:pt>
              </c:numCache>
            </c:numRef>
          </c:val>
          <c:extLst>
            <c:ext xmlns:c16="http://schemas.microsoft.com/office/drawing/2014/chart" uri="{C3380CC4-5D6E-409C-BE32-E72D297353CC}">
              <c16:uniqueId val="{00000000-E33F-4454-B97C-A6DF5CF03C1D}"/>
            </c:ext>
          </c:extLst>
        </c:ser>
        <c:ser>
          <c:idx val="1"/>
          <c:order val="1"/>
          <c:tx>
            <c:strRef>
              <c:f>Sales_Fact!$S$1:$S$6</c:f>
              <c:strCache>
                <c:ptCount val="1"/>
                <c:pt idx="0">
                  <c:v>2024 -  -  -  - Sum of Discount</c:v>
                </c:pt>
              </c:strCache>
            </c:strRef>
          </c:tx>
          <c:spPr>
            <a:solidFill>
              <a:schemeClr val="accent2"/>
            </a:solidFill>
            <a:ln>
              <a:noFill/>
            </a:ln>
            <a:effectLst/>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Sales_Fact!$S$7:$S$1006</c:f>
              <c:numCache>
                <c:formatCode>General</c:formatCode>
                <c:ptCount val="999"/>
                <c:pt idx="0">
                  <c:v>0.27</c:v>
                </c:pt>
                <c:pt idx="1">
                  <c:v>0.17</c:v>
                </c:pt>
                <c:pt idx="2">
                  <c:v>0.24</c:v>
                </c:pt>
                <c:pt idx="3">
                  <c:v>0.24</c:v>
                </c:pt>
                <c:pt idx="4">
                  <c:v>0.06</c:v>
                </c:pt>
                <c:pt idx="5">
                  <c:v>0.01</c:v>
                </c:pt>
                <c:pt idx="6">
                  <c:v>0.24</c:v>
                </c:pt>
                <c:pt idx="7">
                  <c:v>0.28000000000000003</c:v>
                </c:pt>
                <c:pt idx="8">
                  <c:v>0.23</c:v>
                </c:pt>
                <c:pt idx="9">
                  <c:v>0.14000000000000001</c:v>
                </c:pt>
                <c:pt idx="10">
                  <c:v>0.03</c:v>
                </c:pt>
                <c:pt idx="11">
                  <c:v>0.19</c:v>
                </c:pt>
                <c:pt idx="12">
                  <c:v>0.12</c:v>
                </c:pt>
                <c:pt idx="13">
                  <c:v>0.04</c:v>
                </c:pt>
                <c:pt idx="14">
                  <c:v>0.22</c:v>
                </c:pt>
                <c:pt idx="15">
                  <c:v>0.11</c:v>
                </c:pt>
                <c:pt idx="16">
                  <c:v>0.16</c:v>
                </c:pt>
                <c:pt idx="17">
                  <c:v>0.05</c:v>
                </c:pt>
                <c:pt idx="18">
                  <c:v>0.2</c:v>
                </c:pt>
                <c:pt idx="19">
                  <c:v>0.04</c:v>
                </c:pt>
                <c:pt idx="20">
                  <c:v>0.11</c:v>
                </c:pt>
                <c:pt idx="21">
                  <c:v>0.12</c:v>
                </c:pt>
                <c:pt idx="22">
                  <c:v>0.01</c:v>
                </c:pt>
                <c:pt idx="23">
                  <c:v>0.23</c:v>
                </c:pt>
                <c:pt idx="24">
                  <c:v>0.28000000000000003</c:v>
                </c:pt>
                <c:pt idx="25">
                  <c:v>0.16</c:v>
                </c:pt>
                <c:pt idx="26">
                  <c:v>0.12</c:v>
                </c:pt>
                <c:pt idx="27">
                  <c:v>0</c:v>
                </c:pt>
                <c:pt idx="28">
                  <c:v>0.11</c:v>
                </c:pt>
                <c:pt idx="29">
                  <c:v>0.11</c:v>
                </c:pt>
                <c:pt idx="30">
                  <c:v>0.3</c:v>
                </c:pt>
                <c:pt idx="31">
                  <c:v>0.2</c:v>
                </c:pt>
                <c:pt idx="32">
                  <c:v>7.0000000000000007E-2</c:v>
                </c:pt>
                <c:pt idx="33">
                  <c:v>0.01</c:v>
                </c:pt>
                <c:pt idx="34">
                  <c:v>0.12</c:v>
                </c:pt>
                <c:pt idx="35">
                  <c:v>0.16</c:v>
                </c:pt>
                <c:pt idx="36">
                  <c:v>0.18</c:v>
                </c:pt>
                <c:pt idx="37">
                  <c:v>0.03</c:v>
                </c:pt>
                <c:pt idx="38">
                  <c:v>0.24</c:v>
                </c:pt>
                <c:pt idx="39">
                  <c:v>0.28999999999999998</c:v>
                </c:pt>
                <c:pt idx="40">
                  <c:v>0.28000000000000003</c:v>
                </c:pt>
                <c:pt idx="41">
                  <c:v>0.13</c:v>
                </c:pt>
                <c:pt idx="42">
                  <c:v>0.12</c:v>
                </c:pt>
                <c:pt idx="43">
                  <c:v>0.15</c:v>
                </c:pt>
                <c:pt idx="44">
                  <c:v>0.09</c:v>
                </c:pt>
                <c:pt idx="45">
                  <c:v>0.17</c:v>
                </c:pt>
                <c:pt idx="46">
                  <c:v>0.27</c:v>
                </c:pt>
                <c:pt idx="47">
                  <c:v>0.22</c:v>
                </c:pt>
                <c:pt idx="48">
                  <c:v>0.17</c:v>
                </c:pt>
                <c:pt idx="49">
                  <c:v>0.18</c:v>
                </c:pt>
                <c:pt idx="50">
                  <c:v>0.17</c:v>
                </c:pt>
                <c:pt idx="51">
                  <c:v>0.08</c:v>
                </c:pt>
                <c:pt idx="52">
                  <c:v>0.24</c:v>
                </c:pt>
                <c:pt idx="53">
                  <c:v>0.27</c:v>
                </c:pt>
                <c:pt idx="54">
                  <c:v>0.16</c:v>
                </c:pt>
                <c:pt idx="55">
                  <c:v>0.02</c:v>
                </c:pt>
                <c:pt idx="56">
                  <c:v>0.27</c:v>
                </c:pt>
                <c:pt idx="57">
                  <c:v>0</c:v>
                </c:pt>
                <c:pt idx="58">
                  <c:v>0.24</c:v>
                </c:pt>
                <c:pt idx="59">
                  <c:v>7.0000000000000007E-2</c:v>
                </c:pt>
                <c:pt idx="60">
                  <c:v>0.04</c:v>
                </c:pt>
                <c:pt idx="61">
                  <c:v>0.05</c:v>
                </c:pt>
                <c:pt idx="62">
                  <c:v>0.03</c:v>
                </c:pt>
                <c:pt idx="63">
                  <c:v>0.15</c:v>
                </c:pt>
                <c:pt idx="64">
                  <c:v>0.08</c:v>
                </c:pt>
                <c:pt idx="65">
                  <c:v>0.18</c:v>
                </c:pt>
                <c:pt idx="66">
                  <c:v>0.27</c:v>
                </c:pt>
                <c:pt idx="67">
                  <c:v>0.28999999999999998</c:v>
                </c:pt>
                <c:pt idx="68">
                  <c:v>0.03</c:v>
                </c:pt>
                <c:pt idx="69">
                  <c:v>0</c:v>
                </c:pt>
                <c:pt idx="70">
                  <c:v>0.05</c:v>
                </c:pt>
                <c:pt idx="71">
                  <c:v>0.05</c:v>
                </c:pt>
                <c:pt idx="72">
                  <c:v>0.28000000000000003</c:v>
                </c:pt>
                <c:pt idx="73">
                  <c:v>0.14000000000000001</c:v>
                </c:pt>
                <c:pt idx="74">
                  <c:v>0.04</c:v>
                </c:pt>
                <c:pt idx="75">
                  <c:v>0.02</c:v>
                </c:pt>
                <c:pt idx="76">
                  <c:v>0.17</c:v>
                </c:pt>
                <c:pt idx="77">
                  <c:v>0.13</c:v>
                </c:pt>
                <c:pt idx="78">
                  <c:v>0.19</c:v>
                </c:pt>
                <c:pt idx="79">
                  <c:v>0.03</c:v>
                </c:pt>
                <c:pt idx="80">
                  <c:v>0.1</c:v>
                </c:pt>
                <c:pt idx="81">
                  <c:v>0.2</c:v>
                </c:pt>
                <c:pt idx="82">
                  <c:v>7.0000000000000007E-2</c:v>
                </c:pt>
                <c:pt idx="83">
                  <c:v>0.18</c:v>
                </c:pt>
                <c:pt idx="84">
                  <c:v>0.14000000000000001</c:v>
                </c:pt>
                <c:pt idx="85">
                  <c:v>0</c:v>
                </c:pt>
                <c:pt idx="86">
                  <c:v>0.12</c:v>
                </c:pt>
                <c:pt idx="87">
                  <c:v>0.15</c:v>
                </c:pt>
                <c:pt idx="88">
                  <c:v>0.14000000000000001</c:v>
                </c:pt>
                <c:pt idx="89">
                  <c:v>0.3</c:v>
                </c:pt>
                <c:pt idx="90">
                  <c:v>0.18</c:v>
                </c:pt>
                <c:pt idx="91">
                  <c:v>0.28000000000000003</c:v>
                </c:pt>
                <c:pt idx="92">
                  <c:v>0.27</c:v>
                </c:pt>
                <c:pt idx="93">
                  <c:v>0.1</c:v>
                </c:pt>
                <c:pt idx="94">
                  <c:v>0.05</c:v>
                </c:pt>
                <c:pt idx="95">
                  <c:v>0.3</c:v>
                </c:pt>
                <c:pt idx="96">
                  <c:v>0.15</c:v>
                </c:pt>
                <c:pt idx="97">
                  <c:v>0.27</c:v>
                </c:pt>
                <c:pt idx="98">
                  <c:v>0.27</c:v>
                </c:pt>
                <c:pt idx="99">
                  <c:v>0.13</c:v>
                </c:pt>
                <c:pt idx="100">
                  <c:v>0.2</c:v>
                </c:pt>
                <c:pt idx="101">
                  <c:v>0.15</c:v>
                </c:pt>
                <c:pt idx="102">
                  <c:v>0.28999999999999998</c:v>
                </c:pt>
                <c:pt idx="103">
                  <c:v>0.05</c:v>
                </c:pt>
                <c:pt idx="104">
                  <c:v>0.18</c:v>
                </c:pt>
                <c:pt idx="105">
                  <c:v>0.28000000000000003</c:v>
                </c:pt>
                <c:pt idx="106">
                  <c:v>0.16</c:v>
                </c:pt>
                <c:pt idx="107">
                  <c:v>0.15</c:v>
                </c:pt>
                <c:pt idx="108">
                  <c:v>0.14000000000000001</c:v>
                </c:pt>
                <c:pt idx="109">
                  <c:v>0.28999999999999998</c:v>
                </c:pt>
                <c:pt idx="110">
                  <c:v>0.28999999999999998</c:v>
                </c:pt>
                <c:pt idx="111">
                  <c:v>0.01</c:v>
                </c:pt>
                <c:pt idx="112">
                  <c:v>0.25</c:v>
                </c:pt>
                <c:pt idx="113">
                  <c:v>0.2</c:v>
                </c:pt>
                <c:pt idx="114">
                  <c:v>7.0000000000000007E-2</c:v>
                </c:pt>
                <c:pt idx="115">
                  <c:v>0.11</c:v>
                </c:pt>
                <c:pt idx="116">
                  <c:v>0.3</c:v>
                </c:pt>
                <c:pt idx="117">
                  <c:v>0.13</c:v>
                </c:pt>
                <c:pt idx="118">
                  <c:v>0.06</c:v>
                </c:pt>
                <c:pt idx="119">
                  <c:v>0</c:v>
                </c:pt>
                <c:pt idx="120">
                  <c:v>0.25</c:v>
                </c:pt>
                <c:pt idx="121">
                  <c:v>0.14000000000000001</c:v>
                </c:pt>
                <c:pt idx="122">
                  <c:v>0.11</c:v>
                </c:pt>
                <c:pt idx="123">
                  <c:v>0.04</c:v>
                </c:pt>
                <c:pt idx="124">
                  <c:v>0.09</c:v>
                </c:pt>
                <c:pt idx="125">
                  <c:v>0.09</c:v>
                </c:pt>
                <c:pt idx="126">
                  <c:v>0.01</c:v>
                </c:pt>
                <c:pt idx="127">
                  <c:v>0.28999999999999998</c:v>
                </c:pt>
                <c:pt idx="128">
                  <c:v>0.25</c:v>
                </c:pt>
                <c:pt idx="129">
                  <c:v>0.23</c:v>
                </c:pt>
                <c:pt idx="130">
                  <c:v>0.27</c:v>
                </c:pt>
                <c:pt idx="131">
                  <c:v>0.06</c:v>
                </c:pt>
                <c:pt idx="132">
                  <c:v>0.06</c:v>
                </c:pt>
                <c:pt idx="133">
                  <c:v>0.12</c:v>
                </c:pt>
                <c:pt idx="134">
                  <c:v>0.21</c:v>
                </c:pt>
                <c:pt idx="135">
                  <c:v>0.06</c:v>
                </c:pt>
                <c:pt idx="136">
                  <c:v>0.24</c:v>
                </c:pt>
                <c:pt idx="137">
                  <c:v>0.09</c:v>
                </c:pt>
                <c:pt idx="138">
                  <c:v>0.24</c:v>
                </c:pt>
                <c:pt idx="139">
                  <c:v>0.04</c:v>
                </c:pt>
                <c:pt idx="140">
                  <c:v>0.16</c:v>
                </c:pt>
                <c:pt idx="141">
                  <c:v>7.0000000000000007E-2</c:v>
                </c:pt>
                <c:pt idx="142">
                  <c:v>0.06</c:v>
                </c:pt>
                <c:pt idx="143">
                  <c:v>0.05</c:v>
                </c:pt>
                <c:pt idx="144">
                  <c:v>0.27</c:v>
                </c:pt>
                <c:pt idx="145">
                  <c:v>0.03</c:v>
                </c:pt>
                <c:pt idx="146">
                  <c:v>0.21</c:v>
                </c:pt>
                <c:pt idx="147">
                  <c:v>0.1</c:v>
                </c:pt>
                <c:pt idx="148">
                  <c:v>0.2</c:v>
                </c:pt>
                <c:pt idx="149">
                  <c:v>0.26</c:v>
                </c:pt>
                <c:pt idx="150">
                  <c:v>0.15</c:v>
                </c:pt>
                <c:pt idx="151">
                  <c:v>0.23</c:v>
                </c:pt>
                <c:pt idx="152">
                  <c:v>0.23</c:v>
                </c:pt>
                <c:pt idx="153">
                  <c:v>0.08</c:v>
                </c:pt>
                <c:pt idx="154">
                  <c:v>0.12</c:v>
                </c:pt>
                <c:pt idx="155">
                  <c:v>0.14000000000000001</c:v>
                </c:pt>
                <c:pt idx="156">
                  <c:v>0.12</c:v>
                </c:pt>
                <c:pt idx="157">
                  <c:v>0.1</c:v>
                </c:pt>
                <c:pt idx="158">
                  <c:v>0.3</c:v>
                </c:pt>
                <c:pt idx="159">
                  <c:v>0.15</c:v>
                </c:pt>
                <c:pt idx="160">
                  <c:v>0.14000000000000001</c:v>
                </c:pt>
                <c:pt idx="161">
                  <c:v>0.15</c:v>
                </c:pt>
                <c:pt idx="162">
                  <c:v>0.12</c:v>
                </c:pt>
                <c:pt idx="163">
                  <c:v>7.0000000000000007E-2</c:v>
                </c:pt>
                <c:pt idx="164">
                  <c:v>0.24</c:v>
                </c:pt>
                <c:pt idx="165">
                  <c:v>0.1</c:v>
                </c:pt>
                <c:pt idx="166">
                  <c:v>0.05</c:v>
                </c:pt>
                <c:pt idx="167">
                  <c:v>0.05</c:v>
                </c:pt>
                <c:pt idx="168">
                  <c:v>0.1</c:v>
                </c:pt>
                <c:pt idx="169">
                  <c:v>0.25</c:v>
                </c:pt>
                <c:pt idx="170">
                  <c:v>0.09</c:v>
                </c:pt>
                <c:pt idx="171">
                  <c:v>0.05</c:v>
                </c:pt>
                <c:pt idx="172">
                  <c:v>0.28000000000000003</c:v>
                </c:pt>
                <c:pt idx="173">
                  <c:v>0.21</c:v>
                </c:pt>
                <c:pt idx="174">
                  <c:v>0.21</c:v>
                </c:pt>
                <c:pt idx="175">
                  <c:v>0.18</c:v>
                </c:pt>
                <c:pt idx="176">
                  <c:v>0.27</c:v>
                </c:pt>
                <c:pt idx="177">
                  <c:v>0.12</c:v>
                </c:pt>
                <c:pt idx="178">
                  <c:v>0.11</c:v>
                </c:pt>
                <c:pt idx="179">
                  <c:v>0.13</c:v>
                </c:pt>
                <c:pt idx="180">
                  <c:v>0.17</c:v>
                </c:pt>
                <c:pt idx="181">
                  <c:v>0.23</c:v>
                </c:pt>
                <c:pt idx="182">
                  <c:v>0.25</c:v>
                </c:pt>
                <c:pt idx="183">
                  <c:v>0.27</c:v>
                </c:pt>
                <c:pt idx="184">
                  <c:v>0.19</c:v>
                </c:pt>
                <c:pt idx="185">
                  <c:v>0.26</c:v>
                </c:pt>
                <c:pt idx="186">
                  <c:v>0.1</c:v>
                </c:pt>
                <c:pt idx="187">
                  <c:v>0.22</c:v>
                </c:pt>
                <c:pt idx="188">
                  <c:v>0.26</c:v>
                </c:pt>
                <c:pt idx="189">
                  <c:v>0.09</c:v>
                </c:pt>
                <c:pt idx="190">
                  <c:v>0.28999999999999998</c:v>
                </c:pt>
                <c:pt idx="191">
                  <c:v>0.2</c:v>
                </c:pt>
                <c:pt idx="192">
                  <c:v>0.28000000000000003</c:v>
                </c:pt>
                <c:pt idx="193">
                  <c:v>0</c:v>
                </c:pt>
                <c:pt idx="194">
                  <c:v>0.21</c:v>
                </c:pt>
                <c:pt idx="195">
                  <c:v>0.28999999999999998</c:v>
                </c:pt>
                <c:pt idx="196">
                  <c:v>0.25</c:v>
                </c:pt>
                <c:pt idx="197">
                  <c:v>0.25</c:v>
                </c:pt>
                <c:pt idx="198">
                  <c:v>0.03</c:v>
                </c:pt>
                <c:pt idx="199">
                  <c:v>0.28000000000000003</c:v>
                </c:pt>
                <c:pt idx="200">
                  <c:v>0.06</c:v>
                </c:pt>
                <c:pt idx="201">
                  <c:v>0.23</c:v>
                </c:pt>
                <c:pt idx="202">
                  <c:v>7.0000000000000007E-2</c:v>
                </c:pt>
                <c:pt idx="203">
                  <c:v>0</c:v>
                </c:pt>
                <c:pt idx="204">
                  <c:v>0</c:v>
                </c:pt>
                <c:pt idx="205">
                  <c:v>0.17</c:v>
                </c:pt>
                <c:pt idx="206">
                  <c:v>0.2</c:v>
                </c:pt>
                <c:pt idx="207">
                  <c:v>0.21</c:v>
                </c:pt>
                <c:pt idx="208">
                  <c:v>0.1</c:v>
                </c:pt>
                <c:pt idx="209">
                  <c:v>7.0000000000000007E-2</c:v>
                </c:pt>
                <c:pt idx="210">
                  <c:v>0.16</c:v>
                </c:pt>
                <c:pt idx="211">
                  <c:v>0.15</c:v>
                </c:pt>
                <c:pt idx="212">
                  <c:v>0.24</c:v>
                </c:pt>
                <c:pt idx="213">
                  <c:v>0.25</c:v>
                </c:pt>
                <c:pt idx="214">
                  <c:v>0.17</c:v>
                </c:pt>
                <c:pt idx="215">
                  <c:v>0.16</c:v>
                </c:pt>
                <c:pt idx="216">
                  <c:v>0.09</c:v>
                </c:pt>
                <c:pt idx="217">
                  <c:v>0.06</c:v>
                </c:pt>
                <c:pt idx="218">
                  <c:v>0.01</c:v>
                </c:pt>
                <c:pt idx="219">
                  <c:v>0.3</c:v>
                </c:pt>
                <c:pt idx="220">
                  <c:v>0.27</c:v>
                </c:pt>
                <c:pt idx="221">
                  <c:v>0.17</c:v>
                </c:pt>
                <c:pt idx="222">
                  <c:v>0.09</c:v>
                </c:pt>
                <c:pt idx="223">
                  <c:v>0.1</c:v>
                </c:pt>
                <c:pt idx="224">
                  <c:v>0.24</c:v>
                </c:pt>
                <c:pt idx="225">
                  <c:v>0.28999999999999998</c:v>
                </c:pt>
                <c:pt idx="226">
                  <c:v>0.16</c:v>
                </c:pt>
                <c:pt idx="227">
                  <c:v>0.1</c:v>
                </c:pt>
                <c:pt idx="228">
                  <c:v>0.26</c:v>
                </c:pt>
                <c:pt idx="229">
                  <c:v>7.0000000000000007E-2</c:v>
                </c:pt>
                <c:pt idx="230">
                  <c:v>0.21</c:v>
                </c:pt>
                <c:pt idx="231">
                  <c:v>0.17</c:v>
                </c:pt>
                <c:pt idx="232">
                  <c:v>0.2</c:v>
                </c:pt>
                <c:pt idx="233">
                  <c:v>0.17</c:v>
                </c:pt>
                <c:pt idx="234">
                  <c:v>0.1</c:v>
                </c:pt>
                <c:pt idx="235">
                  <c:v>0.11</c:v>
                </c:pt>
                <c:pt idx="236">
                  <c:v>0.13</c:v>
                </c:pt>
                <c:pt idx="237">
                  <c:v>0.18</c:v>
                </c:pt>
                <c:pt idx="238">
                  <c:v>7.0000000000000007E-2</c:v>
                </c:pt>
                <c:pt idx="239">
                  <c:v>0.14000000000000001</c:v>
                </c:pt>
                <c:pt idx="240">
                  <c:v>0.26</c:v>
                </c:pt>
                <c:pt idx="241">
                  <c:v>0.23</c:v>
                </c:pt>
                <c:pt idx="242">
                  <c:v>0.28999999999999998</c:v>
                </c:pt>
                <c:pt idx="243">
                  <c:v>0.03</c:v>
                </c:pt>
                <c:pt idx="244">
                  <c:v>0.02</c:v>
                </c:pt>
                <c:pt idx="245">
                  <c:v>0.16</c:v>
                </c:pt>
                <c:pt idx="246">
                  <c:v>0.19</c:v>
                </c:pt>
                <c:pt idx="247">
                  <c:v>0.14000000000000001</c:v>
                </c:pt>
                <c:pt idx="248">
                  <c:v>0.09</c:v>
                </c:pt>
                <c:pt idx="249">
                  <c:v>0.1</c:v>
                </c:pt>
                <c:pt idx="250">
                  <c:v>0.24</c:v>
                </c:pt>
                <c:pt idx="251">
                  <c:v>0.18</c:v>
                </c:pt>
                <c:pt idx="252">
                  <c:v>0.17</c:v>
                </c:pt>
                <c:pt idx="253">
                  <c:v>0.12</c:v>
                </c:pt>
                <c:pt idx="254">
                  <c:v>0</c:v>
                </c:pt>
                <c:pt idx="255">
                  <c:v>0.22</c:v>
                </c:pt>
                <c:pt idx="256">
                  <c:v>0.11</c:v>
                </c:pt>
                <c:pt idx="257">
                  <c:v>0.08</c:v>
                </c:pt>
                <c:pt idx="258">
                  <c:v>0.23</c:v>
                </c:pt>
                <c:pt idx="259">
                  <c:v>0.14000000000000001</c:v>
                </c:pt>
                <c:pt idx="260">
                  <c:v>0.06</c:v>
                </c:pt>
                <c:pt idx="261">
                  <c:v>0.04</c:v>
                </c:pt>
                <c:pt idx="262">
                  <c:v>0.27</c:v>
                </c:pt>
                <c:pt idx="263">
                  <c:v>0.03</c:v>
                </c:pt>
                <c:pt idx="264">
                  <c:v>0.12</c:v>
                </c:pt>
                <c:pt idx="265">
                  <c:v>0.2</c:v>
                </c:pt>
                <c:pt idx="266">
                  <c:v>0.05</c:v>
                </c:pt>
                <c:pt idx="267">
                  <c:v>0.22</c:v>
                </c:pt>
                <c:pt idx="268">
                  <c:v>0.09</c:v>
                </c:pt>
                <c:pt idx="269">
                  <c:v>0.1</c:v>
                </c:pt>
                <c:pt idx="270">
                  <c:v>0.28999999999999998</c:v>
                </c:pt>
                <c:pt idx="271">
                  <c:v>0.27</c:v>
                </c:pt>
                <c:pt idx="272">
                  <c:v>0.19</c:v>
                </c:pt>
                <c:pt idx="273">
                  <c:v>0.26</c:v>
                </c:pt>
                <c:pt idx="274">
                  <c:v>0.11</c:v>
                </c:pt>
                <c:pt idx="275">
                  <c:v>0.16</c:v>
                </c:pt>
                <c:pt idx="276">
                  <c:v>0.25</c:v>
                </c:pt>
                <c:pt idx="277">
                  <c:v>0.16</c:v>
                </c:pt>
                <c:pt idx="278">
                  <c:v>0.12</c:v>
                </c:pt>
                <c:pt idx="279">
                  <c:v>0.04</c:v>
                </c:pt>
                <c:pt idx="280">
                  <c:v>7.0000000000000007E-2</c:v>
                </c:pt>
                <c:pt idx="281">
                  <c:v>0.16</c:v>
                </c:pt>
                <c:pt idx="282">
                  <c:v>0.25</c:v>
                </c:pt>
                <c:pt idx="283">
                  <c:v>0.26</c:v>
                </c:pt>
                <c:pt idx="284">
                  <c:v>0.28000000000000003</c:v>
                </c:pt>
                <c:pt idx="285">
                  <c:v>0.28000000000000003</c:v>
                </c:pt>
                <c:pt idx="286">
                  <c:v>0.09</c:v>
                </c:pt>
                <c:pt idx="287">
                  <c:v>0.26</c:v>
                </c:pt>
                <c:pt idx="288">
                  <c:v>0.11</c:v>
                </c:pt>
                <c:pt idx="289">
                  <c:v>7.0000000000000007E-2</c:v>
                </c:pt>
                <c:pt idx="290">
                  <c:v>0.17</c:v>
                </c:pt>
                <c:pt idx="291">
                  <c:v>0.16</c:v>
                </c:pt>
                <c:pt idx="292">
                  <c:v>0.05</c:v>
                </c:pt>
                <c:pt idx="293">
                  <c:v>0.22</c:v>
                </c:pt>
                <c:pt idx="294">
                  <c:v>0.18</c:v>
                </c:pt>
                <c:pt idx="295">
                  <c:v>0.18</c:v>
                </c:pt>
                <c:pt idx="296">
                  <c:v>0.04</c:v>
                </c:pt>
                <c:pt idx="297">
                  <c:v>0.13</c:v>
                </c:pt>
                <c:pt idx="298">
                  <c:v>0.25</c:v>
                </c:pt>
                <c:pt idx="299">
                  <c:v>0.14000000000000001</c:v>
                </c:pt>
                <c:pt idx="300">
                  <c:v>0.08</c:v>
                </c:pt>
                <c:pt idx="301">
                  <c:v>0.27</c:v>
                </c:pt>
                <c:pt idx="302">
                  <c:v>0.19</c:v>
                </c:pt>
                <c:pt idx="303">
                  <c:v>0.22</c:v>
                </c:pt>
                <c:pt idx="304">
                  <c:v>0.28999999999999998</c:v>
                </c:pt>
                <c:pt idx="305">
                  <c:v>0.01</c:v>
                </c:pt>
                <c:pt idx="306">
                  <c:v>0.19</c:v>
                </c:pt>
                <c:pt idx="307">
                  <c:v>0.24</c:v>
                </c:pt>
                <c:pt idx="308">
                  <c:v>0.17</c:v>
                </c:pt>
                <c:pt idx="309">
                  <c:v>0.22</c:v>
                </c:pt>
                <c:pt idx="310">
                  <c:v>0.28999999999999998</c:v>
                </c:pt>
                <c:pt idx="311">
                  <c:v>0.16</c:v>
                </c:pt>
                <c:pt idx="312">
                  <c:v>0.15</c:v>
                </c:pt>
                <c:pt idx="313">
                  <c:v>0.28000000000000003</c:v>
                </c:pt>
                <c:pt idx="314">
                  <c:v>0.09</c:v>
                </c:pt>
                <c:pt idx="315">
                  <c:v>0.04</c:v>
                </c:pt>
                <c:pt idx="316">
                  <c:v>0.04</c:v>
                </c:pt>
                <c:pt idx="317">
                  <c:v>0.19</c:v>
                </c:pt>
                <c:pt idx="318">
                  <c:v>0.08</c:v>
                </c:pt>
                <c:pt idx="319">
                  <c:v>0.08</c:v>
                </c:pt>
                <c:pt idx="320">
                  <c:v>0.2</c:v>
                </c:pt>
                <c:pt idx="321">
                  <c:v>0.18</c:v>
                </c:pt>
                <c:pt idx="322">
                  <c:v>0.28999999999999998</c:v>
                </c:pt>
                <c:pt idx="323">
                  <c:v>0.26</c:v>
                </c:pt>
                <c:pt idx="324">
                  <c:v>0.11</c:v>
                </c:pt>
                <c:pt idx="325">
                  <c:v>0.1</c:v>
                </c:pt>
                <c:pt idx="326">
                  <c:v>0.06</c:v>
                </c:pt>
                <c:pt idx="327">
                  <c:v>0.23</c:v>
                </c:pt>
                <c:pt idx="328">
                  <c:v>0.02</c:v>
                </c:pt>
                <c:pt idx="329">
                  <c:v>0.21</c:v>
                </c:pt>
                <c:pt idx="330">
                  <c:v>0.1</c:v>
                </c:pt>
                <c:pt idx="331">
                  <c:v>0.23</c:v>
                </c:pt>
                <c:pt idx="332">
                  <c:v>7.0000000000000007E-2</c:v>
                </c:pt>
                <c:pt idx="333">
                  <c:v>0.13</c:v>
                </c:pt>
                <c:pt idx="334">
                  <c:v>0.17</c:v>
                </c:pt>
                <c:pt idx="335">
                  <c:v>0.16</c:v>
                </c:pt>
                <c:pt idx="336">
                  <c:v>0.3</c:v>
                </c:pt>
                <c:pt idx="337">
                  <c:v>0.08</c:v>
                </c:pt>
                <c:pt idx="338">
                  <c:v>0.23</c:v>
                </c:pt>
                <c:pt idx="339">
                  <c:v>0.28999999999999998</c:v>
                </c:pt>
                <c:pt idx="340">
                  <c:v>0.17</c:v>
                </c:pt>
                <c:pt idx="341">
                  <c:v>0.02</c:v>
                </c:pt>
                <c:pt idx="342">
                  <c:v>0</c:v>
                </c:pt>
                <c:pt idx="343">
                  <c:v>0.28999999999999998</c:v>
                </c:pt>
                <c:pt idx="344">
                  <c:v>0.22</c:v>
                </c:pt>
                <c:pt idx="345">
                  <c:v>0.28999999999999998</c:v>
                </c:pt>
                <c:pt idx="346">
                  <c:v>0.06</c:v>
                </c:pt>
                <c:pt idx="347">
                  <c:v>0.12</c:v>
                </c:pt>
                <c:pt idx="348">
                  <c:v>0.08</c:v>
                </c:pt>
                <c:pt idx="349">
                  <c:v>0.2</c:v>
                </c:pt>
                <c:pt idx="350">
                  <c:v>0.25</c:v>
                </c:pt>
                <c:pt idx="351">
                  <c:v>0.28000000000000003</c:v>
                </c:pt>
                <c:pt idx="352">
                  <c:v>0.26</c:v>
                </c:pt>
                <c:pt idx="353">
                  <c:v>0.11</c:v>
                </c:pt>
                <c:pt idx="354">
                  <c:v>0.11</c:v>
                </c:pt>
                <c:pt idx="355">
                  <c:v>0.17</c:v>
                </c:pt>
                <c:pt idx="356">
                  <c:v>0.04</c:v>
                </c:pt>
                <c:pt idx="357">
                  <c:v>0.23</c:v>
                </c:pt>
                <c:pt idx="358">
                  <c:v>0.06</c:v>
                </c:pt>
                <c:pt idx="359">
                  <c:v>0.25</c:v>
                </c:pt>
                <c:pt idx="360">
                  <c:v>0.1</c:v>
                </c:pt>
                <c:pt idx="361">
                  <c:v>0.27</c:v>
                </c:pt>
                <c:pt idx="362">
                  <c:v>0.3</c:v>
                </c:pt>
                <c:pt idx="363">
                  <c:v>0.03</c:v>
                </c:pt>
                <c:pt idx="364">
                  <c:v>0.18</c:v>
                </c:pt>
                <c:pt idx="365">
                  <c:v>0.06</c:v>
                </c:pt>
                <c:pt idx="366">
                  <c:v>0.27</c:v>
                </c:pt>
                <c:pt idx="367">
                  <c:v>0.11</c:v>
                </c:pt>
                <c:pt idx="368">
                  <c:v>0.26</c:v>
                </c:pt>
                <c:pt idx="369">
                  <c:v>0.14000000000000001</c:v>
                </c:pt>
                <c:pt idx="370">
                  <c:v>0.18</c:v>
                </c:pt>
                <c:pt idx="371">
                  <c:v>0.24</c:v>
                </c:pt>
                <c:pt idx="372">
                  <c:v>0.18</c:v>
                </c:pt>
                <c:pt idx="373">
                  <c:v>0.14000000000000001</c:v>
                </c:pt>
                <c:pt idx="374">
                  <c:v>0.06</c:v>
                </c:pt>
                <c:pt idx="375">
                  <c:v>0.09</c:v>
                </c:pt>
                <c:pt idx="376">
                  <c:v>0</c:v>
                </c:pt>
                <c:pt idx="377">
                  <c:v>0.03</c:v>
                </c:pt>
                <c:pt idx="378">
                  <c:v>0.04</c:v>
                </c:pt>
                <c:pt idx="379">
                  <c:v>0.01</c:v>
                </c:pt>
                <c:pt idx="380">
                  <c:v>0.13</c:v>
                </c:pt>
                <c:pt idx="381">
                  <c:v>0.18</c:v>
                </c:pt>
                <c:pt idx="382">
                  <c:v>0.19</c:v>
                </c:pt>
                <c:pt idx="383">
                  <c:v>0.24</c:v>
                </c:pt>
                <c:pt idx="384">
                  <c:v>0.06</c:v>
                </c:pt>
                <c:pt idx="385">
                  <c:v>0.12</c:v>
                </c:pt>
                <c:pt idx="386">
                  <c:v>0.23</c:v>
                </c:pt>
                <c:pt idx="387">
                  <c:v>0.01</c:v>
                </c:pt>
                <c:pt idx="388">
                  <c:v>0.28999999999999998</c:v>
                </c:pt>
                <c:pt idx="389">
                  <c:v>0.1</c:v>
                </c:pt>
                <c:pt idx="390">
                  <c:v>0.22</c:v>
                </c:pt>
                <c:pt idx="391">
                  <c:v>0.28000000000000003</c:v>
                </c:pt>
                <c:pt idx="392">
                  <c:v>0.04</c:v>
                </c:pt>
                <c:pt idx="393">
                  <c:v>0.21</c:v>
                </c:pt>
                <c:pt idx="394">
                  <c:v>0.22</c:v>
                </c:pt>
                <c:pt idx="395">
                  <c:v>0.05</c:v>
                </c:pt>
                <c:pt idx="396">
                  <c:v>0.08</c:v>
                </c:pt>
                <c:pt idx="397">
                  <c:v>0.12</c:v>
                </c:pt>
                <c:pt idx="398">
                  <c:v>0.25</c:v>
                </c:pt>
                <c:pt idx="399">
                  <c:v>0.26</c:v>
                </c:pt>
                <c:pt idx="400">
                  <c:v>0.1</c:v>
                </c:pt>
                <c:pt idx="401">
                  <c:v>0.01</c:v>
                </c:pt>
                <c:pt idx="402">
                  <c:v>0.05</c:v>
                </c:pt>
                <c:pt idx="403">
                  <c:v>0.26</c:v>
                </c:pt>
                <c:pt idx="404">
                  <c:v>0</c:v>
                </c:pt>
                <c:pt idx="405">
                  <c:v>0.11</c:v>
                </c:pt>
                <c:pt idx="406">
                  <c:v>0.26</c:v>
                </c:pt>
                <c:pt idx="407">
                  <c:v>0.02</c:v>
                </c:pt>
                <c:pt idx="408">
                  <c:v>0.08</c:v>
                </c:pt>
                <c:pt idx="409">
                  <c:v>0.02</c:v>
                </c:pt>
                <c:pt idx="410">
                  <c:v>0.14000000000000001</c:v>
                </c:pt>
                <c:pt idx="411">
                  <c:v>0.12</c:v>
                </c:pt>
                <c:pt idx="412">
                  <c:v>0.3</c:v>
                </c:pt>
                <c:pt idx="413">
                  <c:v>0.05</c:v>
                </c:pt>
                <c:pt idx="414">
                  <c:v>0.24</c:v>
                </c:pt>
                <c:pt idx="415">
                  <c:v>0.02</c:v>
                </c:pt>
                <c:pt idx="416">
                  <c:v>0.12</c:v>
                </c:pt>
                <c:pt idx="417">
                  <c:v>0.18</c:v>
                </c:pt>
                <c:pt idx="418">
                  <c:v>0.14000000000000001</c:v>
                </c:pt>
                <c:pt idx="419">
                  <c:v>0.11</c:v>
                </c:pt>
                <c:pt idx="420">
                  <c:v>0.14000000000000001</c:v>
                </c:pt>
                <c:pt idx="421">
                  <c:v>0.28999999999999998</c:v>
                </c:pt>
                <c:pt idx="422">
                  <c:v>0.1</c:v>
                </c:pt>
                <c:pt idx="423">
                  <c:v>0.22</c:v>
                </c:pt>
                <c:pt idx="424">
                  <c:v>0.28000000000000003</c:v>
                </c:pt>
                <c:pt idx="425">
                  <c:v>0.28999999999999998</c:v>
                </c:pt>
                <c:pt idx="426">
                  <c:v>0.11</c:v>
                </c:pt>
                <c:pt idx="427">
                  <c:v>0.19</c:v>
                </c:pt>
                <c:pt idx="428">
                  <c:v>7.0000000000000007E-2</c:v>
                </c:pt>
                <c:pt idx="429">
                  <c:v>0.06</c:v>
                </c:pt>
                <c:pt idx="430">
                  <c:v>0.28000000000000003</c:v>
                </c:pt>
                <c:pt idx="431">
                  <c:v>0.04</c:v>
                </c:pt>
                <c:pt idx="432">
                  <c:v>0.18</c:v>
                </c:pt>
                <c:pt idx="433">
                  <c:v>0.25</c:v>
                </c:pt>
                <c:pt idx="434">
                  <c:v>0.05</c:v>
                </c:pt>
                <c:pt idx="435">
                  <c:v>0.12</c:v>
                </c:pt>
                <c:pt idx="436">
                  <c:v>0.14000000000000001</c:v>
                </c:pt>
                <c:pt idx="437">
                  <c:v>0.02</c:v>
                </c:pt>
                <c:pt idx="438">
                  <c:v>0.16</c:v>
                </c:pt>
                <c:pt idx="439">
                  <c:v>0.16</c:v>
                </c:pt>
                <c:pt idx="440">
                  <c:v>0.11</c:v>
                </c:pt>
                <c:pt idx="441">
                  <c:v>0.09</c:v>
                </c:pt>
                <c:pt idx="442">
                  <c:v>0.17</c:v>
                </c:pt>
                <c:pt idx="443">
                  <c:v>0.04</c:v>
                </c:pt>
                <c:pt idx="444">
                  <c:v>0.05</c:v>
                </c:pt>
                <c:pt idx="445">
                  <c:v>0.28000000000000003</c:v>
                </c:pt>
                <c:pt idx="446">
                  <c:v>0.06</c:v>
                </c:pt>
                <c:pt idx="447">
                  <c:v>0.26</c:v>
                </c:pt>
                <c:pt idx="448">
                  <c:v>0.02</c:v>
                </c:pt>
                <c:pt idx="449">
                  <c:v>0.06</c:v>
                </c:pt>
                <c:pt idx="450">
                  <c:v>0.18</c:v>
                </c:pt>
                <c:pt idx="451">
                  <c:v>0.3</c:v>
                </c:pt>
                <c:pt idx="452">
                  <c:v>0.22</c:v>
                </c:pt>
                <c:pt idx="453">
                  <c:v>0.02</c:v>
                </c:pt>
                <c:pt idx="454">
                  <c:v>0.17</c:v>
                </c:pt>
                <c:pt idx="455">
                  <c:v>0.17</c:v>
                </c:pt>
                <c:pt idx="456">
                  <c:v>0.2</c:v>
                </c:pt>
                <c:pt idx="457">
                  <c:v>0.11</c:v>
                </c:pt>
                <c:pt idx="458">
                  <c:v>0.04</c:v>
                </c:pt>
                <c:pt idx="459">
                  <c:v>0.3</c:v>
                </c:pt>
                <c:pt idx="460">
                  <c:v>0.02</c:v>
                </c:pt>
                <c:pt idx="461">
                  <c:v>0.05</c:v>
                </c:pt>
                <c:pt idx="462">
                  <c:v>0.06</c:v>
                </c:pt>
                <c:pt idx="463">
                  <c:v>0.21</c:v>
                </c:pt>
                <c:pt idx="464">
                  <c:v>0.15</c:v>
                </c:pt>
                <c:pt idx="465">
                  <c:v>0.18</c:v>
                </c:pt>
                <c:pt idx="466">
                  <c:v>0.24</c:v>
                </c:pt>
                <c:pt idx="467">
                  <c:v>0.3</c:v>
                </c:pt>
                <c:pt idx="468">
                  <c:v>0.18</c:v>
                </c:pt>
                <c:pt idx="469">
                  <c:v>0.1</c:v>
                </c:pt>
                <c:pt idx="470">
                  <c:v>0.01</c:v>
                </c:pt>
                <c:pt idx="471">
                  <c:v>0.14000000000000001</c:v>
                </c:pt>
                <c:pt idx="472">
                  <c:v>0.12</c:v>
                </c:pt>
                <c:pt idx="473">
                  <c:v>0.25</c:v>
                </c:pt>
                <c:pt idx="474">
                  <c:v>0.03</c:v>
                </c:pt>
                <c:pt idx="475">
                  <c:v>0.2</c:v>
                </c:pt>
                <c:pt idx="476">
                  <c:v>0.14000000000000001</c:v>
                </c:pt>
                <c:pt idx="477">
                  <c:v>0.12</c:v>
                </c:pt>
                <c:pt idx="478">
                  <c:v>0.03</c:v>
                </c:pt>
                <c:pt idx="479">
                  <c:v>0.23</c:v>
                </c:pt>
                <c:pt idx="480">
                  <c:v>0.22</c:v>
                </c:pt>
                <c:pt idx="481">
                  <c:v>0.14000000000000001</c:v>
                </c:pt>
                <c:pt idx="482">
                  <c:v>0.28000000000000003</c:v>
                </c:pt>
                <c:pt idx="483">
                  <c:v>0.27</c:v>
                </c:pt>
                <c:pt idx="484">
                  <c:v>0.17</c:v>
                </c:pt>
                <c:pt idx="485">
                  <c:v>0.04</c:v>
                </c:pt>
                <c:pt idx="486">
                  <c:v>0.04</c:v>
                </c:pt>
                <c:pt idx="487">
                  <c:v>0.04</c:v>
                </c:pt>
                <c:pt idx="488">
                  <c:v>0.04</c:v>
                </c:pt>
                <c:pt idx="489">
                  <c:v>0.28000000000000003</c:v>
                </c:pt>
                <c:pt idx="490">
                  <c:v>0.03</c:v>
                </c:pt>
                <c:pt idx="491">
                  <c:v>0</c:v>
                </c:pt>
                <c:pt idx="492">
                  <c:v>0.04</c:v>
                </c:pt>
                <c:pt idx="493">
                  <c:v>0.24</c:v>
                </c:pt>
                <c:pt idx="494">
                  <c:v>0.01</c:v>
                </c:pt>
                <c:pt idx="495">
                  <c:v>0.28000000000000003</c:v>
                </c:pt>
                <c:pt idx="496">
                  <c:v>0.24</c:v>
                </c:pt>
                <c:pt idx="497">
                  <c:v>0.11</c:v>
                </c:pt>
                <c:pt idx="498">
                  <c:v>0.21</c:v>
                </c:pt>
                <c:pt idx="499">
                  <c:v>0.04</c:v>
                </c:pt>
                <c:pt idx="500">
                  <c:v>0.3</c:v>
                </c:pt>
                <c:pt idx="501">
                  <c:v>7.0000000000000007E-2</c:v>
                </c:pt>
                <c:pt idx="502">
                  <c:v>0.18</c:v>
                </c:pt>
                <c:pt idx="503">
                  <c:v>0.12</c:v>
                </c:pt>
                <c:pt idx="504">
                  <c:v>0.24</c:v>
                </c:pt>
                <c:pt idx="505">
                  <c:v>0.1</c:v>
                </c:pt>
                <c:pt idx="506">
                  <c:v>0.03</c:v>
                </c:pt>
                <c:pt idx="507">
                  <c:v>0.03</c:v>
                </c:pt>
                <c:pt idx="508">
                  <c:v>0.19</c:v>
                </c:pt>
                <c:pt idx="509">
                  <c:v>0.06</c:v>
                </c:pt>
                <c:pt idx="510">
                  <c:v>0.05</c:v>
                </c:pt>
                <c:pt idx="511">
                  <c:v>0.26</c:v>
                </c:pt>
                <c:pt idx="512">
                  <c:v>0.14000000000000001</c:v>
                </c:pt>
                <c:pt idx="513">
                  <c:v>0.21</c:v>
                </c:pt>
                <c:pt idx="514">
                  <c:v>0.05</c:v>
                </c:pt>
                <c:pt idx="515">
                  <c:v>0.01</c:v>
                </c:pt>
                <c:pt idx="516">
                  <c:v>0.03</c:v>
                </c:pt>
                <c:pt idx="517">
                  <c:v>0.12</c:v>
                </c:pt>
                <c:pt idx="518">
                  <c:v>0</c:v>
                </c:pt>
                <c:pt idx="519">
                  <c:v>0.12</c:v>
                </c:pt>
                <c:pt idx="520">
                  <c:v>0.27</c:v>
                </c:pt>
                <c:pt idx="521">
                  <c:v>0.27</c:v>
                </c:pt>
                <c:pt idx="522">
                  <c:v>0.08</c:v>
                </c:pt>
                <c:pt idx="523">
                  <c:v>0.19</c:v>
                </c:pt>
                <c:pt idx="524">
                  <c:v>0.11</c:v>
                </c:pt>
                <c:pt idx="525">
                  <c:v>0.1</c:v>
                </c:pt>
                <c:pt idx="526">
                  <c:v>0.15</c:v>
                </c:pt>
                <c:pt idx="527">
                  <c:v>0.24</c:v>
                </c:pt>
                <c:pt idx="528">
                  <c:v>0.04</c:v>
                </c:pt>
                <c:pt idx="529">
                  <c:v>0.01</c:v>
                </c:pt>
                <c:pt idx="530">
                  <c:v>0.01</c:v>
                </c:pt>
                <c:pt idx="531">
                  <c:v>0.1</c:v>
                </c:pt>
                <c:pt idx="532">
                  <c:v>0.28999999999999998</c:v>
                </c:pt>
                <c:pt idx="533">
                  <c:v>0.03</c:v>
                </c:pt>
                <c:pt idx="534">
                  <c:v>0.27</c:v>
                </c:pt>
                <c:pt idx="535">
                  <c:v>0.28999999999999998</c:v>
                </c:pt>
                <c:pt idx="536">
                  <c:v>0.14000000000000001</c:v>
                </c:pt>
                <c:pt idx="537">
                  <c:v>0.15</c:v>
                </c:pt>
                <c:pt idx="538">
                  <c:v>0.15</c:v>
                </c:pt>
                <c:pt idx="539">
                  <c:v>7.0000000000000007E-2</c:v>
                </c:pt>
                <c:pt idx="540">
                  <c:v>0.03</c:v>
                </c:pt>
                <c:pt idx="541">
                  <c:v>0.23</c:v>
                </c:pt>
                <c:pt idx="542">
                  <c:v>0.28000000000000003</c:v>
                </c:pt>
                <c:pt idx="543">
                  <c:v>0.16</c:v>
                </c:pt>
                <c:pt idx="544">
                  <c:v>0.03</c:v>
                </c:pt>
                <c:pt idx="545">
                  <c:v>0.24</c:v>
                </c:pt>
                <c:pt idx="546">
                  <c:v>0.02</c:v>
                </c:pt>
                <c:pt idx="547">
                  <c:v>0.16</c:v>
                </c:pt>
                <c:pt idx="548">
                  <c:v>0.05</c:v>
                </c:pt>
                <c:pt idx="549">
                  <c:v>0.12</c:v>
                </c:pt>
                <c:pt idx="550">
                  <c:v>0.03</c:v>
                </c:pt>
                <c:pt idx="551">
                  <c:v>0.03</c:v>
                </c:pt>
                <c:pt idx="552">
                  <c:v>0.11</c:v>
                </c:pt>
                <c:pt idx="553">
                  <c:v>0.11</c:v>
                </c:pt>
                <c:pt idx="554">
                  <c:v>0.13</c:v>
                </c:pt>
                <c:pt idx="555">
                  <c:v>0.05</c:v>
                </c:pt>
                <c:pt idx="556">
                  <c:v>0.24</c:v>
                </c:pt>
                <c:pt idx="557">
                  <c:v>0.18</c:v>
                </c:pt>
                <c:pt idx="558">
                  <c:v>0.13</c:v>
                </c:pt>
                <c:pt idx="559">
                  <c:v>0.26</c:v>
                </c:pt>
                <c:pt idx="560">
                  <c:v>0.15</c:v>
                </c:pt>
                <c:pt idx="561">
                  <c:v>0</c:v>
                </c:pt>
                <c:pt idx="562">
                  <c:v>0.1</c:v>
                </c:pt>
                <c:pt idx="563">
                  <c:v>0.08</c:v>
                </c:pt>
                <c:pt idx="564">
                  <c:v>0.26</c:v>
                </c:pt>
                <c:pt idx="565">
                  <c:v>0.24</c:v>
                </c:pt>
                <c:pt idx="566">
                  <c:v>0.26</c:v>
                </c:pt>
                <c:pt idx="567">
                  <c:v>0.17</c:v>
                </c:pt>
                <c:pt idx="568">
                  <c:v>0.23</c:v>
                </c:pt>
                <c:pt idx="569">
                  <c:v>0.27</c:v>
                </c:pt>
                <c:pt idx="570">
                  <c:v>0.05</c:v>
                </c:pt>
                <c:pt idx="571">
                  <c:v>0.17</c:v>
                </c:pt>
                <c:pt idx="572">
                  <c:v>0.16</c:v>
                </c:pt>
                <c:pt idx="573">
                  <c:v>0.12</c:v>
                </c:pt>
                <c:pt idx="574">
                  <c:v>0.22</c:v>
                </c:pt>
                <c:pt idx="575">
                  <c:v>0.01</c:v>
                </c:pt>
                <c:pt idx="576">
                  <c:v>0.04</c:v>
                </c:pt>
                <c:pt idx="577">
                  <c:v>0.04</c:v>
                </c:pt>
                <c:pt idx="578">
                  <c:v>0.03</c:v>
                </c:pt>
                <c:pt idx="579">
                  <c:v>0.27</c:v>
                </c:pt>
                <c:pt idx="580">
                  <c:v>0.26</c:v>
                </c:pt>
                <c:pt idx="581">
                  <c:v>0.08</c:v>
                </c:pt>
                <c:pt idx="582">
                  <c:v>0.02</c:v>
                </c:pt>
                <c:pt idx="583">
                  <c:v>0.08</c:v>
                </c:pt>
                <c:pt idx="584">
                  <c:v>0.03</c:v>
                </c:pt>
                <c:pt idx="585">
                  <c:v>0.12</c:v>
                </c:pt>
                <c:pt idx="586">
                  <c:v>0.22</c:v>
                </c:pt>
                <c:pt idx="587">
                  <c:v>0.04</c:v>
                </c:pt>
                <c:pt idx="588">
                  <c:v>0.1</c:v>
                </c:pt>
                <c:pt idx="589">
                  <c:v>7.0000000000000007E-2</c:v>
                </c:pt>
                <c:pt idx="590">
                  <c:v>0.05</c:v>
                </c:pt>
                <c:pt idx="591">
                  <c:v>0.21</c:v>
                </c:pt>
                <c:pt idx="592">
                  <c:v>0.03</c:v>
                </c:pt>
                <c:pt idx="593">
                  <c:v>0.28000000000000003</c:v>
                </c:pt>
                <c:pt idx="594">
                  <c:v>0.23</c:v>
                </c:pt>
                <c:pt idx="595">
                  <c:v>0.01</c:v>
                </c:pt>
                <c:pt idx="596">
                  <c:v>0.14808617234468943</c:v>
                </c:pt>
                <c:pt idx="597">
                  <c:v>0.2</c:v>
                </c:pt>
                <c:pt idx="598">
                  <c:v>0.1</c:v>
                </c:pt>
                <c:pt idx="599">
                  <c:v>0.19</c:v>
                </c:pt>
                <c:pt idx="600">
                  <c:v>0.14808617234468943</c:v>
                </c:pt>
                <c:pt idx="601">
                  <c:v>0.17</c:v>
                </c:pt>
                <c:pt idx="602">
                  <c:v>7.0000000000000007E-2</c:v>
                </c:pt>
                <c:pt idx="603">
                  <c:v>0.25</c:v>
                </c:pt>
                <c:pt idx="604">
                  <c:v>0.26</c:v>
                </c:pt>
                <c:pt idx="605">
                  <c:v>0.13</c:v>
                </c:pt>
                <c:pt idx="606">
                  <c:v>0.04</c:v>
                </c:pt>
                <c:pt idx="607">
                  <c:v>0.06</c:v>
                </c:pt>
                <c:pt idx="608">
                  <c:v>0.25</c:v>
                </c:pt>
                <c:pt idx="609">
                  <c:v>0.15</c:v>
                </c:pt>
                <c:pt idx="610">
                  <c:v>0.21</c:v>
                </c:pt>
                <c:pt idx="611">
                  <c:v>0.28999999999999998</c:v>
                </c:pt>
                <c:pt idx="612">
                  <c:v>0.24</c:v>
                </c:pt>
                <c:pt idx="613">
                  <c:v>0.24</c:v>
                </c:pt>
                <c:pt idx="614">
                  <c:v>0.13</c:v>
                </c:pt>
                <c:pt idx="615">
                  <c:v>0.3</c:v>
                </c:pt>
                <c:pt idx="616">
                  <c:v>0.24</c:v>
                </c:pt>
                <c:pt idx="617">
                  <c:v>0.25</c:v>
                </c:pt>
                <c:pt idx="618">
                  <c:v>0.18</c:v>
                </c:pt>
                <c:pt idx="619">
                  <c:v>0.03</c:v>
                </c:pt>
                <c:pt idx="620">
                  <c:v>0.12</c:v>
                </c:pt>
                <c:pt idx="621">
                  <c:v>0.24</c:v>
                </c:pt>
                <c:pt idx="622">
                  <c:v>0.2</c:v>
                </c:pt>
                <c:pt idx="623">
                  <c:v>0.3</c:v>
                </c:pt>
                <c:pt idx="624">
                  <c:v>0.13</c:v>
                </c:pt>
                <c:pt idx="625">
                  <c:v>0.03</c:v>
                </c:pt>
                <c:pt idx="626">
                  <c:v>0.08</c:v>
                </c:pt>
                <c:pt idx="627">
                  <c:v>0.09</c:v>
                </c:pt>
                <c:pt idx="628">
                  <c:v>0.19</c:v>
                </c:pt>
                <c:pt idx="629">
                  <c:v>0.1</c:v>
                </c:pt>
                <c:pt idx="630">
                  <c:v>0.23</c:v>
                </c:pt>
                <c:pt idx="631">
                  <c:v>0.02</c:v>
                </c:pt>
                <c:pt idx="632">
                  <c:v>0.28000000000000003</c:v>
                </c:pt>
                <c:pt idx="633">
                  <c:v>0.15</c:v>
                </c:pt>
                <c:pt idx="634">
                  <c:v>0.18</c:v>
                </c:pt>
                <c:pt idx="635">
                  <c:v>0.05</c:v>
                </c:pt>
                <c:pt idx="636">
                  <c:v>0.06</c:v>
                </c:pt>
                <c:pt idx="637">
                  <c:v>0.28000000000000003</c:v>
                </c:pt>
                <c:pt idx="638">
                  <c:v>0.18</c:v>
                </c:pt>
                <c:pt idx="639">
                  <c:v>0.17</c:v>
                </c:pt>
                <c:pt idx="640">
                  <c:v>0.28000000000000003</c:v>
                </c:pt>
                <c:pt idx="641">
                  <c:v>0.06</c:v>
                </c:pt>
                <c:pt idx="642">
                  <c:v>0.23</c:v>
                </c:pt>
                <c:pt idx="643">
                  <c:v>0.25</c:v>
                </c:pt>
                <c:pt idx="644">
                  <c:v>0.09</c:v>
                </c:pt>
                <c:pt idx="645">
                  <c:v>0.03</c:v>
                </c:pt>
                <c:pt idx="646">
                  <c:v>0.1</c:v>
                </c:pt>
                <c:pt idx="647">
                  <c:v>0.13</c:v>
                </c:pt>
                <c:pt idx="648">
                  <c:v>0.26</c:v>
                </c:pt>
                <c:pt idx="649">
                  <c:v>0.12</c:v>
                </c:pt>
                <c:pt idx="650">
                  <c:v>0.26</c:v>
                </c:pt>
                <c:pt idx="651">
                  <c:v>0.13</c:v>
                </c:pt>
                <c:pt idx="652">
                  <c:v>0.25</c:v>
                </c:pt>
                <c:pt idx="653">
                  <c:v>0.17</c:v>
                </c:pt>
                <c:pt idx="654">
                  <c:v>0.11</c:v>
                </c:pt>
                <c:pt idx="655">
                  <c:v>0.13</c:v>
                </c:pt>
                <c:pt idx="656">
                  <c:v>0.06</c:v>
                </c:pt>
                <c:pt idx="657">
                  <c:v>0.05</c:v>
                </c:pt>
                <c:pt idx="658">
                  <c:v>0.14000000000000001</c:v>
                </c:pt>
                <c:pt idx="659">
                  <c:v>0.27</c:v>
                </c:pt>
                <c:pt idx="660">
                  <c:v>0.26</c:v>
                </c:pt>
                <c:pt idx="661">
                  <c:v>0.26</c:v>
                </c:pt>
                <c:pt idx="662">
                  <c:v>0.06</c:v>
                </c:pt>
                <c:pt idx="663">
                  <c:v>0.21</c:v>
                </c:pt>
                <c:pt idx="664">
                  <c:v>0.1</c:v>
                </c:pt>
                <c:pt idx="665">
                  <c:v>0.22</c:v>
                </c:pt>
                <c:pt idx="666">
                  <c:v>0.06</c:v>
                </c:pt>
                <c:pt idx="667">
                  <c:v>0.08</c:v>
                </c:pt>
                <c:pt idx="668">
                  <c:v>0.08</c:v>
                </c:pt>
                <c:pt idx="669">
                  <c:v>0.1</c:v>
                </c:pt>
                <c:pt idx="670">
                  <c:v>0.15</c:v>
                </c:pt>
                <c:pt idx="671">
                  <c:v>0.08</c:v>
                </c:pt>
                <c:pt idx="672">
                  <c:v>0.23</c:v>
                </c:pt>
                <c:pt idx="673">
                  <c:v>0.06</c:v>
                </c:pt>
                <c:pt idx="674">
                  <c:v>0.12</c:v>
                </c:pt>
                <c:pt idx="675">
                  <c:v>0.1</c:v>
                </c:pt>
                <c:pt idx="676">
                  <c:v>0.05</c:v>
                </c:pt>
                <c:pt idx="677">
                  <c:v>0.22</c:v>
                </c:pt>
                <c:pt idx="678">
                  <c:v>0.19</c:v>
                </c:pt>
                <c:pt idx="679">
                  <c:v>0.08</c:v>
                </c:pt>
                <c:pt idx="680">
                  <c:v>0.04</c:v>
                </c:pt>
                <c:pt idx="681">
                  <c:v>0.25</c:v>
                </c:pt>
                <c:pt idx="682">
                  <c:v>0.25</c:v>
                </c:pt>
                <c:pt idx="683">
                  <c:v>0.04</c:v>
                </c:pt>
                <c:pt idx="684">
                  <c:v>0.02</c:v>
                </c:pt>
                <c:pt idx="685">
                  <c:v>0.08</c:v>
                </c:pt>
                <c:pt idx="686">
                  <c:v>0.06</c:v>
                </c:pt>
                <c:pt idx="687">
                  <c:v>0.11</c:v>
                </c:pt>
                <c:pt idx="688">
                  <c:v>0.02</c:v>
                </c:pt>
                <c:pt idx="689">
                  <c:v>0.28000000000000003</c:v>
                </c:pt>
                <c:pt idx="690">
                  <c:v>0.28000000000000003</c:v>
                </c:pt>
                <c:pt idx="691">
                  <c:v>0.16</c:v>
                </c:pt>
                <c:pt idx="692">
                  <c:v>0.03</c:v>
                </c:pt>
                <c:pt idx="693">
                  <c:v>0.02</c:v>
                </c:pt>
                <c:pt idx="694">
                  <c:v>0.06</c:v>
                </c:pt>
                <c:pt idx="695">
                  <c:v>0.12</c:v>
                </c:pt>
                <c:pt idx="696">
                  <c:v>0.09</c:v>
                </c:pt>
                <c:pt idx="697">
                  <c:v>0.05</c:v>
                </c:pt>
                <c:pt idx="698">
                  <c:v>0.17</c:v>
                </c:pt>
                <c:pt idx="699">
                  <c:v>0.01</c:v>
                </c:pt>
                <c:pt idx="700">
                  <c:v>0.26</c:v>
                </c:pt>
                <c:pt idx="701">
                  <c:v>0.03</c:v>
                </c:pt>
                <c:pt idx="702">
                  <c:v>0.06</c:v>
                </c:pt>
                <c:pt idx="703">
                  <c:v>0.09</c:v>
                </c:pt>
                <c:pt idx="704">
                  <c:v>0.1</c:v>
                </c:pt>
                <c:pt idx="705">
                  <c:v>0.28999999999999998</c:v>
                </c:pt>
                <c:pt idx="706">
                  <c:v>0.19</c:v>
                </c:pt>
                <c:pt idx="707">
                  <c:v>0.27</c:v>
                </c:pt>
                <c:pt idx="708">
                  <c:v>0.18</c:v>
                </c:pt>
                <c:pt idx="709">
                  <c:v>0.2</c:v>
                </c:pt>
                <c:pt idx="710">
                  <c:v>0.14000000000000001</c:v>
                </c:pt>
                <c:pt idx="711">
                  <c:v>0.24</c:v>
                </c:pt>
                <c:pt idx="712">
                  <c:v>0.13</c:v>
                </c:pt>
                <c:pt idx="713">
                  <c:v>0.2</c:v>
                </c:pt>
                <c:pt idx="714">
                  <c:v>0.28000000000000003</c:v>
                </c:pt>
                <c:pt idx="715">
                  <c:v>0.21</c:v>
                </c:pt>
                <c:pt idx="716">
                  <c:v>0.09</c:v>
                </c:pt>
                <c:pt idx="717">
                  <c:v>0.15</c:v>
                </c:pt>
                <c:pt idx="718">
                  <c:v>0.03</c:v>
                </c:pt>
                <c:pt idx="719">
                  <c:v>0.17</c:v>
                </c:pt>
                <c:pt idx="720">
                  <c:v>0.02</c:v>
                </c:pt>
                <c:pt idx="721">
                  <c:v>0.03</c:v>
                </c:pt>
                <c:pt idx="722">
                  <c:v>0.24</c:v>
                </c:pt>
                <c:pt idx="723">
                  <c:v>0.03</c:v>
                </c:pt>
                <c:pt idx="724">
                  <c:v>0.28999999999999998</c:v>
                </c:pt>
                <c:pt idx="725">
                  <c:v>0.27</c:v>
                </c:pt>
                <c:pt idx="726">
                  <c:v>0.3</c:v>
                </c:pt>
                <c:pt idx="727">
                  <c:v>0.11</c:v>
                </c:pt>
                <c:pt idx="728">
                  <c:v>0.15</c:v>
                </c:pt>
                <c:pt idx="729">
                  <c:v>0.15</c:v>
                </c:pt>
                <c:pt idx="730">
                  <c:v>0.06</c:v>
                </c:pt>
                <c:pt idx="731">
                  <c:v>0.16</c:v>
                </c:pt>
                <c:pt idx="732">
                  <c:v>0.27</c:v>
                </c:pt>
                <c:pt idx="733">
                  <c:v>0.22</c:v>
                </c:pt>
                <c:pt idx="734">
                  <c:v>0.24</c:v>
                </c:pt>
                <c:pt idx="735">
                  <c:v>0.19</c:v>
                </c:pt>
                <c:pt idx="736">
                  <c:v>0.22</c:v>
                </c:pt>
                <c:pt idx="737">
                  <c:v>0.17</c:v>
                </c:pt>
                <c:pt idx="738">
                  <c:v>0.01</c:v>
                </c:pt>
                <c:pt idx="739">
                  <c:v>0.22</c:v>
                </c:pt>
                <c:pt idx="740">
                  <c:v>0.11</c:v>
                </c:pt>
                <c:pt idx="741">
                  <c:v>0.18</c:v>
                </c:pt>
                <c:pt idx="742">
                  <c:v>0.06</c:v>
                </c:pt>
                <c:pt idx="743">
                  <c:v>0.28000000000000003</c:v>
                </c:pt>
                <c:pt idx="744">
                  <c:v>0.13</c:v>
                </c:pt>
                <c:pt idx="745">
                  <c:v>0.22</c:v>
                </c:pt>
                <c:pt idx="746">
                  <c:v>0.15</c:v>
                </c:pt>
                <c:pt idx="747">
                  <c:v>0.11</c:v>
                </c:pt>
                <c:pt idx="748">
                  <c:v>7.0000000000000007E-2</c:v>
                </c:pt>
                <c:pt idx="749">
                  <c:v>0.3</c:v>
                </c:pt>
                <c:pt idx="750">
                  <c:v>0.12</c:v>
                </c:pt>
                <c:pt idx="751">
                  <c:v>0.06</c:v>
                </c:pt>
                <c:pt idx="752">
                  <c:v>0.28000000000000003</c:v>
                </c:pt>
                <c:pt idx="753">
                  <c:v>0.06</c:v>
                </c:pt>
                <c:pt idx="754">
                  <c:v>0.03</c:v>
                </c:pt>
                <c:pt idx="755">
                  <c:v>0.02</c:v>
                </c:pt>
                <c:pt idx="756">
                  <c:v>0.02</c:v>
                </c:pt>
                <c:pt idx="757">
                  <c:v>0.28999999999999998</c:v>
                </c:pt>
                <c:pt idx="758">
                  <c:v>0.22</c:v>
                </c:pt>
                <c:pt idx="759">
                  <c:v>0.14808617234468943</c:v>
                </c:pt>
                <c:pt idx="760">
                  <c:v>0.01</c:v>
                </c:pt>
                <c:pt idx="761">
                  <c:v>0.28999999999999998</c:v>
                </c:pt>
                <c:pt idx="762">
                  <c:v>0.27</c:v>
                </c:pt>
                <c:pt idx="763">
                  <c:v>0.21</c:v>
                </c:pt>
                <c:pt idx="764">
                  <c:v>0</c:v>
                </c:pt>
                <c:pt idx="765">
                  <c:v>0.23</c:v>
                </c:pt>
                <c:pt idx="766">
                  <c:v>0.24</c:v>
                </c:pt>
                <c:pt idx="767">
                  <c:v>0.11</c:v>
                </c:pt>
                <c:pt idx="768">
                  <c:v>0.1</c:v>
                </c:pt>
                <c:pt idx="769">
                  <c:v>0.03</c:v>
                </c:pt>
                <c:pt idx="770">
                  <c:v>0.1</c:v>
                </c:pt>
                <c:pt idx="771">
                  <c:v>0.24</c:v>
                </c:pt>
                <c:pt idx="772">
                  <c:v>0.01</c:v>
                </c:pt>
                <c:pt idx="773">
                  <c:v>0.28999999999999998</c:v>
                </c:pt>
                <c:pt idx="774">
                  <c:v>0.11</c:v>
                </c:pt>
                <c:pt idx="775">
                  <c:v>0.1</c:v>
                </c:pt>
                <c:pt idx="776">
                  <c:v>0.18</c:v>
                </c:pt>
                <c:pt idx="777">
                  <c:v>0.28999999999999998</c:v>
                </c:pt>
                <c:pt idx="778">
                  <c:v>0.05</c:v>
                </c:pt>
                <c:pt idx="779">
                  <c:v>0.04</c:v>
                </c:pt>
                <c:pt idx="780">
                  <c:v>0.15</c:v>
                </c:pt>
                <c:pt idx="781">
                  <c:v>0.11</c:v>
                </c:pt>
                <c:pt idx="782">
                  <c:v>0.13</c:v>
                </c:pt>
                <c:pt idx="783">
                  <c:v>0.08</c:v>
                </c:pt>
                <c:pt idx="784">
                  <c:v>0.28999999999999998</c:v>
                </c:pt>
                <c:pt idx="785">
                  <c:v>0.05</c:v>
                </c:pt>
                <c:pt idx="786">
                  <c:v>0.26</c:v>
                </c:pt>
                <c:pt idx="787">
                  <c:v>0.05</c:v>
                </c:pt>
                <c:pt idx="788">
                  <c:v>0.1</c:v>
                </c:pt>
                <c:pt idx="789">
                  <c:v>0.17</c:v>
                </c:pt>
                <c:pt idx="790">
                  <c:v>0.09</c:v>
                </c:pt>
                <c:pt idx="791">
                  <c:v>0.01</c:v>
                </c:pt>
                <c:pt idx="792">
                  <c:v>0.26</c:v>
                </c:pt>
                <c:pt idx="793">
                  <c:v>0.21</c:v>
                </c:pt>
                <c:pt idx="794">
                  <c:v>0.28000000000000003</c:v>
                </c:pt>
                <c:pt idx="795">
                  <c:v>0.11</c:v>
                </c:pt>
                <c:pt idx="796">
                  <c:v>7.0000000000000007E-2</c:v>
                </c:pt>
                <c:pt idx="797">
                  <c:v>0.27</c:v>
                </c:pt>
                <c:pt idx="798">
                  <c:v>0.18</c:v>
                </c:pt>
                <c:pt idx="799">
                  <c:v>0.06</c:v>
                </c:pt>
                <c:pt idx="800">
                  <c:v>0.01</c:v>
                </c:pt>
                <c:pt idx="801">
                  <c:v>7.0000000000000007E-2</c:v>
                </c:pt>
                <c:pt idx="802">
                  <c:v>0.04</c:v>
                </c:pt>
                <c:pt idx="803">
                  <c:v>0.05</c:v>
                </c:pt>
                <c:pt idx="804">
                  <c:v>0.12</c:v>
                </c:pt>
                <c:pt idx="805">
                  <c:v>0.25</c:v>
                </c:pt>
                <c:pt idx="806">
                  <c:v>0.2</c:v>
                </c:pt>
                <c:pt idx="807">
                  <c:v>0.26</c:v>
                </c:pt>
                <c:pt idx="808">
                  <c:v>0.01</c:v>
                </c:pt>
                <c:pt idx="809">
                  <c:v>0.06</c:v>
                </c:pt>
                <c:pt idx="810">
                  <c:v>0.05</c:v>
                </c:pt>
                <c:pt idx="811">
                  <c:v>0.27</c:v>
                </c:pt>
                <c:pt idx="812">
                  <c:v>0</c:v>
                </c:pt>
                <c:pt idx="813">
                  <c:v>0.19</c:v>
                </c:pt>
                <c:pt idx="814">
                  <c:v>0.23</c:v>
                </c:pt>
                <c:pt idx="815">
                  <c:v>0.16</c:v>
                </c:pt>
                <c:pt idx="816">
                  <c:v>0.18</c:v>
                </c:pt>
                <c:pt idx="817">
                  <c:v>0.27</c:v>
                </c:pt>
                <c:pt idx="818">
                  <c:v>0.26</c:v>
                </c:pt>
                <c:pt idx="819">
                  <c:v>0.14000000000000001</c:v>
                </c:pt>
                <c:pt idx="820">
                  <c:v>7.0000000000000007E-2</c:v>
                </c:pt>
                <c:pt idx="821">
                  <c:v>0.02</c:v>
                </c:pt>
                <c:pt idx="822">
                  <c:v>7.0000000000000007E-2</c:v>
                </c:pt>
                <c:pt idx="823">
                  <c:v>0.22</c:v>
                </c:pt>
                <c:pt idx="824">
                  <c:v>0.11</c:v>
                </c:pt>
                <c:pt idx="825">
                  <c:v>0.17</c:v>
                </c:pt>
                <c:pt idx="826">
                  <c:v>0.11</c:v>
                </c:pt>
                <c:pt idx="827">
                  <c:v>0.09</c:v>
                </c:pt>
                <c:pt idx="828">
                  <c:v>0.02</c:v>
                </c:pt>
                <c:pt idx="829">
                  <c:v>0.15</c:v>
                </c:pt>
                <c:pt idx="830">
                  <c:v>0.22</c:v>
                </c:pt>
                <c:pt idx="831">
                  <c:v>0.2</c:v>
                </c:pt>
                <c:pt idx="832">
                  <c:v>0.28000000000000003</c:v>
                </c:pt>
                <c:pt idx="833">
                  <c:v>0.1</c:v>
                </c:pt>
                <c:pt idx="834">
                  <c:v>0.04</c:v>
                </c:pt>
                <c:pt idx="835">
                  <c:v>0.22</c:v>
                </c:pt>
                <c:pt idx="836">
                  <c:v>0.22</c:v>
                </c:pt>
                <c:pt idx="837">
                  <c:v>0.17</c:v>
                </c:pt>
                <c:pt idx="838">
                  <c:v>0.14000000000000001</c:v>
                </c:pt>
                <c:pt idx="839">
                  <c:v>0.24</c:v>
                </c:pt>
                <c:pt idx="840">
                  <c:v>0.14000000000000001</c:v>
                </c:pt>
                <c:pt idx="841">
                  <c:v>0.15</c:v>
                </c:pt>
                <c:pt idx="842">
                  <c:v>0.23</c:v>
                </c:pt>
                <c:pt idx="843">
                  <c:v>0.13</c:v>
                </c:pt>
                <c:pt idx="844">
                  <c:v>0.21</c:v>
                </c:pt>
                <c:pt idx="845">
                  <c:v>0.14000000000000001</c:v>
                </c:pt>
                <c:pt idx="846">
                  <c:v>0.02</c:v>
                </c:pt>
                <c:pt idx="847">
                  <c:v>0.23</c:v>
                </c:pt>
                <c:pt idx="848">
                  <c:v>0.1</c:v>
                </c:pt>
                <c:pt idx="849">
                  <c:v>0.03</c:v>
                </c:pt>
                <c:pt idx="850">
                  <c:v>0.04</c:v>
                </c:pt>
                <c:pt idx="851">
                  <c:v>0.05</c:v>
                </c:pt>
                <c:pt idx="852">
                  <c:v>0.28000000000000003</c:v>
                </c:pt>
                <c:pt idx="853">
                  <c:v>0.3</c:v>
                </c:pt>
                <c:pt idx="854">
                  <c:v>0.08</c:v>
                </c:pt>
                <c:pt idx="855">
                  <c:v>0.09</c:v>
                </c:pt>
                <c:pt idx="856">
                  <c:v>0.28999999999999998</c:v>
                </c:pt>
                <c:pt idx="857">
                  <c:v>0.26</c:v>
                </c:pt>
                <c:pt idx="858">
                  <c:v>0.21</c:v>
                </c:pt>
                <c:pt idx="859">
                  <c:v>0.25</c:v>
                </c:pt>
                <c:pt idx="860">
                  <c:v>0.25</c:v>
                </c:pt>
                <c:pt idx="861">
                  <c:v>0.12</c:v>
                </c:pt>
                <c:pt idx="862">
                  <c:v>0.19</c:v>
                </c:pt>
                <c:pt idx="863">
                  <c:v>0.21</c:v>
                </c:pt>
                <c:pt idx="864">
                  <c:v>0.13</c:v>
                </c:pt>
                <c:pt idx="865">
                  <c:v>0.01</c:v>
                </c:pt>
                <c:pt idx="866">
                  <c:v>7.0000000000000007E-2</c:v>
                </c:pt>
                <c:pt idx="867">
                  <c:v>0.1</c:v>
                </c:pt>
                <c:pt idx="868">
                  <c:v>0.06</c:v>
                </c:pt>
                <c:pt idx="869">
                  <c:v>0.3</c:v>
                </c:pt>
                <c:pt idx="870">
                  <c:v>0.21</c:v>
                </c:pt>
                <c:pt idx="871">
                  <c:v>0.24</c:v>
                </c:pt>
                <c:pt idx="872">
                  <c:v>0.14000000000000001</c:v>
                </c:pt>
                <c:pt idx="873">
                  <c:v>0.21</c:v>
                </c:pt>
                <c:pt idx="874">
                  <c:v>0.06</c:v>
                </c:pt>
                <c:pt idx="875">
                  <c:v>0.01</c:v>
                </c:pt>
                <c:pt idx="876">
                  <c:v>0.18</c:v>
                </c:pt>
                <c:pt idx="877">
                  <c:v>0.15</c:v>
                </c:pt>
                <c:pt idx="878">
                  <c:v>0.03</c:v>
                </c:pt>
                <c:pt idx="879">
                  <c:v>0.27</c:v>
                </c:pt>
                <c:pt idx="880">
                  <c:v>0.13</c:v>
                </c:pt>
                <c:pt idx="881">
                  <c:v>0.28999999999999998</c:v>
                </c:pt>
                <c:pt idx="882">
                  <c:v>0.02</c:v>
                </c:pt>
                <c:pt idx="883">
                  <c:v>0.09</c:v>
                </c:pt>
                <c:pt idx="884">
                  <c:v>0.06</c:v>
                </c:pt>
                <c:pt idx="885">
                  <c:v>0.18</c:v>
                </c:pt>
                <c:pt idx="886">
                  <c:v>0.18</c:v>
                </c:pt>
                <c:pt idx="887">
                  <c:v>0.23</c:v>
                </c:pt>
                <c:pt idx="888">
                  <c:v>0.17</c:v>
                </c:pt>
                <c:pt idx="889">
                  <c:v>0.21</c:v>
                </c:pt>
                <c:pt idx="890">
                  <c:v>0.16</c:v>
                </c:pt>
                <c:pt idx="891">
                  <c:v>0.17</c:v>
                </c:pt>
                <c:pt idx="892">
                  <c:v>0.18</c:v>
                </c:pt>
                <c:pt idx="893">
                  <c:v>0.1</c:v>
                </c:pt>
                <c:pt idx="894">
                  <c:v>0.17</c:v>
                </c:pt>
                <c:pt idx="895">
                  <c:v>0.11</c:v>
                </c:pt>
                <c:pt idx="896">
                  <c:v>0.06</c:v>
                </c:pt>
                <c:pt idx="897">
                  <c:v>0.03</c:v>
                </c:pt>
                <c:pt idx="898">
                  <c:v>0.17</c:v>
                </c:pt>
                <c:pt idx="899">
                  <c:v>0.15</c:v>
                </c:pt>
                <c:pt idx="900">
                  <c:v>0.01</c:v>
                </c:pt>
                <c:pt idx="901">
                  <c:v>0.18</c:v>
                </c:pt>
                <c:pt idx="902">
                  <c:v>0.05</c:v>
                </c:pt>
                <c:pt idx="903">
                  <c:v>0.15</c:v>
                </c:pt>
                <c:pt idx="904">
                  <c:v>0.06</c:v>
                </c:pt>
                <c:pt idx="905">
                  <c:v>0.09</c:v>
                </c:pt>
                <c:pt idx="906">
                  <c:v>0.28999999999999998</c:v>
                </c:pt>
                <c:pt idx="907">
                  <c:v>0.28000000000000003</c:v>
                </c:pt>
                <c:pt idx="908">
                  <c:v>0.17</c:v>
                </c:pt>
                <c:pt idx="909">
                  <c:v>0.28999999999999998</c:v>
                </c:pt>
                <c:pt idx="910">
                  <c:v>0.28999999999999998</c:v>
                </c:pt>
                <c:pt idx="911">
                  <c:v>0.13</c:v>
                </c:pt>
                <c:pt idx="912">
                  <c:v>0.04</c:v>
                </c:pt>
                <c:pt idx="913">
                  <c:v>0.03</c:v>
                </c:pt>
                <c:pt idx="914">
                  <c:v>0.16</c:v>
                </c:pt>
                <c:pt idx="915">
                  <c:v>0.05</c:v>
                </c:pt>
                <c:pt idx="916">
                  <c:v>7.0000000000000007E-2</c:v>
                </c:pt>
                <c:pt idx="917">
                  <c:v>0.04</c:v>
                </c:pt>
                <c:pt idx="918">
                  <c:v>0.27</c:v>
                </c:pt>
                <c:pt idx="919">
                  <c:v>0.03</c:v>
                </c:pt>
                <c:pt idx="920">
                  <c:v>0.1</c:v>
                </c:pt>
                <c:pt idx="921">
                  <c:v>0.1</c:v>
                </c:pt>
                <c:pt idx="922">
                  <c:v>0</c:v>
                </c:pt>
                <c:pt idx="923">
                  <c:v>0.28999999999999998</c:v>
                </c:pt>
                <c:pt idx="924">
                  <c:v>0.23</c:v>
                </c:pt>
                <c:pt idx="925">
                  <c:v>0.25</c:v>
                </c:pt>
                <c:pt idx="926">
                  <c:v>0.21</c:v>
                </c:pt>
                <c:pt idx="927">
                  <c:v>0.16</c:v>
                </c:pt>
                <c:pt idx="928">
                  <c:v>0.06</c:v>
                </c:pt>
                <c:pt idx="929">
                  <c:v>0.21</c:v>
                </c:pt>
                <c:pt idx="930">
                  <c:v>0.02</c:v>
                </c:pt>
                <c:pt idx="931">
                  <c:v>0.05</c:v>
                </c:pt>
                <c:pt idx="932">
                  <c:v>0.24</c:v>
                </c:pt>
                <c:pt idx="933">
                  <c:v>0.28999999999999998</c:v>
                </c:pt>
                <c:pt idx="934">
                  <c:v>0.18</c:v>
                </c:pt>
                <c:pt idx="935">
                  <c:v>0.1</c:v>
                </c:pt>
                <c:pt idx="936">
                  <c:v>0.24</c:v>
                </c:pt>
                <c:pt idx="937">
                  <c:v>0.23</c:v>
                </c:pt>
                <c:pt idx="938">
                  <c:v>0.26</c:v>
                </c:pt>
                <c:pt idx="939">
                  <c:v>0.17</c:v>
                </c:pt>
                <c:pt idx="940">
                  <c:v>0.05</c:v>
                </c:pt>
                <c:pt idx="941">
                  <c:v>0.14000000000000001</c:v>
                </c:pt>
                <c:pt idx="942">
                  <c:v>0.17</c:v>
                </c:pt>
                <c:pt idx="943">
                  <c:v>0.08</c:v>
                </c:pt>
                <c:pt idx="944">
                  <c:v>0.13</c:v>
                </c:pt>
                <c:pt idx="945">
                  <c:v>0.12</c:v>
                </c:pt>
                <c:pt idx="946">
                  <c:v>0.16</c:v>
                </c:pt>
                <c:pt idx="947">
                  <c:v>0.14000000000000001</c:v>
                </c:pt>
                <c:pt idx="948">
                  <c:v>0.15</c:v>
                </c:pt>
                <c:pt idx="949">
                  <c:v>0.16</c:v>
                </c:pt>
                <c:pt idx="950">
                  <c:v>0.18</c:v>
                </c:pt>
                <c:pt idx="951">
                  <c:v>0.16</c:v>
                </c:pt>
                <c:pt idx="952">
                  <c:v>0.11</c:v>
                </c:pt>
                <c:pt idx="953">
                  <c:v>0.03</c:v>
                </c:pt>
                <c:pt idx="954">
                  <c:v>0.01</c:v>
                </c:pt>
                <c:pt idx="955">
                  <c:v>0.05</c:v>
                </c:pt>
                <c:pt idx="956">
                  <c:v>0.3</c:v>
                </c:pt>
                <c:pt idx="957">
                  <c:v>0.1</c:v>
                </c:pt>
                <c:pt idx="958">
                  <c:v>0.05</c:v>
                </c:pt>
                <c:pt idx="959">
                  <c:v>0.05</c:v>
                </c:pt>
                <c:pt idx="960">
                  <c:v>0.1</c:v>
                </c:pt>
                <c:pt idx="961">
                  <c:v>0.15</c:v>
                </c:pt>
                <c:pt idx="962">
                  <c:v>0.14000000000000001</c:v>
                </c:pt>
                <c:pt idx="963">
                  <c:v>0.22</c:v>
                </c:pt>
                <c:pt idx="964">
                  <c:v>0.02</c:v>
                </c:pt>
                <c:pt idx="965">
                  <c:v>0.15</c:v>
                </c:pt>
                <c:pt idx="966">
                  <c:v>0.16</c:v>
                </c:pt>
                <c:pt idx="967">
                  <c:v>0.2</c:v>
                </c:pt>
                <c:pt idx="968">
                  <c:v>0.27</c:v>
                </c:pt>
                <c:pt idx="969">
                  <c:v>0.19</c:v>
                </c:pt>
                <c:pt idx="970">
                  <c:v>0.06</c:v>
                </c:pt>
                <c:pt idx="971">
                  <c:v>0.1</c:v>
                </c:pt>
                <c:pt idx="972">
                  <c:v>0.21</c:v>
                </c:pt>
                <c:pt idx="973">
                  <c:v>0.15</c:v>
                </c:pt>
                <c:pt idx="974">
                  <c:v>0.02</c:v>
                </c:pt>
                <c:pt idx="975">
                  <c:v>0.08</c:v>
                </c:pt>
                <c:pt idx="976">
                  <c:v>0.26</c:v>
                </c:pt>
                <c:pt idx="977">
                  <c:v>0.18</c:v>
                </c:pt>
                <c:pt idx="978">
                  <c:v>0.18</c:v>
                </c:pt>
                <c:pt idx="979">
                  <c:v>0.21</c:v>
                </c:pt>
                <c:pt idx="980">
                  <c:v>0.04</c:v>
                </c:pt>
                <c:pt idx="981">
                  <c:v>0.17</c:v>
                </c:pt>
                <c:pt idx="982">
                  <c:v>0.24</c:v>
                </c:pt>
                <c:pt idx="983">
                  <c:v>0.19</c:v>
                </c:pt>
                <c:pt idx="984">
                  <c:v>0.25</c:v>
                </c:pt>
                <c:pt idx="985">
                  <c:v>0.24</c:v>
                </c:pt>
                <c:pt idx="986">
                  <c:v>0.03</c:v>
                </c:pt>
                <c:pt idx="987">
                  <c:v>0.26</c:v>
                </c:pt>
                <c:pt idx="988">
                  <c:v>0.17</c:v>
                </c:pt>
                <c:pt idx="989">
                  <c:v>0.13</c:v>
                </c:pt>
                <c:pt idx="990">
                  <c:v>0.14000000000000001</c:v>
                </c:pt>
                <c:pt idx="991">
                  <c:v>0.18</c:v>
                </c:pt>
                <c:pt idx="992">
                  <c:v>0.26</c:v>
                </c:pt>
                <c:pt idx="993">
                  <c:v>0.1</c:v>
                </c:pt>
                <c:pt idx="994">
                  <c:v>7.0000000000000007E-2</c:v>
                </c:pt>
                <c:pt idx="995">
                  <c:v>0.28000000000000003</c:v>
                </c:pt>
                <c:pt idx="996">
                  <c:v>0.18</c:v>
                </c:pt>
                <c:pt idx="997">
                  <c:v>0.27</c:v>
                </c:pt>
                <c:pt idx="998">
                  <c:v>0.27</c:v>
                </c:pt>
              </c:numCache>
            </c:numRef>
          </c:val>
          <c:extLst>
            <c:ext xmlns:c16="http://schemas.microsoft.com/office/drawing/2014/chart" uri="{C3380CC4-5D6E-409C-BE32-E72D297353CC}">
              <c16:uniqueId val="{00000001-E33F-4454-B97C-A6DF5CF03C1D}"/>
            </c:ext>
          </c:extLst>
        </c:ser>
        <c:ser>
          <c:idx val="2"/>
          <c:order val="2"/>
          <c:tx>
            <c:strRef>
              <c:f>Sales_Fact!$T$1:$T$6</c:f>
              <c:strCache>
                <c:ptCount val="1"/>
                <c:pt idx="0">
                  <c:v>2024 -  -  -  - Sum of Total_Amount</c:v>
                </c:pt>
              </c:strCache>
            </c:strRef>
          </c:tx>
          <c:spPr>
            <a:solidFill>
              <a:schemeClr val="accent3"/>
            </a:solidFill>
            <a:ln>
              <a:noFill/>
            </a:ln>
            <a:effectLst/>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Sales_Fact!$T$7:$T$1006</c:f>
              <c:numCache>
                <c:formatCode>General</c:formatCode>
                <c:ptCount val="999"/>
                <c:pt idx="0">
                  <c:v>198.41640000000001</c:v>
                </c:pt>
                <c:pt idx="1">
                  <c:v>259.1259</c:v>
                </c:pt>
                <c:pt idx="2">
                  <c:v>1327.8846000000001</c:v>
                </c:pt>
                <c:pt idx="3">
                  <c:v>2100.0441000000001</c:v>
                </c:pt>
                <c:pt idx="4">
                  <c:v>3030.424</c:v>
                </c:pt>
                <c:pt idx="5">
                  <c:v>689.17200000000014</c:v>
                </c:pt>
                <c:pt idx="6">
                  <c:v>895.30439999999999</c:v>
                </c:pt>
                <c:pt idx="7">
                  <c:v>680.88400000000001</c:v>
                </c:pt>
                <c:pt idx="8">
                  <c:v>246.5856</c:v>
                </c:pt>
                <c:pt idx="9">
                  <c:v>2862.1208000000001</c:v>
                </c:pt>
                <c:pt idx="10">
                  <c:v>453.58170000000001</c:v>
                </c:pt>
                <c:pt idx="11">
                  <c:v>717.25760000000002</c:v>
                </c:pt>
                <c:pt idx="12">
                  <c:v>828.83359999999993</c:v>
                </c:pt>
                <c:pt idx="13">
                  <c:v>209.65119999999999</c:v>
                </c:pt>
                <c:pt idx="14">
                  <c:v>726.36479999999995</c:v>
                </c:pt>
                <c:pt idx="15">
                  <c:v>283.7484</c:v>
                </c:pt>
                <c:pt idx="16">
                  <c:v>70.924799999999991</c:v>
                </c:pt>
                <c:pt idx="17">
                  <c:v>721.8119999999999</c:v>
                </c:pt>
                <c:pt idx="18">
                  <c:v>2897.233999999999</c:v>
                </c:pt>
                <c:pt idx="19">
                  <c:v>262.80799999999999</c:v>
                </c:pt>
                <c:pt idx="20">
                  <c:v>356.18669999999997</c:v>
                </c:pt>
                <c:pt idx="21">
                  <c:v>1489.8743999999999</c:v>
                </c:pt>
                <c:pt idx="22">
                  <c:v>509.14980000000008</c:v>
                </c:pt>
                <c:pt idx="23">
                  <c:v>998.18729999999994</c:v>
                </c:pt>
                <c:pt idx="24">
                  <c:v>1636.1117999999999</c:v>
                </c:pt>
                <c:pt idx="25">
                  <c:v>3181.8919999999998</c:v>
                </c:pt>
                <c:pt idx="26">
                  <c:v>1542.1751999999999</c:v>
                </c:pt>
                <c:pt idx="27">
                  <c:v>467.77280000000002</c:v>
                </c:pt>
                <c:pt idx="28">
                  <c:v>1066.0735999999999</c:v>
                </c:pt>
                <c:pt idx="29">
                  <c:v>355.71519999999998</c:v>
                </c:pt>
                <c:pt idx="30">
                  <c:v>606.73080000000004</c:v>
                </c:pt>
                <c:pt idx="31">
                  <c:v>955.01519999999994</c:v>
                </c:pt>
                <c:pt idx="32">
                  <c:v>1690.3040000000001</c:v>
                </c:pt>
                <c:pt idx="33">
                  <c:v>1270.7460000000001</c:v>
                </c:pt>
                <c:pt idx="34">
                  <c:v>809.04560000000004</c:v>
                </c:pt>
                <c:pt idx="35">
                  <c:v>144.9624</c:v>
                </c:pt>
                <c:pt idx="36">
                  <c:v>2468.4387000000002</c:v>
                </c:pt>
                <c:pt idx="37">
                  <c:v>2060.3912</c:v>
                </c:pt>
                <c:pt idx="38">
                  <c:v>2278.3208</c:v>
                </c:pt>
                <c:pt idx="39">
                  <c:v>64.895600000000002</c:v>
                </c:pt>
                <c:pt idx="40">
                  <c:v>991.26239999999996</c:v>
                </c:pt>
                <c:pt idx="41">
                  <c:v>1742.0255999999999</c:v>
                </c:pt>
                <c:pt idx="42">
                  <c:v>1628.1702</c:v>
                </c:pt>
                <c:pt idx="43">
                  <c:v>197.7336</c:v>
                </c:pt>
                <c:pt idx="44">
                  <c:v>433.77199999999999</c:v>
                </c:pt>
                <c:pt idx="45">
                  <c:v>603.54259999999988</c:v>
                </c:pt>
                <c:pt idx="46">
                  <c:v>1251.5072</c:v>
                </c:pt>
                <c:pt idx="47">
                  <c:v>895.68809999999996</c:v>
                </c:pt>
                <c:pt idx="48">
                  <c:v>946.53000000000009</c:v>
                </c:pt>
                <c:pt idx="49">
                  <c:v>1896.72</c:v>
                </c:pt>
                <c:pt idx="50">
                  <c:v>1386.2428</c:v>
                </c:pt>
                <c:pt idx="51">
                  <c:v>671.89779999999996</c:v>
                </c:pt>
                <c:pt idx="52">
                  <c:v>591.58360000000005</c:v>
                </c:pt>
                <c:pt idx="53">
                  <c:v>674.63560000000007</c:v>
                </c:pt>
                <c:pt idx="54">
                  <c:v>155.22720000000001</c:v>
                </c:pt>
                <c:pt idx="55">
                  <c:v>817.21080000000006</c:v>
                </c:pt>
                <c:pt idx="56">
                  <c:v>353.27339999999998</c:v>
                </c:pt>
                <c:pt idx="57">
                  <c:v>2135.4168</c:v>
                </c:pt>
                <c:pt idx="58">
                  <c:v>2478.4499999999998</c:v>
                </c:pt>
                <c:pt idx="59">
                  <c:v>1439.136</c:v>
                </c:pt>
                <c:pt idx="60">
                  <c:v>871.41929999999991</c:v>
                </c:pt>
                <c:pt idx="61">
                  <c:v>1236.48</c:v>
                </c:pt>
                <c:pt idx="62">
                  <c:v>1022.6838</c:v>
                </c:pt>
                <c:pt idx="63">
                  <c:v>2807.8008</c:v>
                </c:pt>
                <c:pt idx="64">
                  <c:v>69.273600000000002</c:v>
                </c:pt>
                <c:pt idx="65">
                  <c:v>2263.0068000000001</c:v>
                </c:pt>
                <c:pt idx="66">
                  <c:v>611.20500000000004</c:v>
                </c:pt>
                <c:pt idx="67">
                  <c:v>676.73919999999998</c:v>
                </c:pt>
                <c:pt idx="68">
                  <c:v>514.69319999999993</c:v>
                </c:pt>
                <c:pt idx="69">
                  <c:v>756.76580000000001</c:v>
                </c:pt>
                <c:pt idx="70">
                  <c:v>225.57599999999999</c:v>
                </c:pt>
                <c:pt idx="71">
                  <c:v>887.56200000000013</c:v>
                </c:pt>
                <c:pt idx="72">
                  <c:v>398.95310000000012</c:v>
                </c:pt>
                <c:pt idx="73">
                  <c:v>124.8768</c:v>
                </c:pt>
                <c:pt idx="74">
                  <c:v>526.24439999999993</c:v>
                </c:pt>
                <c:pt idx="75">
                  <c:v>435.27359999999999</c:v>
                </c:pt>
                <c:pt idx="76">
                  <c:v>514.9</c:v>
                </c:pt>
                <c:pt idx="77">
                  <c:v>1388.9190000000001</c:v>
                </c:pt>
                <c:pt idx="78">
                  <c:v>258.822</c:v>
                </c:pt>
                <c:pt idx="79">
                  <c:v>1120.0599</c:v>
                </c:pt>
                <c:pt idx="80">
                  <c:v>131.047</c:v>
                </c:pt>
                <c:pt idx="81">
                  <c:v>2168.9369999999999</c:v>
                </c:pt>
                <c:pt idx="82">
                  <c:v>1665.692</c:v>
                </c:pt>
                <c:pt idx="83">
                  <c:v>405.32</c:v>
                </c:pt>
                <c:pt idx="84">
                  <c:v>3225.9468000000002</c:v>
                </c:pt>
                <c:pt idx="85">
                  <c:v>2107.5246000000002</c:v>
                </c:pt>
                <c:pt idx="86">
                  <c:v>689.38279999999997</c:v>
                </c:pt>
                <c:pt idx="87">
                  <c:v>36.027200000000001</c:v>
                </c:pt>
                <c:pt idx="88">
                  <c:v>649.74</c:v>
                </c:pt>
                <c:pt idx="89">
                  <c:v>2404.8024</c:v>
                </c:pt>
                <c:pt idx="90">
                  <c:v>1404.075</c:v>
                </c:pt>
                <c:pt idx="91">
                  <c:v>1351.3584000000001</c:v>
                </c:pt>
                <c:pt idx="92">
                  <c:v>52.003</c:v>
                </c:pt>
                <c:pt idx="93">
                  <c:v>159.87549999999999</c:v>
                </c:pt>
                <c:pt idx="94">
                  <c:v>352.59300000000002</c:v>
                </c:pt>
                <c:pt idx="95">
                  <c:v>1007.223</c:v>
                </c:pt>
                <c:pt idx="96">
                  <c:v>449.51400000000001</c:v>
                </c:pt>
                <c:pt idx="97">
                  <c:v>1187.1780000000001</c:v>
                </c:pt>
                <c:pt idx="98">
                  <c:v>190.7064</c:v>
                </c:pt>
                <c:pt idx="99">
                  <c:v>906.23660000000007</c:v>
                </c:pt>
                <c:pt idx="100">
                  <c:v>1482.0798</c:v>
                </c:pt>
                <c:pt idx="101">
                  <c:v>2102.424</c:v>
                </c:pt>
                <c:pt idx="102">
                  <c:v>115.5</c:v>
                </c:pt>
                <c:pt idx="103">
                  <c:v>1219.2570000000001</c:v>
                </c:pt>
                <c:pt idx="104">
                  <c:v>1655.7170000000001</c:v>
                </c:pt>
                <c:pt idx="105">
                  <c:v>422.01299999999998</c:v>
                </c:pt>
                <c:pt idx="106">
                  <c:v>429.32159999999999</c:v>
                </c:pt>
                <c:pt idx="107">
                  <c:v>85.169700000000006</c:v>
                </c:pt>
                <c:pt idx="108">
                  <c:v>296.31689999999998</c:v>
                </c:pt>
                <c:pt idx="109">
                  <c:v>285.96719999999999</c:v>
                </c:pt>
                <c:pt idx="110">
                  <c:v>215.14420000000001</c:v>
                </c:pt>
                <c:pt idx="111">
                  <c:v>767.48159999999996</c:v>
                </c:pt>
                <c:pt idx="112">
                  <c:v>1776.3743999999999</c:v>
                </c:pt>
                <c:pt idx="113">
                  <c:v>2971.0295999999998</c:v>
                </c:pt>
                <c:pt idx="114">
                  <c:v>942.01600000000008</c:v>
                </c:pt>
                <c:pt idx="115">
                  <c:v>889.30799999999999</c:v>
                </c:pt>
                <c:pt idx="116">
                  <c:v>2552.5367999999999</c:v>
                </c:pt>
                <c:pt idx="117">
                  <c:v>661.7595</c:v>
                </c:pt>
                <c:pt idx="118">
                  <c:v>1845.9659999999999</c:v>
                </c:pt>
                <c:pt idx="119">
                  <c:v>1828.1120000000001</c:v>
                </c:pt>
                <c:pt idx="120">
                  <c:v>1900.1135999999999</c:v>
                </c:pt>
                <c:pt idx="121">
                  <c:v>2950.14</c:v>
                </c:pt>
                <c:pt idx="122">
                  <c:v>1568.943</c:v>
                </c:pt>
                <c:pt idx="123">
                  <c:v>1245.3119999999999</c:v>
                </c:pt>
                <c:pt idx="124">
                  <c:v>954.06080000000009</c:v>
                </c:pt>
                <c:pt idx="125">
                  <c:v>1194.9028000000001</c:v>
                </c:pt>
                <c:pt idx="126">
                  <c:v>3220.3444</c:v>
                </c:pt>
                <c:pt idx="127">
                  <c:v>331.17</c:v>
                </c:pt>
                <c:pt idx="128">
                  <c:v>1275.799</c:v>
                </c:pt>
                <c:pt idx="129">
                  <c:v>1370.5232000000001</c:v>
                </c:pt>
                <c:pt idx="130">
                  <c:v>1053.7551000000001</c:v>
                </c:pt>
                <c:pt idx="131">
                  <c:v>333.85090000000002</c:v>
                </c:pt>
                <c:pt idx="132">
                  <c:v>2093.6736000000001</c:v>
                </c:pt>
                <c:pt idx="133">
                  <c:v>1746.712</c:v>
                </c:pt>
                <c:pt idx="134">
                  <c:v>361.45920000000001</c:v>
                </c:pt>
                <c:pt idx="135">
                  <c:v>953.45100000000014</c:v>
                </c:pt>
                <c:pt idx="136">
                  <c:v>3721.52</c:v>
                </c:pt>
                <c:pt idx="137">
                  <c:v>665.51679999999999</c:v>
                </c:pt>
                <c:pt idx="138">
                  <c:v>912.00359999999989</c:v>
                </c:pt>
                <c:pt idx="139">
                  <c:v>1287.6084000000001</c:v>
                </c:pt>
                <c:pt idx="140">
                  <c:v>1538.4005999999999</c:v>
                </c:pt>
                <c:pt idx="141">
                  <c:v>803.9944999999999</c:v>
                </c:pt>
                <c:pt idx="142">
                  <c:v>1417.8240000000001</c:v>
                </c:pt>
                <c:pt idx="143">
                  <c:v>213.709</c:v>
                </c:pt>
                <c:pt idx="144">
                  <c:v>333.04919999999998</c:v>
                </c:pt>
                <c:pt idx="145">
                  <c:v>514.29959999999994</c:v>
                </c:pt>
                <c:pt idx="146">
                  <c:v>2013.7872</c:v>
                </c:pt>
                <c:pt idx="147">
                  <c:v>1228.4894999999999</c:v>
                </c:pt>
                <c:pt idx="148">
                  <c:v>77.022000000000006</c:v>
                </c:pt>
                <c:pt idx="149">
                  <c:v>2560</c:v>
                </c:pt>
                <c:pt idx="150">
                  <c:v>2205.0239999999999</c:v>
                </c:pt>
                <c:pt idx="151">
                  <c:v>1538.942</c:v>
                </c:pt>
                <c:pt idx="152">
                  <c:v>909.83199999999999</c:v>
                </c:pt>
                <c:pt idx="153">
                  <c:v>786.19040000000007</c:v>
                </c:pt>
                <c:pt idx="154">
                  <c:v>1715.0595000000001</c:v>
                </c:pt>
                <c:pt idx="155">
                  <c:v>887.30400000000009</c:v>
                </c:pt>
                <c:pt idx="156">
                  <c:v>445.10399999999998</c:v>
                </c:pt>
                <c:pt idx="157">
                  <c:v>1371.5504000000001</c:v>
                </c:pt>
                <c:pt idx="158">
                  <c:v>1304.9459999999999</c:v>
                </c:pt>
                <c:pt idx="159">
                  <c:v>223.87280000000001</c:v>
                </c:pt>
                <c:pt idx="160">
                  <c:v>929.16320000000007</c:v>
                </c:pt>
                <c:pt idx="161">
                  <c:v>763.97759999999994</c:v>
                </c:pt>
                <c:pt idx="162">
                  <c:v>2013.5178000000001</c:v>
                </c:pt>
                <c:pt idx="163">
                  <c:v>213.55879999999999</c:v>
                </c:pt>
                <c:pt idx="164">
                  <c:v>1925.8533</c:v>
                </c:pt>
                <c:pt idx="165">
                  <c:v>64.878399999999999</c:v>
                </c:pt>
                <c:pt idx="166">
                  <c:v>36.225000000000001</c:v>
                </c:pt>
                <c:pt idx="167">
                  <c:v>1537.404</c:v>
                </c:pt>
                <c:pt idx="168">
                  <c:v>1548.9465</c:v>
                </c:pt>
                <c:pt idx="169">
                  <c:v>1659.9756</c:v>
                </c:pt>
                <c:pt idx="170">
                  <c:v>150.7902</c:v>
                </c:pt>
                <c:pt idx="171">
                  <c:v>782.17539999999997</c:v>
                </c:pt>
                <c:pt idx="172">
                  <c:v>812.75739999999996</c:v>
                </c:pt>
                <c:pt idx="173">
                  <c:v>1005.3216</c:v>
                </c:pt>
                <c:pt idx="174">
                  <c:v>590.84100000000001</c:v>
                </c:pt>
                <c:pt idx="175">
                  <c:v>1040.2403999999999</c:v>
                </c:pt>
                <c:pt idx="176">
                  <c:v>105.47280000000001</c:v>
                </c:pt>
                <c:pt idx="177">
                  <c:v>103.9311</c:v>
                </c:pt>
                <c:pt idx="178">
                  <c:v>1505.2575999999999</c:v>
                </c:pt>
                <c:pt idx="179">
                  <c:v>850.29750000000001</c:v>
                </c:pt>
                <c:pt idx="180">
                  <c:v>242.03899999999999</c:v>
                </c:pt>
                <c:pt idx="181">
                  <c:v>1627.4391000000001</c:v>
                </c:pt>
                <c:pt idx="182">
                  <c:v>1774.3440000000001</c:v>
                </c:pt>
                <c:pt idx="183">
                  <c:v>615.74040000000002</c:v>
                </c:pt>
                <c:pt idx="184">
                  <c:v>1373.7651000000001</c:v>
                </c:pt>
                <c:pt idx="185">
                  <c:v>502.62119999999999</c:v>
                </c:pt>
                <c:pt idx="186">
                  <c:v>1861.9880000000001</c:v>
                </c:pt>
                <c:pt idx="187">
                  <c:v>1904.5440000000001</c:v>
                </c:pt>
                <c:pt idx="188">
                  <c:v>273.52260000000001</c:v>
                </c:pt>
                <c:pt idx="189">
                  <c:v>95.408200000000008</c:v>
                </c:pt>
                <c:pt idx="190">
                  <c:v>700.5544000000001</c:v>
                </c:pt>
                <c:pt idx="191">
                  <c:v>54.489600000000003</c:v>
                </c:pt>
                <c:pt idx="192">
                  <c:v>1448.752</c:v>
                </c:pt>
                <c:pt idx="193">
                  <c:v>469.00080000000003</c:v>
                </c:pt>
                <c:pt idx="194">
                  <c:v>2281.14</c:v>
                </c:pt>
                <c:pt idx="195">
                  <c:v>1451.6960999999999</c:v>
                </c:pt>
                <c:pt idx="196">
                  <c:v>1792.1180999999999</c:v>
                </c:pt>
                <c:pt idx="197">
                  <c:v>3019.2287999999999</c:v>
                </c:pt>
                <c:pt idx="198">
                  <c:v>1349.0568000000001</c:v>
                </c:pt>
                <c:pt idx="199">
                  <c:v>342.92250000000001</c:v>
                </c:pt>
                <c:pt idx="200">
                  <c:v>1311.4192</c:v>
                </c:pt>
                <c:pt idx="201">
                  <c:v>373.66559999999998</c:v>
                </c:pt>
                <c:pt idx="202">
                  <c:v>192.88499999999999</c:v>
                </c:pt>
                <c:pt idx="203">
                  <c:v>2585.8643999999999</c:v>
                </c:pt>
                <c:pt idx="204">
                  <c:v>2367.15</c:v>
                </c:pt>
                <c:pt idx="205">
                  <c:v>969.66480000000013</c:v>
                </c:pt>
                <c:pt idx="206">
                  <c:v>487.18799999999999</c:v>
                </c:pt>
                <c:pt idx="207">
                  <c:v>46.216799999999999</c:v>
                </c:pt>
                <c:pt idx="208">
                  <c:v>201.59700000000001</c:v>
                </c:pt>
                <c:pt idx="209">
                  <c:v>2033.9405999999999</c:v>
                </c:pt>
                <c:pt idx="210">
                  <c:v>736.66800000000001</c:v>
                </c:pt>
                <c:pt idx="211">
                  <c:v>813.04719999999998</c:v>
                </c:pt>
                <c:pt idx="212">
                  <c:v>898.8216000000001</c:v>
                </c:pt>
                <c:pt idx="213">
                  <c:v>641.73599999999999</c:v>
                </c:pt>
                <c:pt idx="214">
                  <c:v>1005.3944</c:v>
                </c:pt>
                <c:pt idx="215">
                  <c:v>1512.2267999999999</c:v>
                </c:pt>
                <c:pt idx="216">
                  <c:v>1176.4536000000001</c:v>
                </c:pt>
                <c:pt idx="217">
                  <c:v>359.50400000000002</c:v>
                </c:pt>
                <c:pt idx="218">
                  <c:v>577.82339999999999</c:v>
                </c:pt>
                <c:pt idx="219">
                  <c:v>103.8609</c:v>
                </c:pt>
                <c:pt idx="220">
                  <c:v>758.38120000000004</c:v>
                </c:pt>
                <c:pt idx="221">
                  <c:v>127.2171</c:v>
                </c:pt>
                <c:pt idx="222">
                  <c:v>2110.1255999999998</c:v>
                </c:pt>
                <c:pt idx="223">
                  <c:v>384.11040000000003</c:v>
                </c:pt>
                <c:pt idx="224">
                  <c:v>372.28500000000003</c:v>
                </c:pt>
                <c:pt idx="225">
                  <c:v>1813.0716</c:v>
                </c:pt>
                <c:pt idx="226">
                  <c:v>538.5634</c:v>
                </c:pt>
                <c:pt idx="227">
                  <c:v>2163.7055999999998</c:v>
                </c:pt>
                <c:pt idx="228">
                  <c:v>794.45699999999999</c:v>
                </c:pt>
                <c:pt idx="229">
                  <c:v>888.0444</c:v>
                </c:pt>
                <c:pt idx="230">
                  <c:v>1169.6238000000001</c:v>
                </c:pt>
                <c:pt idx="231">
                  <c:v>925.18960000000004</c:v>
                </c:pt>
                <c:pt idx="232">
                  <c:v>660.11400000000003</c:v>
                </c:pt>
                <c:pt idx="233">
                  <c:v>1272.5920000000001</c:v>
                </c:pt>
                <c:pt idx="234">
                  <c:v>411.71490000000011</c:v>
                </c:pt>
                <c:pt idx="235">
                  <c:v>229.023</c:v>
                </c:pt>
                <c:pt idx="236">
                  <c:v>2234.7188000000001</c:v>
                </c:pt>
                <c:pt idx="237">
                  <c:v>1138.83</c:v>
                </c:pt>
                <c:pt idx="238">
                  <c:v>599.58359999999993</c:v>
                </c:pt>
                <c:pt idx="239">
                  <c:v>101.3886</c:v>
                </c:pt>
                <c:pt idx="240">
                  <c:v>3316.16</c:v>
                </c:pt>
                <c:pt idx="241">
                  <c:v>125.8888</c:v>
                </c:pt>
                <c:pt idx="242">
                  <c:v>1443.7103999999999</c:v>
                </c:pt>
                <c:pt idx="243">
                  <c:v>1249.5006000000001</c:v>
                </c:pt>
                <c:pt idx="244">
                  <c:v>1171.2288000000001</c:v>
                </c:pt>
                <c:pt idx="245">
                  <c:v>728.12040000000002</c:v>
                </c:pt>
                <c:pt idx="246">
                  <c:v>971.39200000000005</c:v>
                </c:pt>
                <c:pt idx="247">
                  <c:v>1523.124</c:v>
                </c:pt>
                <c:pt idx="248">
                  <c:v>540.90719999999999</c:v>
                </c:pt>
                <c:pt idx="249">
                  <c:v>1657.5455999999999</c:v>
                </c:pt>
                <c:pt idx="250">
                  <c:v>1450.89</c:v>
                </c:pt>
                <c:pt idx="251">
                  <c:v>360.85559999999998</c:v>
                </c:pt>
                <c:pt idx="252">
                  <c:v>2748.2224000000001</c:v>
                </c:pt>
                <c:pt idx="253">
                  <c:v>272.62180000000001</c:v>
                </c:pt>
                <c:pt idx="254">
                  <c:v>977.04880000000014</c:v>
                </c:pt>
                <c:pt idx="255">
                  <c:v>426.12240000000003</c:v>
                </c:pt>
                <c:pt idx="256">
                  <c:v>799.13340000000005</c:v>
                </c:pt>
                <c:pt idx="257">
                  <c:v>1583.0316</c:v>
                </c:pt>
                <c:pt idx="258">
                  <c:v>1776.5286000000001</c:v>
                </c:pt>
                <c:pt idx="259">
                  <c:v>1753.23</c:v>
                </c:pt>
                <c:pt idx="260">
                  <c:v>1462.0029999999999</c:v>
                </c:pt>
                <c:pt idx="261">
                  <c:v>347.82000000000011</c:v>
                </c:pt>
                <c:pt idx="262">
                  <c:v>562.32820000000004</c:v>
                </c:pt>
                <c:pt idx="263">
                  <c:v>1846.08</c:v>
                </c:pt>
                <c:pt idx="264">
                  <c:v>541.66739999999993</c:v>
                </c:pt>
                <c:pt idx="265">
                  <c:v>419.46480000000003</c:v>
                </c:pt>
                <c:pt idx="266">
                  <c:v>891.87199999999996</c:v>
                </c:pt>
                <c:pt idx="267">
                  <c:v>1740.6279999999999</c:v>
                </c:pt>
                <c:pt idx="268">
                  <c:v>714.41759999999999</c:v>
                </c:pt>
                <c:pt idx="269">
                  <c:v>3293.5448000000001</c:v>
                </c:pt>
                <c:pt idx="270">
                  <c:v>333.81279999999998</c:v>
                </c:pt>
                <c:pt idx="271">
                  <c:v>312.08049999999997</c:v>
                </c:pt>
                <c:pt idx="272">
                  <c:v>683.00099999999998</c:v>
                </c:pt>
                <c:pt idx="273">
                  <c:v>818.42499999999995</c:v>
                </c:pt>
                <c:pt idx="274">
                  <c:v>871.39699999999993</c:v>
                </c:pt>
                <c:pt idx="275">
                  <c:v>344.53680000000003</c:v>
                </c:pt>
                <c:pt idx="276">
                  <c:v>502.51319999999998</c:v>
                </c:pt>
                <c:pt idx="277">
                  <c:v>1432.2744</c:v>
                </c:pt>
                <c:pt idx="278">
                  <c:v>857.1</c:v>
                </c:pt>
                <c:pt idx="279">
                  <c:v>413.5335</c:v>
                </c:pt>
                <c:pt idx="280">
                  <c:v>2010.6432</c:v>
                </c:pt>
                <c:pt idx="281">
                  <c:v>1081.0134</c:v>
                </c:pt>
                <c:pt idx="282">
                  <c:v>2509.4591999999998</c:v>
                </c:pt>
                <c:pt idx="283">
                  <c:v>1194.9503999999999</c:v>
                </c:pt>
                <c:pt idx="284">
                  <c:v>618.69359999999995</c:v>
                </c:pt>
                <c:pt idx="285">
                  <c:v>377.28</c:v>
                </c:pt>
                <c:pt idx="286">
                  <c:v>1630.3391999999999</c:v>
                </c:pt>
                <c:pt idx="287">
                  <c:v>189.21600000000001</c:v>
                </c:pt>
                <c:pt idx="288">
                  <c:v>1584.7840000000001</c:v>
                </c:pt>
                <c:pt idx="289">
                  <c:v>944.47099999999989</c:v>
                </c:pt>
                <c:pt idx="290">
                  <c:v>126.5916</c:v>
                </c:pt>
                <c:pt idx="291">
                  <c:v>682.55600000000004</c:v>
                </c:pt>
                <c:pt idx="292">
                  <c:v>392.02720000000011</c:v>
                </c:pt>
                <c:pt idx="293">
                  <c:v>576.97299999999996</c:v>
                </c:pt>
                <c:pt idx="294">
                  <c:v>468.78320000000002</c:v>
                </c:pt>
                <c:pt idx="295">
                  <c:v>1084.7936</c:v>
                </c:pt>
                <c:pt idx="296">
                  <c:v>1616.8104000000001</c:v>
                </c:pt>
                <c:pt idx="297">
                  <c:v>1491.7896000000001</c:v>
                </c:pt>
                <c:pt idx="298">
                  <c:v>184.22909999999999</c:v>
                </c:pt>
                <c:pt idx="299">
                  <c:v>2801.19</c:v>
                </c:pt>
                <c:pt idx="300">
                  <c:v>2465.9856</c:v>
                </c:pt>
                <c:pt idx="301">
                  <c:v>189.244</c:v>
                </c:pt>
                <c:pt idx="302">
                  <c:v>860.31959999999992</c:v>
                </c:pt>
                <c:pt idx="303">
                  <c:v>300.2022</c:v>
                </c:pt>
                <c:pt idx="304">
                  <c:v>269.01659999999998</c:v>
                </c:pt>
                <c:pt idx="305">
                  <c:v>1823.1948</c:v>
                </c:pt>
                <c:pt idx="306">
                  <c:v>905.85</c:v>
                </c:pt>
                <c:pt idx="307">
                  <c:v>2019.6945000000001</c:v>
                </c:pt>
                <c:pt idx="308">
                  <c:v>641.91689999999994</c:v>
                </c:pt>
                <c:pt idx="309">
                  <c:v>230.12520000000001</c:v>
                </c:pt>
                <c:pt idx="310">
                  <c:v>37.328000000000003</c:v>
                </c:pt>
                <c:pt idx="311">
                  <c:v>2474.2080000000001</c:v>
                </c:pt>
                <c:pt idx="312">
                  <c:v>706.77879999999993</c:v>
                </c:pt>
                <c:pt idx="313">
                  <c:v>878.50620000000004</c:v>
                </c:pt>
                <c:pt idx="314">
                  <c:v>958.95360000000005</c:v>
                </c:pt>
                <c:pt idx="315">
                  <c:v>487.8535</c:v>
                </c:pt>
                <c:pt idx="316">
                  <c:v>1843.04</c:v>
                </c:pt>
                <c:pt idx="317">
                  <c:v>129.72479999999999</c:v>
                </c:pt>
                <c:pt idx="318">
                  <c:v>349.22250000000003</c:v>
                </c:pt>
                <c:pt idx="319">
                  <c:v>1243.1224</c:v>
                </c:pt>
                <c:pt idx="320">
                  <c:v>661.47080000000005</c:v>
                </c:pt>
                <c:pt idx="321">
                  <c:v>1023.264</c:v>
                </c:pt>
                <c:pt idx="322">
                  <c:v>77.293200000000013</c:v>
                </c:pt>
                <c:pt idx="323">
                  <c:v>2677.0619999999999</c:v>
                </c:pt>
                <c:pt idx="324">
                  <c:v>2733.2267999999999</c:v>
                </c:pt>
                <c:pt idx="325">
                  <c:v>361.16199999999998</c:v>
                </c:pt>
                <c:pt idx="326">
                  <c:v>1758.2940000000001</c:v>
                </c:pt>
                <c:pt idx="327">
                  <c:v>605.50099999999998</c:v>
                </c:pt>
                <c:pt idx="328">
                  <c:v>324.02999999999997</c:v>
                </c:pt>
                <c:pt idx="329">
                  <c:v>93.909199999999998</c:v>
                </c:pt>
                <c:pt idx="330">
                  <c:v>579.24950000000001</c:v>
                </c:pt>
                <c:pt idx="331">
                  <c:v>140.72</c:v>
                </c:pt>
                <c:pt idx="332">
                  <c:v>229.614</c:v>
                </c:pt>
                <c:pt idx="333">
                  <c:v>193.1234</c:v>
                </c:pt>
                <c:pt idx="334">
                  <c:v>1758.4811999999999</c:v>
                </c:pt>
                <c:pt idx="335">
                  <c:v>84.527199999999993</c:v>
                </c:pt>
                <c:pt idx="336">
                  <c:v>384.4665</c:v>
                </c:pt>
                <c:pt idx="337">
                  <c:v>1398.712</c:v>
                </c:pt>
                <c:pt idx="338">
                  <c:v>104.227</c:v>
                </c:pt>
                <c:pt idx="339">
                  <c:v>226.22540000000001</c:v>
                </c:pt>
                <c:pt idx="340">
                  <c:v>390.95979999999997</c:v>
                </c:pt>
                <c:pt idx="341">
                  <c:v>2280.3669</c:v>
                </c:pt>
                <c:pt idx="342">
                  <c:v>1155.2436</c:v>
                </c:pt>
                <c:pt idx="343">
                  <c:v>511.35</c:v>
                </c:pt>
                <c:pt idx="344">
                  <c:v>1523.0640000000001</c:v>
                </c:pt>
                <c:pt idx="345">
                  <c:v>1423.7184</c:v>
                </c:pt>
                <c:pt idx="346">
                  <c:v>174.40440000000001</c:v>
                </c:pt>
                <c:pt idx="347">
                  <c:v>1939.2012</c:v>
                </c:pt>
                <c:pt idx="348">
                  <c:v>456.14399999999989</c:v>
                </c:pt>
                <c:pt idx="349">
                  <c:v>57.389600000000002</c:v>
                </c:pt>
                <c:pt idx="350">
                  <c:v>781.61599999999999</c:v>
                </c:pt>
                <c:pt idx="351">
                  <c:v>1348.2149999999999</c:v>
                </c:pt>
                <c:pt idx="352">
                  <c:v>314.82319999999999</c:v>
                </c:pt>
                <c:pt idx="353">
                  <c:v>1688.3248000000001</c:v>
                </c:pt>
                <c:pt idx="354">
                  <c:v>398.23939999999999</c:v>
                </c:pt>
                <c:pt idx="355">
                  <c:v>705.5856</c:v>
                </c:pt>
                <c:pt idx="356">
                  <c:v>768.46379999999999</c:v>
                </c:pt>
                <c:pt idx="357">
                  <c:v>646.99899999999991</c:v>
                </c:pt>
                <c:pt idx="358">
                  <c:v>1469.8719000000001</c:v>
                </c:pt>
                <c:pt idx="359">
                  <c:v>654.36219999999992</c:v>
                </c:pt>
                <c:pt idx="360">
                  <c:v>583.16999999999996</c:v>
                </c:pt>
                <c:pt idx="361">
                  <c:v>305.73</c:v>
                </c:pt>
                <c:pt idx="362">
                  <c:v>2645.6747999999998</c:v>
                </c:pt>
                <c:pt idx="363">
                  <c:v>1142.2529999999999</c:v>
                </c:pt>
                <c:pt idx="364">
                  <c:v>485.55839999999989</c:v>
                </c:pt>
                <c:pt idx="365">
                  <c:v>86.620999999999995</c:v>
                </c:pt>
                <c:pt idx="366">
                  <c:v>637.05600000000004</c:v>
                </c:pt>
                <c:pt idx="367">
                  <c:v>853.54520000000002</c:v>
                </c:pt>
                <c:pt idx="368">
                  <c:v>582.88409999999999</c:v>
                </c:pt>
                <c:pt idx="369">
                  <c:v>2280.0664000000002</c:v>
                </c:pt>
                <c:pt idx="370">
                  <c:v>1741.557</c:v>
                </c:pt>
                <c:pt idx="371">
                  <c:v>649.89</c:v>
                </c:pt>
                <c:pt idx="372">
                  <c:v>454.01639999999998</c:v>
                </c:pt>
                <c:pt idx="373">
                  <c:v>1367.1368</c:v>
                </c:pt>
                <c:pt idx="374">
                  <c:v>581.58359999999993</c:v>
                </c:pt>
                <c:pt idx="375">
                  <c:v>2797.8164999999999</c:v>
                </c:pt>
                <c:pt idx="376">
                  <c:v>1544.9434000000001</c:v>
                </c:pt>
                <c:pt idx="377">
                  <c:v>1321.5336</c:v>
                </c:pt>
                <c:pt idx="378">
                  <c:v>60.392200000000003</c:v>
                </c:pt>
                <c:pt idx="379">
                  <c:v>813.46889999999996</c:v>
                </c:pt>
                <c:pt idx="380">
                  <c:v>825.02639999999997</c:v>
                </c:pt>
                <c:pt idx="381">
                  <c:v>1383.5663999999999</c:v>
                </c:pt>
                <c:pt idx="382">
                  <c:v>614.51080000000002</c:v>
                </c:pt>
                <c:pt idx="383">
                  <c:v>617.66549999999995</c:v>
                </c:pt>
                <c:pt idx="384">
                  <c:v>1654.7328</c:v>
                </c:pt>
                <c:pt idx="385">
                  <c:v>798.55200000000013</c:v>
                </c:pt>
                <c:pt idx="386">
                  <c:v>111.1434</c:v>
                </c:pt>
                <c:pt idx="387">
                  <c:v>1802.1120000000001</c:v>
                </c:pt>
                <c:pt idx="388">
                  <c:v>1554.5838000000001</c:v>
                </c:pt>
                <c:pt idx="389">
                  <c:v>53.817999999999998</c:v>
                </c:pt>
                <c:pt idx="390">
                  <c:v>2671.74</c:v>
                </c:pt>
                <c:pt idx="391">
                  <c:v>604.41920000000005</c:v>
                </c:pt>
                <c:pt idx="392">
                  <c:v>497.16419999999999</c:v>
                </c:pt>
                <c:pt idx="393">
                  <c:v>271.17919999999998</c:v>
                </c:pt>
                <c:pt idx="394">
                  <c:v>263.04629999999997</c:v>
                </c:pt>
                <c:pt idx="395">
                  <c:v>843.02359999999999</c:v>
                </c:pt>
                <c:pt idx="396">
                  <c:v>223.51599999999999</c:v>
                </c:pt>
                <c:pt idx="397">
                  <c:v>1124.3964000000001</c:v>
                </c:pt>
                <c:pt idx="398">
                  <c:v>774.14260000000002</c:v>
                </c:pt>
                <c:pt idx="399">
                  <c:v>109.5624</c:v>
                </c:pt>
                <c:pt idx="400">
                  <c:v>1759.434</c:v>
                </c:pt>
                <c:pt idx="401">
                  <c:v>178.51400000000001</c:v>
                </c:pt>
                <c:pt idx="402">
                  <c:v>1990.0350000000001</c:v>
                </c:pt>
                <c:pt idx="403">
                  <c:v>571.33180000000004</c:v>
                </c:pt>
                <c:pt idx="404">
                  <c:v>240.44820000000001</c:v>
                </c:pt>
                <c:pt idx="405">
                  <c:v>502.53</c:v>
                </c:pt>
                <c:pt idx="406">
                  <c:v>905.16559999999993</c:v>
                </c:pt>
                <c:pt idx="407">
                  <c:v>364.08</c:v>
                </c:pt>
                <c:pt idx="408">
                  <c:v>2925.7312000000002</c:v>
                </c:pt>
                <c:pt idx="409">
                  <c:v>97.000199999999992</c:v>
                </c:pt>
                <c:pt idx="410">
                  <c:v>413.07299999999998</c:v>
                </c:pt>
                <c:pt idx="411">
                  <c:v>2483.2800000000002</c:v>
                </c:pt>
                <c:pt idx="412">
                  <c:v>514.3424</c:v>
                </c:pt>
                <c:pt idx="413">
                  <c:v>1068.2460000000001</c:v>
                </c:pt>
                <c:pt idx="414">
                  <c:v>973.02799999999991</c:v>
                </c:pt>
                <c:pt idx="415">
                  <c:v>1624.4892</c:v>
                </c:pt>
                <c:pt idx="416">
                  <c:v>3237.0576000000001</c:v>
                </c:pt>
                <c:pt idx="417">
                  <c:v>2243.3928000000001</c:v>
                </c:pt>
                <c:pt idx="418">
                  <c:v>72.799600000000012</c:v>
                </c:pt>
                <c:pt idx="419">
                  <c:v>1744.8368</c:v>
                </c:pt>
                <c:pt idx="420">
                  <c:v>1629.7616</c:v>
                </c:pt>
                <c:pt idx="421">
                  <c:v>24.13</c:v>
                </c:pt>
                <c:pt idx="422">
                  <c:v>510.22019999999998</c:v>
                </c:pt>
                <c:pt idx="423">
                  <c:v>2409.8216000000002</c:v>
                </c:pt>
                <c:pt idx="424">
                  <c:v>1217.1579999999999</c:v>
                </c:pt>
                <c:pt idx="425">
                  <c:v>1418.3784000000001</c:v>
                </c:pt>
                <c:pt idx="426">
                  <c:v>2031.7927999999999</c:v>
                </c:pt>
                <c:pt idx="427">
                  <c:v>1058.1600000000001</c:v>
                </c:pt>
                <c:pt idx="428">
                  <c:v>649.60500000000002</c:v>
                </c:pt>
                <c:pt idx="429">
                  <c:v>1748.5209</c:v>
                </c:pt>
                <c:pt idx="430">
                  <c:v>2922.2952</c:v>
                </c:pt>
                <c:pt idx="431">
                  <c:v>617.29200000000003</c:v>
                </c:pt>
                <c:pt idx="432">
                  <c:v>545.68079999999998</c:v>
                </c:pt>
                <c:pt idx="433">
                  <c:v>99.269200000000012</c:v>
                </c:pt>
                <c:pt idx="434">
                  <c:v>1025.8499999999999</c:v>
                </c:pt>
                <c:pt idx="435">
                  <c:v>1140.4559999999999</c:v>
                </c:pt>
                <c:pt idx="436">
                  <c:v>1566.5663999999999</c:v>
                </c:pt>
                <c:pt idx="437">
                  <c:v>568.61479999999995</c:v>
                </c:pt>
                <c:pt idx="438">
                  <c:v>1208.2028</c:v>
                </c:pt>
                <c:pt idx="439">
                  <c:v>493.64280000000002</c:v>
                </c:pt>
                <c:pt idx="440">
                  <c:v>2065.5936000000002</c:v>
                </c:pt>
                <c:pt idx="441">
                  <c:v>199.7961</c:v>
                </c:pt>
                <c:pt idx="442">
                  <c:v>880.66160000000002</c:v>
                </c:pt>
                <c:pt idx="443">
                  <c:v>93.8232</c:v>
                </c:pt>
                <c:pt idx="444">
                  <c:v>1595.0952</c:v>
                </c:pt>
                <c:pt idx="445">
                  <c:v>1815.7539999999999</c:v>
                </c:pt>
                <c:pt idx="446">
                  <c:v>782.16000000000008</c:v>
                </c:pt>
                <c:pt idx="447">
                  <c:v>198.7782</c:v>
                </c:pt>
                <c:pt idx="448">
                  <c:v>1278.4896000000001</c:v>
                </c:pt>
                <c:pt idx="449">
                  <c:v>1343.0316</c:v>
                </c:pt>
                <c:pt idx="450">
                  <c:v>361.49579999999997</c:v>
                </c:pt>
                <c:pt idx="451">
                  <c:v>751.27260000000001</c:v>
                </c:pt>
                <c:pt idx="452">
                  <c:v>153.11150000000001</c:v>
                </c:pt>
                <c:pt idx="453">
                  <c:v>1123.434</c:v>
                </c:pt>
                <c:pt idx="454">
                  <c:v>553.68640000000005</c:v>
                </c:pt>
                <c:pt idx="455">
                  <c:v>1078.8173999999999</c:v>
                </c:pt>
                <c:pt idx="456">
                  <c:v>940.69</c:v>
                </c:pt>
                <c:pt idx="457">
                  <c:v>1347.4559999999999</c:v>
                </c:pt>
                <c:pt idx="458">
                  <c:v>838.84500000000003</c:v>
                </c:pt>
                <c:pt idx="459">
                  <c:v>2324.556</c:v>
                </c:pt>
                <c:pt idx="460">
                  <c:v>1737.9911999999999</c:v>
                </c:pt>
                <c:pt idx="461">
                  <c:v>1765.1759999999999</c:v>
                </c:pt>
                <c:pt idx="462">
                  <c:v>491.46989999999988</c:v>
                </c:pt>
                <c:pt idx="463">
                  <c:v>133.339</c:v>
                </c:pt>
                <c:pt idx="464">
                  <c:v>487.74599999999998</c:v>
                </c:pt>
                <c:pt idx="465">
                  <c:v>2145.7485000000001</c:v>
                </c:pt>
                <c:pt idx="466">
                  <c:v>1575.0724</c:v>
                </c:pt>
                <c:pt idx="467">
                  <c:v>488.71679999999998</c:v>
                </c:pt>
                <c:pt idx="468">
                  <c:v>442.61489999999998</c:v>
                </c:pt>
                <c:pt idx="469">
                  <c:v>989.93680000000006</c:v>
                </c:pt>
                <c:pt idx="470">
                  <c:v>551.25900000000001</c:v>
                </c:pt>
                <c:pt idx="471">
                  <c:v>43.144199999999998</c:v>
                </c:pt>
                <c:pt idx="472">
                  <c:v>1210.8714</c:v>
                </c:pt>
                <c:pt idx="473">
                  <c:v>1058.4480000000001</c:v>
                </c:pt>
                <c:pt idx="474">
                  <c:v>1287.3599999999999</c:v>
                </c:pt>
                <c:pt idx="475">
                  <c:v>328.75240000000002</c:v>
                </c:pt>
                <c:pt idx="476">
                  <c:v>541.6191</c:v>
                </c:pt>
                <c:pt idx="477">
                  <c:v>654.36559999999997</c:v>
                </c:pt>
                <c:pt idx="478">
                  <c:v>614.07420000000002</c:v>
                </c:pt>
                <c:pt idx="479">
                  <c:v>1664.8109999999999</c:v>
                </c:pt>
                <c:pt idx="480">
                  <c:v>1657.0092</c:v>
                </c:pt>
                <c:pt idx="481">
                  <c:v>1720.7438</c:v>
                </c:pt>
                <c:pt idx="482">
                  <c:v>102.37520000000001</c:v>
                </c:pt>
                <c:pt idx="483">
                  <c:v>2319.4512</c:v>
                </c:pt>
                <c:pt idx="484">
                  <c:v>794.50919999999996</c:v>
                </c:pt>
                <c:pt idx="485">
                  <c:v>2458.46</c:v>
                </c:pt>
                <c:pt idx="486">
                  <c:v>1301.6094000000001</c:v>
                </c:pt>
                <c:pt idx="487">
                  <c:v>749.03039999999999</c:v>
                </c:pt>
                <c:pt idx="488">
                  <c:v>2224.2815999999998</c:v>
                </c:pt>
                <c:pt idx="489">
                  <c:v>774.57599999999991</c:v>
                </c:pt>
                <c:pt idx="490">
                  <c:v>910.36439999999993</c:v>
                </c:pt>
                <c:pt idx="491">
                  <c:v>537.38969999999995</c:v>
                </c:pt>
                <c:pt idx="492">
                  <c:v>758.24</c:v>
                </c:pt>
                <c:pt idx="493">
                  <c:v>773.03039999999999</c:v>
                </c:pt>
                <c:pt idx="494">
                  <c:v>968.17919999999992</c:v>
                </c:pt>
                <c:pt idx="495">
                  <c:v>1558.9272000000001</c:v>
                </c:pt>
                <c:pt idx="496">
                  <c:v>948.69359999999983</c:v>
                </c:pt>
                <c:pt idx="497">
                  <c:v>2871.3679999999999</c:v>
                </c:pt>
                <c:pt idx="498">
                  <c:v>2819.0064000000002</c:v>
                </c:pt>
                <c:pt idx="499">
                  <c:v>1087.6733999999999</c:v>
                </c:pt>
                <c:pt idx="500">
                  <c:v>464.42550000000011</c:v>
                </c:pt>
                <c:pt idx="501">
                  <c:v>562.35899999999992</c:v>
                </c:pt>
                <c:pt idx="502">
                  <c:v>1894.08</c:v>
                </c:pt>
                <c:pt idx="503">
                  <c:v>1487.4636</c:v>
                </c:pt>
                <c:pt idx="504">
                  <c:v>64.125600000000006</c:v>
                </c:pt>
                <c:pt idx="505">
                  <c:v>1786.2336</c:v>
                </c:pt>
                <c:pt idx="506">
                  <c:v>383.00200000000001</c:v>
                </c:pt>
                <c:pt idx="507">
                  <c:v>3339.8263999999999</c:v>
                </c:pt>
                <c:pt idx="508">
                  <c:v>571.63920000000007</c:v>
                </c:pt>
                <c:pt idx="509">
                  <c:v>625.46579999999994</c:v>
                </c:pt>
                <c:pt idx="510">
                  <c:v>838.12279999999998</c:v>
                </c:pt>
                <c:pt idx="511">
                  <c:v>1061.9100000000001</c:v>
                </c:pt>
                <c:pt idx="512">
                  <c:v>522.68399999999997</c:v>
                </c:pt>
                <c:pt idx="513">
                  <c:v>2282.9663999999998</c:v>
                </c:pt>
                <c:pt idx="514">
                  <c:v>319.07839999999999</c:v>
                </c:pt>
                <c:pt idx="515">
                  <c:v>1549.9155000000001</c:v>
                </c:pt>
                <c:pt idx="516">
                  <c:v>1307.3345999999999</c:v>
                </c:pt>
                <c:pt idx="517">
                  <c:v>232.42320000000001</c:v>
                </c:pt>
                <c:pt idx="518">
                  <c:v>2084.3328000000001</c:v>
                </c:pt>
                <c:pt idx="519">
                  <c:v>984.37</c:v>
                </c:pt>
                <c:pt idx="520">
                  <c:v>1782.4512</c:v>
                </c:pt>
                <c:pt idx="521">
                  <c:v>418.15839999999997</c:v>
                </c:pt>
                <c:pt idx="522">
                  <c:v>1356.885</c:v>
                </c:pt>
                <c:pt idx="523">
                  <c:v>502.75240000000002</c:v>
                </c:pt>
                <c:pt idx="524">
                  <c:v>895.53420000000006</c:v>
                </c:pt>
                <c:pt idx="525">
                  <c:v>1443.2418</c:v>
                </c:pt>
                <c:pt idx="526">
                  <c:v>780.75299999999993</c:v>
                </c:pt>
                <c:pt idx="527">
                  <c:v>762.00299999999993</c:v>
                </c:pt>
                <c:pt idx="528">
                  <c:v>223.59200000000001</c:v>
                </c:pt>
                <c:pt idx="529">
                  <c:v>757.16760000000011</c:v>
                </c:pt>
                <c:pt idx="530">
                  <c:v>709.12709999999993</c:v>
                </c:pt>
                <c:pt idx="531">
                  <c:v>810.09719999999993</c:v>
                </c:pt>
                <c:pt idx="532">
                  <c:v>1505.1168</c:v>
                </c:pt>
                <c:pt idx="533">
                  <c:v>922.20749999999987</c:v>
                </c:pt>
                <c:pt idx="534">
                  <c:v>1734.18</c:v>
                </c:pt>
                <c:pt idx="535">
                  <c:v>1184.8900000000001</c:v>
                </c:pt>
                <c:pt idx="536">
                  <c:v>2373.462</c:v>
                </c:pt>
                <c:pt idx="537">
                  <c:v>626.37120000000004</c:v>
                </c:pt>
                <c:pt idx="538">
                  <c:v>599.471</c:v>
                </c:pt>
                <c:pt idx="539">
                  <c:v>1070.7619999999999</c:v>
                </c:pt>
                <c:pt idx="540">
                  <c:v>2184.5819999999999</c:v>
                </c:pt>
                <c:pt idx="541">
                  <c:v>2504.067</c:v>
                </c:pt>
                <c:pt idx="542">
                  <c:v>729.39</c:v>
                </c:pt>
                <c:pt idx="543">
                  <c:v>591.30719999999997</c:v>
                </c:pt>
                <c:pt idx="544">
                  <c:v>340.2</c:v>
                </c:pt>
                <c:pt idx="545">
                  <c:v>2779.5931999999998</c:v>
                </c:pt>
                <c:pt idx="546">
                  <c:v>548.52240000000006</c:v>
                </c:pt>
                <c:pt idx="547">
                  <c:v>1532.3904</c:v>
                </c:pt>
                <c:pt idx="548">
                  <c:v>493.05959999999999</c:v>
                </c:pt>
                <c:pt idx="549">
                  <c:v>637.37399999999991</c:v>
                </c:pt>
                <c:pt idx="550">
                  <c:v>1051.7360000000001</c:v>
                </c:pt>
                <c:pt idx="551">
                  <c:v>322.98989999999998</c:v>
                </c:pt>
                <c:pt idx="552">
                  <c:v>51.138399999999997</c:v>
                </c:pt>
                <c:pt idx="553">
                  <c:v>889.83</c:v>
                </c:pt>
                <c:pt idx="554">
                  <c:v>366.858</c:v>
                </c:pt>
                <c:pt idx="555">
                  <c:v>565.90890000000002</c:v>
                </c:pt>
                <c:pt idx="556">
                  <c:v>346.48399999999998</c:v>
                </c:pt>
                <c:pt idx="557">
                  <c:v>1564.0116</c:v>
                </c:pt>
                <c:pt idx="558">
                  <c:v>1510.7190000000001</c:v>
                </c:pt>
                <c:pt idx="559">
                  <c:v>381.95639999999997</c:v>
                </c:pt>
                <c:pt idx="560">
                  <c:v>700.40520000000004</c:v>
                </c:pt>
                <c:pt idx="561">
                  <c:v>320.892</c:v>
                </c:pt>
                <c:pt idx="562">
                  <c:v>2704.47</c:v>
                </c:pt>
                <c:pt idx="563">
                  <c:v>595.41</c:v>
                </c:pt>
                <c:pt idx="564">
                  <c:v>2317.6383999999998</c:v>
                </c:pt>
                <c:pt idx="565">
                  <c:v>316.89359999999999</c:v>
                </c:pt>
                <c:pt idx="566">
                  <c:v>588.49239999999998</c:v>
                </c:pt>
                <c:pt idx="567">
                  <c:v>757.39</c:v>
                </c:pt>
                <c:pt idx="568">
                  <c:v>152.2801</c:v>
                </c:pt>
                <c:pt idx="569">
                  <c:v>1755.5383999999999</c:v>
                </c:pt>
                <c:pt idx="570">
                  <c:v>1014.2588</c:v>
                </c:pt>
                <c:pt idx="571">
                  <c:v>2694.3045000000002</c:v>
                </c:pt>
                <c:pt idx="572">
                  <c:v>2742.15</c:v>
                </c:pt>
                <c:pt idx="573">
                  <c:v>859.7808</c:v>
                </c:pt>
                <c:pt idx="574">
                  <c:v>1909.9608000000001</c:v>
                </c:pt>
                <c:pt idx="575">
                  <c:v>1146.4795999999999</c:v>
                </c:pt>
                <c:pt idx="576">
                  <c:v>125.8389</c:v>
                </c:pt>
                <c:pt idx="577">
                  <c:v>3576.0383999999999</c:v>
                </c:pt>
                <c:pt idx="578">
                  <c:v>459.85680000000002</c:v>
                </c:pt>
                <c:pt idx="579">
                  <c:v>600.97979999999995</c:v>
                </c:pt>
                <c:pt idx="580">
                  <c:v>558.39019999999994</c:v>
                </c:pt>
                <c:pt idx="581">
                  <c:v>907.52549999999997</c:v>
                </c:pt>
                <c:pt idx="582">
                  <c:v>2281.8532</c:v>
                </c:pt>
                <c:pt idx="583">
                  <c:v>2850.1122</c:v>
                </c:pt>
                <c:pt idx="584">
                  <c:v>529.8900000000001</c:v>
                </c:pt>
                <c:pt idx="585">
                  <c:v>1495.74</c:v>
                </c:pt>
                <c:pt idx="586">
                  <c:v>2532.348</c:v>
                </c:pt>
                <c:pt idx="587">
                  <c:v>1819.7998</c:v>
                </c:pt>
                <c:pt idx="588">
                  <c:v>2123.9856</c:v>
                </c:pt>
                <c:pt idx="589">
                  <c:v>661.73760000000004</c:v>
                </c:pt>
                <c:pt idx="590">
                  <c:v>2416.7087999999999</c:v>
                </c:pt>
                <c:pt idx="591">
                  <c:v>1026.048</c:v>
                </c:pt>
                <c:pt idx="592">
                  <c:v>358.85849999999999</c:v>
                </c:pt>
                <c:pt idx="593">
                  <c:v>1365.663</c:v>
                </c:pt>
                <c:pt idx="594">
                  <c:v>641.41</c:v>
                </c:pt>
                <c:pt idx="595">
                  <c:v>1341.87</c:v>
                </c:pt>
                <c:pt idx="596">
                  <c:v>2933.3224</c:v>
                </c:pt>
                <c:pt idx="597">
                  <c:v>2290.4243999999999</c:v>
                </c:pt>
                <c:pt idx="598">
                  <c:v>3143.84</c:v>
                </c:pt>
                <c:pt idx="599">
                  <c:v>1562.9290000000001</c:v>
                </c:pt>
                <c:pt idx="600">
                  <c:v>180.5814</c:v>
                </c:pt>
                <c:pt idx="601">
                  <c:v>599.65440000000001</c:v>
                </c:pt>
                <c:pt idx="602">
                  <c:v>2176.2280000000001</c:v>
                </c:pt>
                <c:pt idx="603">
                  <c:v>2407.2647999999999</c:v>
                </c:pt>
                <c:pt idx="604">
                  <c:v>2337.75</c:v>
                </c:pt>
                <c:pt idx="605">
                  <c:v>315.24779999999998</c:v>
                </c:pt>
                <c:pt idx="606">
                  <c:v>394.58629999999999</c:v>
                </c:pt>
                <c:pt idx="607">
                  <c:v>1212.9007999999999</c:v>
                </c:pt>
                <c:pt idx="608">
                  <c:v>177.19200000000001</c:v>
                </c:pt>
                <c:pt idx="609">
                  <c:v>346.49400000000003</c:v>
                </c:pt>
                <c:pt idx="610">
                  <c:v>442.79050000000001</c:v>
                </c:pt>
                <c:pt idx="611">
                  <c:v>2181.4650000000011</c:v>
                </c:pt>
                <c:pt idx="612">
                  <c:v>1504.4760000000001</c:v>
                </c:pt>
                <c:pt idx="613">
                  <c:v>154.74359999999999</c:v>
                </c:pt>
                <c:pt idx="614">
                  <c:v>1535.6780000000001</c:v>
                </c:pt>
                <c:pt idx="615">
                  <c:v>480.41250000000002</c:v>
                </c:pt>
                <c:pt idx="616">
                  <c:v>491.77100000000002</c:v>
                </c:pt>
                <c:pt idx="617">
                  <c:v>378.59399999999999</c:v>
                </c:pt>
                <c:pt idx="618">
                  <c:v>1879.05</c:v>
                </c:pt>
                <c:pt idx="619">
                  <c:v>356.04399999999998</c:v>
                </c:pt>
                <c:pt idx="620">
                  <c:v>208.25280000000001</c:v>
                </c:pt>
                <c:pt idx="621">
                  <c:v>1536.6559999999999</c:v>
                </c:pt>
                <c:pt idx="622">
                  <c:v>1953.1368</c:v>
                </c:pt>
                <c:pt idx="623">
                  <c:v>1384.2239999999999</c:v>
                </c:pt>
                <c:pt idx="624">
                  <c:v>2062.8696</c:v>
                </c:pt>
                <c:pt idx="625">
                  <c:v>2156.6952000000001</c:v>
                </c:pt>
                <c:pt idx="626">
                  <c:v>288.98239999999998</c:v>
                </c:pt>
                <c:pt idx="627">
                  <c:v>271.28359999999998</c:v>
                </c:pt>
                <c:pt idx="628">
                  <c:v>954.01800000000003</c:v>
                </c:pt>
                <c:pt idx="629">
                  <c:v>72.025200000000012</c:v>
                </c:pt>
                <c:pt idx="630">
                  <c:v>269.21699999999998</c:v>
                </c:pt>
                <c:pt idx="631">
                  <c:v>844.38199999999995</c:v>
                </c:pt>
                <c:pt idx="632">
                  <c:v>2873.9969999999989</c:v>
                </c:pt>
                <c:pt idx="633">
                  <c:v>1154.8943999999999</c:v>
                </c:pt>
                <c:pt idx="634">
                  <c:v>547.17700000000002</c:v>
                </c:pt>
                <c:pt idx="635">
                  <c:v>831.92750000000001</c:v>
                </c:pt>
                <c:pt idx="636">
                  <c:v>2084.0720000000001</c:v>
                </c:pt>
                <c:pt idx="637">
                  <c:v>1444.212</c:v>
                </c:pt>
                <c:pt idx="638">
                  <c:v>1219.4269999999999</c:v>
                </c:pt>
                <c:pt idx="639">
                  <c:v>750.20309999999995</c:v>
                </c:pt>
                <c:pt idx="640">
                  <c:v>1042.491</c:v>
                </c:pt>
                <c:pt idx="641">
                  <c:v>2799.0720000000001</c:v>
                </c:pt>
                <c:pt idx="642">
                  <c:v>2495.4744000000001</c:v>
                </c:pt>
                <c:pt idx="643">
                  <c:v>346.38</c:v>
                </c:pt>
                <c:pt idx="644">
                  <c:v>1032.3599999999999</c:v>
                </c:pt>
                <c:pt idx="645">
                  <c:v>1205.3327999999999</c:v>
                </c:pt>
                <c:pt idx="646">
                  <c:v>2312.2568999999999</c:v>
                </c:pt>
                <c:pt idx="647">
                  <c:v>437.37720000000002</c:v>
                </c:pt>
                <c:pt idx="648">
                  <c:v>148.30019999999999</c:v>
                </c:pt>
                <c:pt idx="649">
                  <c:v>1589.3951999999999</c:v>
                </c:pt>
                <c:pt idx="650">
                  <c:v>2317.1543999999999</c:v>
                </c:pt>
                <c:pt idx="651">
                  <c:v>1446.1376</c:v>
                </c:pt>
                <c:pt idx="652">
                  <c:v>612.16679999999997</c:v>
                </c:pt>
                <c:pt idx="653">
                  <c:v>868.98</c:v>
                </c:pt>
                <c:pt idx="654">
                  <c:v>1492.7882</c:v>
                </c:pt>
                <c:pt idx="655">
                  <c:v>615.32820000000004</c:v>
                </c:pt>
                <c:pt idx="656">
                  <c:v>414.25920000000002</c:v>
                </c:pt>
                <c:pt idx="657">
                  <c:v>2019.684</c:v>
                </c:pt>
                <c:pt idx="658">
                  <c:v>2199.3449999999998</c:v>
                </c:pt>
                <c:pt idx="659">
                  <c:v>1409.9903999999999</c:v>
                </c:pt>
                <c:pt idx="660">
                  <c:v>2329.7399999999998</c:v>
                </c:pt>
                <c:pt idx="661">
                  <c:v>610.11059999999998</c:v>
                </c:pt>
                <c:pt idx="662">
                  <c:v>266.65440000000001</c:v>
                </c:pt>
                <c:pt idx="663">
                  <c:v>594.43550000000005</c:v>
                </c:pt>
                <c:pt idx="664">
                  <c:v>331.26280000000003</c:v>
                </c:pt>
                <c:pt idx="665">
                  <c:v>2634.0079999999998</c:v>
                </c:pt>
                <c:pt idx="666">
                  <c:v>685.34879999999998</c:v>
                </c:pt>
                <c:pt idx="667">
                  <c:v>2764.8031999999998</c:v>
                </c:pt>
                <c:pt idx="668">
                  <c:v>959.13239999999985</c:v>
                </c:pt>
                <c:pt idx="669">
                  <c:v>104.7144</c:v>
                </c:pt>
                <c:pt idx="670">
                  <c:v>1193.2704000000001</c:v>
                </c:pt>
                <c:pt idx="671">
                  <c:v>2389.1322</c:v>
                </c:pt>
                <c:pt idx="672">
                  <c:v>224.60640000000001</c:v>
                </c:pt>
                <c:pt idx="673">
                  <c:v>299.73419999999999</c:v>
                </c:pt>
                <c:pt idx="674">
                  <c:v>1810.0827999999999</c:v>
                </c:pt>
                <c:pt idx="675">
                  <c:v>972.32960000000003</c:v>
                </c:pt>
                <c:pt idx="676">
                  <c:v>2676.6990000000001</c:v>
                </c:pt>
                <c:pt idx="677">
                  <c:v>1320.9659999999999</c:v>
                </c:pt>
                <c:pt idx="678">
                  <c:v>1833.4380000000001</c:v>
                </c:pt>
                <c:pt idx="679">
                  <c:v>1625.3796</c:v>
                </c:pt>
                <c:pt idx="680">
                  <c:v>2266.7328000000002</c:v>
                </c:pt>
                <c:pt idx="681">
                  <c:v>2989.0783999999999</c:v>
                </c:pt>
                <c:pt idx="682">
                  <c:v>1756.35</c:v>
                </c:pt>
                <c:pt idx="683">
                  <c:v>558.86249999999995</c:v>
                </c:pt>
                <c:pt idx="684">
                  <c:v>445.80599999999998</c:v>
                </c:pt>
                <c:pt idx="685">
                  <c:v>648.29939999999999</c:v>
                </c:pt>
                <c:pt idx="686">
                  <c:v>1430.6705999999999</c:v>
                </c:pt>
                <c:pt idx="687">
                  <c:v>1325.9992</c:v>
                </c:pt>
                <c:pt idx="688">
                  <c:v>829.9606</c:v>
                </c:pt>
                <c:pt idx="689">
                  <c:v>1537.452</c:v>
                </c:pt>
                <c:pt idx="690">
                  <c:v>570.87099999999998</c:v>
                </c:pt>
                <c:pt idx="691">
                  <c:v>3412.134</c:v>
                </c:pt>
                <c:pt idx="692">
                  <c:v>3111.192</c:v>
                </c:pt>
                <c:pt idx="693">
                  <c:v>1111.7945999999999</c:v>
                </c:pt>
                <c:pt idx="694">
                  <c:v>837.23609999999985</c:v>
                </c:pt>
                <c:pt idx="695">
                  <c:v>2721.1183999999998</c:v>
                </c:pt>
                <c:pt idx="696">
                  <c:v>322.3528</c:v>
                </c:pt>
                <c:pt idx="697">
                  <c:v>513.702</c:v>
                </c:pt>
                <c:pt idx="698">
                  <c:v>2230.3303999999998</c:v>
                </c:pt>
                <c:pt idx="699">
                  <c:v>216.44739999999999</c:v>
                </c:pt>
                <c:pt idx="700">
                  <c:v>865.1164</c:v>
                </c:pt>
                <c:pt idx="701">
                  <c:v>810.57139999999993</c:v>
                </c:pt>
                <c:pt idx="702">
                  <c:v>1050.5039999999999</c:v>
                </c:pt>
                <c:pt idx="703">
                  <c:v>2952.5216</c:v>
                </c:pt>
                <c:pt idx="704">
                  <c:v>773.60919999999999</c:v>
                </c:pt>
                <c:pt idx="705">
                  <c:v>1640.0519999999999</c:v>
                </c:pt>
                <c:pt idx="706">
                  <c:v>1372.8879999999999</c:v>
                </c:pt>
                <c:pt idx="707">
                  <c:v>1023.678</c:v>
                </c:pt>
                <c:pt idx="708">
                  <c:v>1484.7293999999999</c:v>
                </c:pt>
                <c:pt idx="709">
                  <c:v>1208.27</c:v>
                </c:pt>
                <c:pt idx="710">
                  <c:v>393.5686</c:v>
                </c:pt>
                <c:pt idx="711">
                  <c:v>2240.9920000000002</c:v>
                </c:pt>
                <c:pt idx="712">
                  <c:v>3066.6687999999999</c:v>
                </c:pt>
                <c:pt idx="713">
                  <c:v>2198.16</c:v>
                </c:pt>
                <c:pt idx="714">
                  <c:v>116.77079999999999</c:v>
                </c:pt>
                <c:pt idx="715">
                  <c:v>1223.0694000000001</c:v>
                </c:pt>
                <c:pt idx="716">
                  <c:v>2859.9407999999999</c:v>
                </c:pt>
                <c:pt idx="717">
                  <c:v>1733.9049</c:v>
                </c:pt>
                <c:pt idx="718">
                  <c:v>617.38400000000001</c:v>
                </c:pt>
                <c:pt idx="719">
                  <c:v>426.98430000000002</c:v>
                </c:pt>
                <c:pt idx="720">
                  <c:v>387.59039999999999</c:v>
                </c:pt>
                <c:pt idx="721">
                  <c:v>1429.2719999999999</c:v>
                </c:pt>
                <c:pt idx="722">
                  <c:v>707.77440000000013</c:v>
                </c:pt>
                <c:pt idx="723">
                  <c:v>165.31710000000001</c:v>
                </c:pt>
                <c:pt idx="724">
                  <c:v>1398.2841000000001</c:v>
                </c:pt>
                <c:pt idx="725">
                  <c:v>1357.0372</c:v>
                </c:pt>
                <c:pt idx="726">
                  <c:v>797.93790000000001</c:v>
                </c:pt>
                <c:pt idx="727">
                  <c:v>569.04399999999998</c:v>
                </c:pt>
                <c:pt idx="728">
                  <c:v>357.23430000000002</c:v>
                </c:pt>
                <c:pt idx="729">
                  <c:v>341.31200000000001</c:v>
                </c:pt>
                <c:pt idx="730">
                  <c:v>573.07000000000005</c:v>
                </c:pt>
                <c:pt idx="731">
                  <c:v>220.16800000000001</c:v>
                </c:pt>
                <c:pt idx="732">
                  <c:v>1034.6335999999999</c:v>
                </c:pt>
                <c:pt idx="733">
                  <c:v>139.86799999999999</c:v>
                </c:pt>
                <c:pt idx="734">
                  <c:v>279.00959999999998</c:v>
                </c:pt>
                <c:pt idx="735">
                  <c:v>449.65469999999999</c:v>
                </c:pt>
                <c:pt idx="736">
                  <c:v>620.94600000000003</c:v>
                </c:pt>
                <c:pt idx="737">
                  <c:v>133.79560000000001</c:v>
                </c:pt>
                <c:pt idx="738">
                  <c:v>2750.1219999999998</c:v>
                </c:pt>
                <c:pt idx="739">
                  <c:v>798.21719999999993</c:v>
                </c:pt>
                <c:pt idx="740">
                  <c:v>1154.6808000000001</c:v>
                </c:pt>
                <c:pt idx="741">
                  <c:v>2107.8629999999998</c:v>
                </c:pt>
                <c:pt idx="742">
                  <c:v>3178.2564000000002</c:v>
                </c:pt>
                <c:pt idx="743">
                  <c:v>643.78679999999997</c:v>
                </c:pt>
                <c:pt idx="744">
                  <c:v>1719.4431999999999</c:v>
                </c:pt>
                <c:pt idx="745">
                  <c:v>50.407799999999988</c:v>
                </c:pt>
                <c:pt idx="746">
                  <c:v>421.27800000000002</c:v>
                </c:pt>
                <c:pt idx="747">
                  <c:v>2775.3519999999999</c:v>
                </c:pt>
                <c:pt idx="748">
                  <c:v>2584.6271999999999</c:v>
                </c:pt>
                <c:pt idx="749">
                  <c:v>666.71699999999998</c:v>
                </c:pt>
                <c:pt idx="750">
                  <c:v>900.75200000000007</c:v>
                </c:pt>
                <c:pt idx="751">
                  <c:v>783.59400000000005</c:v>
                </c:pt>
                <c:pt idx="752">
                  <c:v>1043.328</c:v>
                </c:pt>
                <c:pt idx="753">
                  <c:v>792.09600000000012</c:v>
                </c:pt>
                <c:pt idx="754">
                  <c:v>1528.4588000000001</c:v>
                </c:pt>
                <c:pt idx="755">
                  <c:v>2509.1999999999998</c:v>
                </c:pt>
                <c:pt idx="756">
                  <c:v>1005.6288</c:v>
                </c:pt>
                <c:pt idx="757">
                  <c:v>1451.7328</c:v>
                </c:pt>
                <c:pt idx="758">
                  <c:v>1279.2354</c:v>
                </c:pt>
                <c:pt idx="759">
                  <c:v>979.43039999999996</c:v>
                </c:pt>
                <c:pt idx="760">
                  <c:v>808.65719999999999</c:v>
                </c:pt>
                <c:pt idx="761">
                  <c:v>918.92480000000012</c:v>
                </c:pt>
                <c:pt idx="762">
                  <c:v>922.36099999999988</c:v>
                </c:pt>
                <c:pt idx="763">
                  <c:v>1451.7072000000001</c:v>
                </c:pt>
                <c:pt idx="764">
                  <c:v>51.302599999999998</c:v>
                </c:pt>
                <c:pt idx="765">
                  <c:v>2552.3015999999998</c:v>
                </c:pt>
                <c:pt idx="766">
                  <c:v>257.03719999999998</c:v>
                </c:pt>
                <c:pt idx="767">
                  <c:v>31.239000000000001</c:v>
                </c:pt>
                <c:pt idx="768">
                  <c:v>1475.8869999999999</c:v>
                </c:pt>
                <c:pt idx="769">
                  <c:v>2965.1507999999999</c:v>
                </c:pt>
                <c:pt idx="770">
                  <c:v>243.42150000000001</c:v>
                </c:pt>
                <c:pt idx="771">
                  <c:v>1793.4336000000001</c:v>
                </c:pt>
                <c:pt idx="772">
                  <c:v>1039.1135999999999</c:v>
                </c:pt>
                <c:pt idx="773">
                  <c:v>92.722300000000004</c:v>
                </c:pt>
                <c:pt idx="774">
                  <c:v>796.63200000000006</c:v>
                </c:pt>
                <c:pt idx="775">
                  <c:v>2592.2763</c:v>
                </c:pt>
                <c:pt idx="776">
                  <c:v>2011.7483999999999</c:v>
                </c:pt>
                <c:pt idx="777">
                  <c:v>2280.0509999999999</c:v>
                </c:pt>
                <c:pt idx="778">
                  <c:v>389.59829999999999</c:v>
                </c:pt>
                <c:pt idx="779">
                  <c:v>2832.9380000000001</c:v>
                </c:pt>
                <c:pt idx="780">
                  <c:v>2651.3568</c:v>
                </c:pt>
                <c:pt idx="781">
                  <c:v>275.36079999999998</c:v>
                </c:pt>
                <c:pt idx="782">
                  <c:v>2512.0783999999999</c:v>
                </c:pt>
                <c:pt idx="783">
                  <c:v>1344.7067999999999</c:v>
                </c:pt>
                <c:pt idx="784">
                  <c:v>733.85640000000001</c:v>
                </c:pt>
                <c:pt idx="785">
                  <c:v>412.66719999999998</c:v>
                </c:pt>
                <c:pt idx="786">
                  <c:v>1045.6292000000001</c:v>
                </c:pt>
                <c:pt idx="787">
                  <c:v>2242.8216000000002</c:v>
                </c:pt>
                <c:pt idx="788">
                  <c:v>615.46699999999998</c:v>
                </c:pt>
                <c:pt idx="789">
                  <c:v>323.35199999999998</c:v>
                </c:pt>
                <c:pt idx="790">
                  <c:v>977.69849999999985</c:v>
                </c:pt>
                <c:pt idx="791">
                  <c:v>3529.1619999999998</c:v>
                </c:pt>
                <c:pt idx="792">
                  <c:v>959.13179999999988</c:v>
                </c:pt>
                <c:pt idx="793">
                  <c:v>1592.3416</c:v>
                </c:pt>
                <c:pt idx="794">
                  <c:v>239.32259999999999</c:v>
                </c:pt>
                <c:pt idx="795">
                  <c:v>246.99600000000001</c:v>
                </c:pt>
                <c:pt idx="796">
                  <c:v>332.02339999999998</c:v>
                </c:pt>
                <c:pt idx="797">
                  <c:v>557.68680000000006</c:v>
                </c:pt>
                <c:pt idx="798">
                  <c:v>264.93889999999999</c:v>
                </c:pt>
                <c:pt idx="799">
                  <c:v>1211.0416</c:v>
                </c:pt>
                <c:pt idx="800">
                  <c:v>2681.3406</c:v>
                </c:pt>
                <c:pt idx="801">
                  <c:v>1006.2063000000001</c:v>
                </c:pt>
                <c:pt idx="802">
                  <c:v>215.47200000000001</c:v>
                </c:pt>
                <c:pt idx="803">
                  <c:v>165.1584</c:v>
                </c:pt>
                <c:pt idx="804">
                  <c:v>369.74</c:v>
                </c:pt>
                <c:pt idx="805">
                  <c:v>191.88</c:v>
                </c:pt>
                <c:pt idx="806">
                  <c:v>426.411</c:v>
                </c:pt>
                <c:pt idx="807">
                  <c:v>1197.9756</c:v>
                </c:pt>
                <c:pt idx="808">
                  <c:v>729.07759999999996</c:v>
                </c:pt>
                <c:pt idx="809">
                  <c:v>3908.2428</c:v>
                </c:pt>
                <c:pt idx="810">
                  <c:v>1547.9168</c:v>
                </c:pt>
                <c:pt idx="811">
                  <c:v>1211.364</c:v>
                </c:pt>
                <c:pt idx="812">
                  <c:v>1548.0453</c:v>
                </c:pt>
                <c:pt idx="813">
                  <c:v>1768.96</c:v>
                </c:pt>
                <c:pt idx="814">
                  <c:v>739.55970000000002</c:v>
                </c:pt>
                <c:pt idx="815">
                  <c:v>2158.7103999999999</c:v>
                </c:pt>
                <c:pt idx="816">
                  <c:v>2092.2192</c:v>
                </c:pt>
                <c:pt idx="817">
                  <c:v>198.50559999999999</c:v>
                </c:pt>
                <c:pt idx="818">
                  <c:v>391.77640000000002</c:v>
                </c:pt>
                <c:pt idx="819">
                  <c:v>231.0198</c:v>
                </c:pt>
                <c:pt idx="820">
                  <c:v>1730.1479999999999</c:v>
                </c:pt>
                <c:pt idx="821">
                  <c:v>878.0687999999999</c:v>
                </c:pt>
                <c:pt idx="822">
                  <c:v>1396.5696</c:v>
                </c:pt>
                <c:pt idx="823">
                  <c:v>78.194399999999987</c:v>
                </c:pt>
                <c:pt idx="824">
                  <c:v>1012.1856</c:v>
                </c:pt>
                <c:pt idx="825">
                  <c:v>424.20510000000002</c:v>
                </c:pt>
                <c:pt idx="826">
                  <c:v>1169.2264</c:v>
                </c:pt>
                <c:pt idx="827">
                  <c:v>268.10359999999997</c:v>
                </c:pt>
                <c:pt idx="828">
                  <c:v>1276.7118</c:v>
                </c:pt>
                <c:pt idx="829">
                  <c:v>1620.8416</c:v>
                </c:pt>
                <c:pt idx="830">
                  <c:v>570.62200000000007</c:v>
                </c:pt>
                <c:pt idx="831">
                  <c:v>853.05420000000004</c:v>
                </c:pt>
                <c:pt idx="832">
                  <c:v>958.57439999999997</c:v>
                </c:pt>
                <c:pt idx="833">
                  <c:v>320.76</c:v>
                </c:pt>
                <c:pt idx="834">
                  <c:v>810.84600000000012</c:v>
                </c:pt>
                <c:pt idx="835">
                  <c:v>756.54719999999986</c:v>
                </c:pt>
                <c:pt idx="836">
                  <c:v>497.76479999999998</c:v>
                </c:pt>
                <c:pt idx="837">
                  <c:v>778.35680000000002</c:v>
                </c:pt>
                <c:pt idx="838">
                  <c:v>2724.32</c:v>
                </c:pt>
                <c:pt idx="839">
                  <c:v>527.33479999999997</c:v>
                </c:pt>
                <c:pt idx="840">
                  <c:v>1143.252</c:v>
                </c:pt>
                <c:pt idx="841">
                  <c:v>1395.6096</c:v>
                </c:pt>
                <c:pt idx="842">
                  <c:v>1656.395</c:v>
                </c:pt>
                <c:pt idx="843">
                  <c:v>503.97620000000012</c:v>
                </c:pt>
                <c:pt idx="844">
                  <c:v>207.27930000000001</c:v>
                </c:pt>
                <c:pt idx="845">
                  <c:v>24.7744</c:v>
                </c:pt>
                <c:pt idx="846">
                  <c:v>364.71600000000001</c:v>
                </c:pt>
                <c:pt idx="847">
                  <c:v>84.348600000000005</c:v>
                </c:pt>
                <c:pt idx="848">
                  <c:v>968.18819999999994</c:v>
                </c:pt>
                <c:pt idx="849">
                  <c:v>392.04</c:v>
                </c:pt>
                <c:pt idx="850">
                  <c:v>2811.1181999999999</c:v>
                </c:pt>
                <c:pt idx="851">
                  <c:v>571.38619999999992</c:v>
                </c:pt>
                <c:pt idx="852">
                  <c:v>218.804</c:v>
                </c:pt>
                <c:pt idx="853">
                  <c:v>1419.0192</c:v>
                </c:pt>
                <c:pt idx="854">
                  <c:v>307.71359999999999</c:v>
                </c:pt>
                <c:pt idx="855">
                  <c:v>136.34880000000001</c:v>
                </c:pt>
                <c:pt idx="856">
                  <c:v>392.83789999999999</c:v>
                </c:pt>
                <c:pt idx="857">
                  <c:v>934.32449999999983</c:v>
                </c:pt>
                <c:pt idx="858">
                  <c:v>753.49019999999996</c:v>
                </c:pt>
                <c:pt idx="859">
                  <c:v>2156.5544</c:v>
                </c:pt>
                <c:pt idx="860">
                  <c:v>2569.1024000000002</c:v>
                </c:pt>
                <c:pt idx="861">
                  <c:v>467.91</c:v>
                </c:pt>
                <c:pt idx="862">
                  <c:v>999.5920000000001</c:v>
                </c:pt>
                <c:pt idx="863">
                  <c:v>1088.1378</c:v>
                </c:pt>
                <c:pt idx="864">
                  <c:v>821.92160000000001</c:v>
                </c:pt>
                <c:pt idx="865">
                  <c:v>175.85310000000001</c:v>
                </c:pt>
                <c:pt idx="866">
                  <c:v>2574.9856</c:v>
                </c:pt>
                <c:pt idx="867">
                  <c:v>1306.4175</c:v>
                </c:pt>
                <c:pt idx="868">
                  <c:v>835.84800000000007</c:v>
                </c:pt>
                <c:pt idx="869">
                  <c:v>612.56039999999996</c:v>
                </c:pt>
                <c:pt idx="870">
                  <c:v>1900.2672</c:v>
                </c:pt>
                <c:pt idx="871">
                  <c:v>654.0489</c:v>
                </c:pt>
                <c:pt idx="872">
                  <c:v>230.88040000000001</c:v>
                </c:pt>
                <c:pt idx="873">
                  <c:v>1936.7025000000001</c:v>
                </c:pt>
                <c:pt idx="874">
                  <c:v>363.09980000000002</c:v>
                </c:pt>
                <c:pt idx="875">
                  <c:v>1247.4552000000001</c:v>
                </c:pt>
                <c:pt idx="876">
                  <c:v>1228.8078</c:v>
                </c:pt>
                <c:pt idx="877">
                  <c:v>1512.924</c:v>
                </c:pt>
                <c:pt idx="878">
                  <c:v>261.58</c:v>
                </c:pt>
                <c:pt idx="879">
                  <c:v>368.83280000000002</c:v>
                </c:pt>
                <c:pt idx="880">
                  <c:v>1759.9428</c:v>
                </c:pt>
                <c:pt idx="881">
                  <c:v>1245.1189999999999</c:v>
                </c:pt>
                <c:pt idx="882">
                  <c:v>868.45639999999992</c:v>
                </c:pt>
                <c:pt idx="883">
                  <c:v>927.92699999999991</c:v>
                </c:pt>
                <c:pt idx="884">
                  <c:v>355.5342</c:v>
                </c:pt>
                <c:pt idx="885">
                  <c:v>480.75359999999989</c:v>
                </c:pt>
                <c:pt idx="886">
                  <c:v>1016.0784</c:v>
                </c:pt>
                <c:pt idx="887">
                  <c:v>1609.9962</c:v>
                </c:pt>
                <c:pt idx="888">
                  <c:v>925.74649999999997</c:v>
                </c:pt>
                <c:pt idx="889">
                  <c:v>1333.4780000000001</c:v>
                </c:pt>
                <c:pt idx="890">
                  <c:v>272.79750000000001</c:v>
                </c:pt>
                <c:pt idx="891">
                  <c:v>2729.8292000000001</c:v>
                </c:pt>
                <c:pt idx="892">
                  <c:v>373.59129999999999</c:v>
                </c:pt>
                <c:pt idx="893">
                  <c:v>237.6524</c:v>
                </c:pt>
                <c:pt idx="894">
                  <c:v>1144.4248</c:v>
                </c:pt>
                <c:pt idx="895">
                  <c:v>707.02719999999999</c:v>
                </c:pt>
                <c:pt idx="896">
                  <c:v>2326.4778000000001</c:v>
                </c:pt>
                <c:pt idx="897">
                  <c:v>1010.2344000000001</c:v>
                </c:pt>
                <c:pt idx="898">
                  <c:v>433.92960000000011</c:v>
                </c:pt>
                <c:pt idx="899">
                  <c:v>563.48699999999997</c:v>
                </c:pt>
                <c:pt idx="900">
                  <c:v>320.04199999999997</c:v>
                </c:pt>
                <c:pt idx="901">
                  <c:v>866.04959999999994</c:v>
                </c:pt>
                <c:pt idx="902">
                  <c:v>133.4332</c:v>
                </c:pt>
                <c:pt idx="903">
                  <c:v>1509.2352000000001</c:v>
                </c:pt>
                <c:pt idx="904">
                  <c:v>1186.9680000000001</c:v>
                </c:pt>
                <c:pt idx="905">
                  <c:v>1149.066</c:v>
                </c:pt>
                <c:pt idx="906">
                  <c:v>611.17420000000004</c:v>
                </c:pt>
                <c:pt idx="907">
                  <c:v>612.68850000000009</c:v>
                </c:pt>
                <c:pt idx="908">
                  <c:v>262.78019999999998</c:v>
                </c:pt>
                <c:pt idx="909">
                  <c:v>800.21129999999994</c:v>
                </c:pt>
                <c:pt idx="910">
                  <c:v>245.80199999999999</c:v>
                </c:pt>
                <c:pt idx="911">
                  <c:v>1686.4275</c:v>
                </c:pt>
                <c:pt idx="912">
                  <c:v>2579.2651999999998</c:v>
                </c:pt>
                <c:pt idx="913">
                  <c:v>1263.5904</c:v>
                </c:pt>
                <c:pt idx="914">
                  <c:v>1912.96</c:v>
                </c:pt>
                <c:pt idx="915">
                  <c:v>661.59</c:v>
                </c:pt>
                <c:pt idx="916">
                  <c:v>1278.3675000000001</c:v>
                </c:pt>
                <c:pt idx="917">
                  <c:v>1943.0927999999999</c:v>
                </c:pt>
                <c:pt idx="918">
                  <c:v>1373.2991999999999</c:v>
                </c:pt>
                <c:pt idx="919">
                  <c:v>2250.2979999999998</c:v>
                </c:pt>
                <c:pt idx="920">
                  <c:v>607.64800000000002</c:v>
                </c:pt>
                <c:pt idx="921">
                  <c:v>308.14710000000002</c:v>
                </c:pt>
                <c:pt idx="922">
                  <c:v>767.98800000000006</c:v>
                </c:pt>
                <c:pt idx="923">
                  <c:v>367.65219999999999</c:v>
                </c:pt>
                <c:pt idx="924">
                  <c:v>802.1579999999999</c:v>
                </c:pt>
                <c:pt idx="925">
                  <c:v>2777.1016</c:v>
                </c:pt>
                <c:pt idx="926">
                  <c:v>1550.5662</c:v>
                </c:pt>
                <c:pt idx="927">
                  <c:v>437.17020000000002</c:v>
                </c:pt>
                <c:pt idx="928">
                  <c:v>374.66759999999999</c:v>
                </c:pt>
                <c:pt idx="929">
                  <c:v>637.50080000000014</c:v>
                </c:pt>
                <c:pt idx="930">
                  <c:v>523.71</c:v>
                </c:pt>
                <c:pt idx="931">
                  <c:v>2240.2800000000002</c:v>
                </c:pt>
                <c:pt idx="932">
                  <c:v>41.875999999999998</c:v>
                </c:pt>
                <c:pt idx="933">
                  <c:v>754.20119999999997</c:v>
                </c:pt>
                <c:pt idx="934">
                  <c:v>1185.4584</c:v>
                </c:pt>
                <c:pt idx="935">
                  <c:v>1113.6584</c:v>
                </c:pt>
                <c:pt idx="936">
                  <c:v>818.46659999999997</c:v>
                </c:pt>
                <c:pt idx="937">
                  <c:v>85.933199999999999</c:v>
                </c:pt>
                <c:pt idx="938">
                  <c:v>1561.9212</c:v>
                </c:pt>
                <c:pt idx="939">
                  <c:v>616.21119999999996</c:v>
                </c:pt>
                <c:pt idx="940">
                  <c:v>493.91449999999992</c:v>
                </c:pt>
                <c:pt idx="941">
                  <c:v>212.83199999999999</c:v>
                </c:pt>
                <c:pt idx="942">
                  <c:v>339.27080000000001</c:v>
                </c:pt>
                <c:pt idx="943">
                  <c:v>3138.6759999999999</c:v>
                </c:pt>
                <c:pt idx="944">
                  <c:v>1375.6759999999999</c:v>
                </c:pt>
                <c:pt idx="945">
                  <c:v>1748.7384</c:v>
                </c:pt>
                <c:pt idx="946">
                  <c:v>502.95960000000002</c:v>
                </c:pt>
                <c:pt idx="947">
                  <c:v>520.43039999999996</c:v>
                </c:pt>
                <c:pt idx="948">
                  <c:v>578.11989999999992</c:v>
                </c:pt>
                <c:pt idx="949">
                  <c:v>1641.3904</c:v>
                </c:pt>
                <c:pt idx="950">
                  <c:v>107.0748</c:v>
                </c:pt>
                <c:pt idx="951">
                  <c:v>18.459</c:v>
                </c:pt>
                <c:pt idx="952">
                  <c:v>2470.6439999999998</c:v>
                </c:pt>
                <c:pt idx="953">
                  <c:v>370.75619999999998</c:v>
                </c:pt>
                <c:pt idx="954">
                  <c:v>556.78399999999999</c:v>
                </c:pt>
                <c:pt idx="955">
                  <c:v>934.46460000000013</c:v>
                </c:pt>
                <c:pt idx="956">
                  <c:v>647.2349999999999</c:v>
                </c:pt>
                <c:pt idx="957">
                  <c:v>1060.4369999999999</c:v>
                </c:pt>
                <c:pt idx="958">
                  <c:v>1754.4059999999999</c:v>
                </c:pt>
                <c:pt idx="959">
                  <c:v>1874.787</c:v>
                </c:pt>
                <c:pt idx="960">
                  <c:v>2143.6176</c:v>
                </c:pt>
                <c:pt idx="961">
                  <c:v>2486.2139999999999</c:v>
                </c:pt>
                <c:pt idx="962">
                  <c:v>1087.6289866733468</c:v>
                </c:pt>
                <c:pt idx="963">
                  <c:v>1196.5536</c:v>
                </c:pt>
                <c:pt idx="964">
                  <c:v>1082.835</c:v>
                </c:pt>
                <c:pt idx="965">
                  <c:v>3817.6880000000001</c:v>
                </c:pt>
                <c:pt idx="966">
                  <c:v>267.20600000000002</c:v>
                </c:pt>
                <c:pt idx="967">
                  <c:v>603.71640000000002</c:v>
                </c:pt>
                <c:pt idx="968">
                  <c:v>1866.2719999999999</c:v>
                </c:pt>
                <c:pt idx="969">
                  <c:v>1661.6624999999999</c:v>
                </c:pt>
                <c:pt idx="970">
                  <c:v>117.4588</c:v>
                </c:pt>
                <c:pt idx="971">
                  <c:v>1968.5753999999999</c:v>
                </c:pt>
                <c:pt idx="972">
                  <c:v>1483.8119999999999</c:v>
                </c:pt>
                <c:pt idx="973">
                  <c:v>345.32479999999998</c:v>
                </c:pt>
                <c:pt idx="974">
                  <c:v>59.593499999999999</c:v>
                </c:pt>
                <c:pt idx="975">
                  <c:v>671.02289999999994</c:v>
                </c:pt>
                <c:pt idx="976">
                  <c:v>792.32599999999991</c:v>
                </c:pt>
                <c:pt idx="977">
                  <c:v>2286.4674</c:v>
                </c:pt>
                <c:pt idx="978">
                  <c:v>1901.4159999999999</c:v>
                </c:pt>
                <c:pt idx="979">
                  <c:v>443.327</c:v>
                </c:pt>
                <c:pt idx="980">
                  <c:v>1583.806</c:v>
                </c:pt>
                <c:pt idx="981">
                  <c:v>1669.3068000000001</c:v>
                </c:pt>
                <c:pt idx="982">
                  <c:v>1813.1728000000001</c:v>
                </c:pt>
                <c:pt idx="983">
                  <c:v>2593.9104000000002</c:v>
                </c:pt>
                <c:pt idx="984">
                  <c:v>803.01599999999996</c:v>
                </c:pt>
                <c:pt idx="985">
                  <c:v>1581.2496000000001</c:v>
                </c:pt>
                <c:pt idx="986">
                  <c:v>1472.5308</c:v>
                </c:pt>
                <c:pt idx="987">
                  <c:v>1690.7814000000001</c:v>
                </c:pt>
                <c:pt idx="988">
                  <c:v>981.97259999999994</c:v>
                </c:pt>
                <c:pt idx="989">
                  <c:v>441.55169999999998</c:v>
                </c:pt>
                <c:pt idx="990">
                  <c:v>476.91660000000002</c:v>
                </c:pt>
                <c:pt idx="991">
                  <c:v>1235.7372</c:v>
                </c:pt>
                <c:pt idx="992">
                  <c:v>787.28039999999999</c:v>
                </c:pt>
                <c:pt idx="993">
                  <c:v>1087.8444</c:v>
                </c:pt>
                <c:pt idx="994">
                  <c:v>1723.5719999999999</c:v>
                </c:pt>
                <c:pt idx="995">
                  <c:v>1281.8937000000001</c:v>
                </c:pt>
                <c:pt idx="996">
                  <c:v>2380.4639999999999</c:v>
                </c:pt>
                <c:pt idx="997">
                  <c:v>968.16959999999995</c:v>
                </c:pt>
                <c:pt idx="998">
                  <c:v>65.729200000000006</c:v>
                </c:pt>
              </c:numCache>
            </c:numRef>
          </c:val>
          <c:extLst>
            <c:ext xmlns:c16="http://schemas.microsoft.com/office/drawing/2014/chart" uri="{C3380CC4-5D6E-409C-BE32-E72D297353CC}">
              <c16:uniqueId val="{00000002-E33F-4454-B97C-A6DF5CF03C1D}"/>
            </c:ext>
          </c:extLst>
        </c:ser>
        <c:ser>
          <c:idx val="3"/>
          <c:order val="3"/>
          <c:tx>
            <c:strRef>
              <c:f>Sales_Fact!$U$1:$U$6</c:f>
              <c:strCache>
                <c:ptCount val="1"/>
                <c:pt idx="0">
                  <c:v>2024 -  -  -  - Sum of Quantity</c:v>
                </c:pt>
              </c:strCache>
            </c:strRef>
          </c:tx>
          <c:spPr>
            <a:solidFill>
              <a:schemeClr val="accent4"/>
            </a:solidFill>
            <a:ln>
              <a:noFill/>
            </a:ln>
            <a:effectLst/>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Sales_Fact!$U$7:$U$1006</c:f>
              <c:numCache>
                <c:formatCode>General</c:formatCode>
                <c:ptCount val="999"/>
                <c:pt idx="0">
                  <c:v>3</c:v>
                </c:pt>
                <c:pt idx="1">
                  <c:v>4</c:v>
                </c:pt>
                <c:pt idx="2">
                  <c:v>4</c:v>
                </c:pt>
                <c:pt idx="3">
                  <c:v>4</c:v>
                </c:pt>
                <c:pt idx="4">
                  <c:v>1</c:v>
                </c:pt>
                <c:pt idx="5">
                  <c:v>3</c:v>
                </c:pt>
                <c:pt idx="6">
                  <c:v>2</c:v>
                </c:pt>
                <c:pt idx="7">
                  <c:v>4</c:v>
                </c:pt>
                <c:pt idx="8">
                  <c:v>4</c:v>
                </c:pt>
                <c:pt idx="9">
                  <c:v>2</c:v>
                </c:pt>
                <c:pt idx="10">
                  <c:v>4</c:v>
                </c:pt>
                <c:pt idx="11">
                  <c:v>4</c:v>
                </c:pt>
                <c:pt idx="12">
                  <c:v>1</c:v>
                </c:pt>
                <c:pt idx="13">
                  <c:v>1</c:v>
                </c:pt>
                <c:pt idx="14">
                  <c:v>3</c:v>
                </c:pt>
                <c:pt idx="15">
                  <c:v>1</c:v>
                </c:pt>
                <c:pt idx="16">
                  <c:v>1</c:v>
                </c:pt>
                <c:pt idx="17">
                  <c:v>4</c:v>
                </c:pt>
                <c:pt idx="18">
                  <c:v>1</c:v>
                </c:pt>
                <c:pt idx="19">
                  <c:v>1</c:v>
                </c:pt>
                <c:pt idx="20">
                  <c:v>3</c:v>
                </c:pt>
                <c:pt idx="21">
                  <c:v>3</c:v>
                </c:pt>
                <c:pt idx="22">
                  <c:v>3</c:v>
                </c:pt>
                <c:pt idx="23">
                  <c:v>3</c:v>
                </c:pt>
                <c:pt idx="24">
                  <c:v>2</c:v>
                </c:pt>
                <c:pt idx="25">
                  <c:v>1</c:v>
                </c:pt>
                <c:pt idx="26">
                  <c:v>4</c:v>
                </c:pt>
                <c:pt idx="27">
                  <c:v>3</c:v>
                </c:pt>
                <c:pt idx="28">
                  <c:v>4</c:v>
                </c:pt>
                <c:pt idx="29">
                  <c:v>3</c:v>
                </c:pt>
                <c:pt idx="30">
                  <c:v>2</c:v>
                </c:pt>
                <c:pt idx="31">
                  <c:v>4</c:v>
                </c:pt>
                <c:pt idx="32">
                  <c:v>4</c:v>
                </c:pt>
                <c:pt idx="33">
                  <c:v>2</c:v>
                </c:pt>
                <c:pt idx="34">
                  <c:v>1</c:v>
                </c:pt>
                <c:pt idx="35">
                  <c:v>2</c:v>
                </c:pt>
                <c:pt idx="36">
                  <c:v>4</c:v>
                </c:pt>
                <c:pt idx="37">
                  <c:v>3</c:v>
                </c:pt>
                <c:pt idx="38">
                  <c:v>4</c:v>
                </c:pt>
                <c:pt idx="39">
                  <c:v>2</c:v>
                </c:pt>
                <c:pt idx="40">
                  <c:v>4</c:v>
                </c:pt>
                <c:pt idx="41">
                  <c:v>3</c:v>
                </c:pt>
                <c:pt idx="42">
                  <c:v>3</c:v>
                </c:pt>
                <c:pt idx="43">
                  <c:v>4</c:v>
                </c:pt>
                <c:pt idx="44">
                  <c:v>1</c:v>
                </c:pt>
                <c:pt idx="45">
                  <c:v>2</c:v>
                </c:pt>
                <c:pt idx="46">
                  <c:v>3</c:v>
                </c:pt>
                <c:pt idx="47">
                  <c:v>3</c:v>
                </c:pt>
                <c:pt idx="48">
                  <c:v>3</c:v>
                </c:pt>
                <c:pt idx="49">
                  <c:v>2</c:v>
                </c:pt>
                <c:pt idx="50">
                  <c:v>1</c:v>
                </c:pt>
                <c:pt idx="51">
                  <c:v>1</c:v>
                </c:pt>
                <c:pt idx="52">
                  <c:v>3</c:v>
                </c:pt>
                <c:pt idx="53">
                  <c:v>3</c:v>
                </c:pt>
                <c:pt idx="54">
                  <c:v>3</c:v>
                </c:pt>
                <c:pt idx="55">
                  <c:v>4</c:v>
                </c:pt>
                <c:pt idx="56">
                  <c:v>4</c:v>
                </c:pt>
                <c:pt idx="57">
                  <c:v>3</c:v>
                </c:pt>
                <c:pt idx="58">
                  <c:v>3</c:v>
                </c:pt>
                <c:pt idx="59">
                  <c:v>1</c:v>
                </c:pt>
                <c:pt idx="60">
                  <c:v>2</c:v>
                </c:pt>
                <c:pt idx="61">
                  <c:v>3</c:v>
                </c:pt>
                <c:pt idx="62">
                  <c:v>3</c:v>
                </c:pt>
                <c:pt idx="63">
                  <c:v>1</c:v>
                </c:pt>
                <c:pt idx="64">
                  <c:v>3</c:v>
                </c:pt>
                <c:pt idx="65">
                  <c:v>2</c:v>
                </c:pt>
                <c:pt idx="66">
                  <c:v>2</c:v>
                </c:pt>
                <c:pt idx="67">
                  <c:v>3</c:v>
                </c:pt>
                <c:pt idx="68">
                  <c:v>2</c:v>
                </c:pt>
                <c:pt idx="69">
                  <c:v>3</c:v>
                </c:pt>
                <c:pt idx="70">
                  <c:v>2</c:v>
                </c:pt>
                <c:pt idx="71">
                  <c:v>3</c:v>
                </c:pt>
                <c:pt idx="72">
                  <c:v>2</c:v>
                </c:pt>
                <c:pt idx="73">
                  <c:v>4</c:v>
                </c:pt>
                <c:pt idx="74">
                  <c:v>1</c:v>
                </c:pt>
                <c:pt idx="75">
                  <c:v>1</c:v>
                </c:pt>
                <c:pt idx="76">
                  <c:v>2</c:v>
                </c:pt>
                <c:pt idx="77">
                  <c:v>4</c:v>
                </c:pt>
                <c:pt idx="78">
                  <c:v>3</c:v>
                </c:pt>
                <c:pt idx="79">
                  <c:v>2</c:v>
                </c:pt>
                <c:pt idx="80">
                  <c:v>3</c:v>
                </c:pt>
                <c:pt idx="81">
                  <c:v>4</c:v>
                </c:pt>
                <c:pt idx="82">
                  <c:v>2</c:v>
                </c:pt>
                <c:pt idx="83">
                  <c:v>3</c:v>
                </c:pt>
                <c:pt idx="84">
                  <c:v>3</c:v>
                </c:pt>
                <c:pt idx="85">
                  <c:v>3</c:v>
                </c:pt>
                <c:pt idx="86">
                  <c:v>2</c:v>
                </c:pt>
                <c:pt idx="87">
                  <c:v>3</c:v>
                </c:pt>
                <c:pt idx="88">
                  <c:v>1</c:v>
                </c:pt>
                <c:pt idx="89">
                  <c:v>3</c:v>
                </c:pt>
                <c:pt idx="90">
                  <c:v>4</c:v>
                </c:pt>
                <c:pt idx="91">
                  <c:v>1</c:v>
                </c:pt>
                <c:pt idx="92">
                  <c:v>2</c:v>
                </c:pt>
                <c:pt idx="93">
                  <c:v>1</c:v>
                </c:pt>
                <c:pt idx="94">
                  <c:v>1</c:v>
                </c:pt>
                <c:pt idx="95">
                  <c:v>1</c:v>
                </c:pt>
                <c:pt idx="96">
                  <c:v>2</c:v>
                </c:pt>
                <c:pt idx="97">
                  <c:v>2</c:v>
                </c:pt>
                <c:pt idx="98">
                  <c:v>2</c:v>
                </c:pt>
                <c:pt idx="99">
                  <c:v>2</c:v>
                </c:pt>
                <c:pt idx="100">
                  <c:v>3</c:v>
                </c:pt>
                <c:pt idx="101">
                  <c:v>2</c:v>
                </c:pt>
                <c:pt idx="102">
                  <c:v>2</c:v>
                </c:pt>
                <c:pt idx="103">
                  <c:v>2</c:v>
                </c:pt>
                <c:pt idx="104">
                  <c:v>1</c:v>
                </c:pt>
                <c:pt idx="105">
                  <c:v>3</c:v>
                </c:pt>
                <c:pt idx="106">
                  <c:v>2</c:v>
                </c:pt>
                <c:pt idx="107">
                  <c:v>4</c:v>
                </c:pt>
                <c:pt idx="108">
                  <c:v>2</c:v>
                </c:pt>
                <c:pt idx="109">
                  <c:v>1</c:v>
                </c:pt>
                <c:pt idx="110">
                  <c:v>2</c:v>
                </c:pt>
                <c:pt idx="111">
                  <c:v>2</c:v>
                </c:pt>
                <c:pt idx="112">
                  <c:v>3</c:v>
                </c:pt>
                <c:pt idx="113">
                  <c:v>4</c:v>
                </c:pt>
                <c:pt idx="114">
                  <c:v>3</c:v>
                </c:pt>
                <c:pt idx="115">
                  <c:v>1</c:v>
                </c:pt>
                <c:pt idx="116">
                  <c:v>2</c:v>
                </c:pt>
                <c:pt idx="117">
                  <c:v>4</c:v>
                </c:pt>
                <c:pt idx="118">
                  <c:v>2</c:v>
                </c:pt>
                <c:pt idx="119">
                  <c:v>3</c:v>
                </c:pt>
                <c:pt idx="120">
                  <c:v>4</c:v>
                </c:pt>
                <c:pt idx="121">
                  <c:v>1</c:v>
                </c:pt>
                <c:pt idx="122">
                  <c:v>4</c:v>
                </c:pt>
                <c:pt idx="123">
                  <c:v>2</c:v>
                </c:pt>
                <c:pt idx="124">
                  <c:v>4</c:v>
                </c:pt>
                <c:pt idx="125">
                  <c:v>4</c:v>
                </c:pt>
                <c:pt idx="126">
                  <c:v>1</c:v>
                </c:pt>
                <c:pt idx="127">
                  <c:v>2</c:v>
                </c:pt>
                <c:pt idx="128">
                  <c:v>4</c:v>
                </c:pt>
                <c:pt idx="129">
                  <c:v>2</c:v>
                </c:pt>
                <c:pt idx="130">
                  <c:v>1</c:v>
                </c:pt>
                <c:pt idx="131">
                  <c:v>4</c:v>
                </c:pt>
                <c:pt idx="132">
                  <c:v>2</c:v>
                </c:pt>
                <c:pt idx="133">
                  <c:v>3</c:v>
                </c:pt>
                <c:pt idx="134">
                  <c:v>3</c:v>
                </c:pt>
                <c:pt idx="135">
                  <c:v>1</c:v>
                </c:pt>
                <c:pt idx="136">
                  <c:v>2</c:v>
                </c:pt>
                <c:pt idx="137">
                  <c:v>2</c:v>
                </c:pt>
                <c:pt idx="138">
                  <c:v>1</c:v>
                </c:pt>
                <c:pt idx="139">
                  <c:v>4</c:v>
                </c:pt>
                <c:pt idx="140">
                  <c:v>1</c:v>
                </c:pt>
                <c:pt idx="141">
                  <c:v>1</c:v>
                </c:pt>
                <c:pt idx="142">
                  <c:v>1</c:v>
                </c:pt>
                <c:pt idx="143">
                  <c:v>1</c:v>
                </c:pt>
                <c:pt idx="144">
                  <c:v>4</c:v>
                </c:pt>
                <c:pt idx="145">
                  <c:v>4</c:v>
                </c:pt>
                <c:pt idx="146">
                  <c:v>3</c:v>
                </c:pt>
                <c:pt idx="147">
                  <c:v>1</c:v>
                </c:pt>
                <c:pt idx="148">
                  <c:v>4</c:v>
                </c:pt>
                <c:pt idx="149">
                  <c:v>3</c:v>
                </c:pt>
                <c:pt idx="150">
                  <c:v>2</c:v>
                </c:pt>
                <c:pt idx="151">
                  <c:v>4</c:v>
                </c:pt>
                <c:pt idx="152">
                  <c:v>1</c:v>
                </c:pt>
                <c:pt idx="153">
                  <c:v>4</c:v>
                </c:pt>
                <c:pt idx="154">
                  <c:v>3</c:v>
                </c:pt>
                <c:pt idx="155">
                  <c:v>3</c:v>
                </c:pt>
                <c:pt idx="156">
                  <c:v>2</c:v>
                </c:pt>
                <c:pt idx="157">
                  <c:v>1</c:v>
                </c:pt>
                <c:pt idx="158">
                  <c:v>1</c:v>
                </c:pt>
                <c:pt idx="159">
                  <c:v>3</c:v>
                </c:pt>
                <c:pt idx="160">
                  <c:v>2</c:v>
                </c:pt>
                <c:pt idx="161">
                  <c:v>3</c:v>
                </c:pt>
                <c:pt idx="162">
                  <c:v>4</c:v>
                </c:pt>
                <c:pt idx="163">
                  <c:v>3</c:v>
                </c:pt>
                <c:pt idx="164">
                  <c:v>4</c:v>
                </c:pt>
                <c:pt idx="165">
                  <c:v>1</c:v>
                </c:pt>
                <c:pt idx="166">
                  <c:v>3</c:v>
                </c:pt>
                <c:pt idx="167">
                  <c:v>3</c:v>
                </c:pt>
                <c:pt idx="168">
                  <c:v>4</c:v>
                </c:pt>
                <c:pt idx="169">
                  <c:v>2</c:v>
                </c:pt>
                <c:pt idx="170">
                  <c:v>1</c:v>
                </c:pt>
                <c:pt idx="171">
                  <c:v>3</c:v>
                </c:pt>
                <c:pt idx="172">
                  <c:v>4</c:v>
                </c:pt>
                <c:pt idx="173">
                  <c:v>1</c:v>
                </c:pt>
                <c:pt idx="174">
                  <c:v>3</c:v>
                </c:pt>
                <c:pt idx="175">
                  <c:v>4</c:v>
                </c:pt>
                <c:pt idx="176">
                  <c:v>2</c:v>
                </c:pt>
                <c:pt idx="177">
                  <c:v>2</c:v>
                </c:pt>
                <c:pt idx="178">
                  <c:v>2</c:v>
                </c:pt>
                <c:pt idx="179">
                  <c:v>4</c:v>
                </c:pt>
                <c:pt idx="180">
                  <c:v>3</c:v>
                </c:pt>
                <c:pt idx="181">
                  <c:v>1</c:v>
                </c:pt>
                <c:pt idx="182">
                  <c:v>2</c:v>
                </c:pt>
                <c:pt idx="183">
                  <c:v>4</c:v>
                </c:pt>
                <c:pt idx="184">
                  <c:v>3</c:v>
                </c:pt>
                <c:pt idx="185">
                  <c:v>4</c:v>
                </c:pt>
                <c:pt idx="186">
                  <c:v>4</c:v>
                </c:pt>
                <c:pt idx="187">
                  <c:v>1</c:v>
                </c:pt>
                <c:pt idx="188">
                  <c:v>1</c:v>
                </c:pt>
                <c:pt idx="189">
                  <c:v>2</c:v>
                </c:pt>
                <c:pt idx="190">
                  <c:v>3</c:v>
                </c:pt>
                <c:pt idx="191">
                  <c:v>2</c:v>
                </c:pt>
                <c:pt idx="192">
                  <c:v>3</c:v>
                </c:pt>
                <c:pt idx="193">
                  <c:v>3</c:v>
                </c:pt>
                <c:pt idx="194">
                  <c:v>3</c:v>
                </c:pt>
                <c:pt idx="195">
                  <c:v>3</c:v>
                </c:pt>
                <c:pt idx="196">
                  <c:v>2</c:v>
                </c:pt>
                <c:pt idx="197">
                  <c:v>3</c:v>
                </c:pt>
                <c:pt idx="198">
                  <c:v>3</c:v>
                </c:pt>
                <c:pt idx="199">
                  <c:v>3</c:v>
                </c:pt>
                <c:pt idx="200">
                  <c:v>3</c:v>
                </c:pt>
                <c:pt idx="201">
                  <c:v>3</c:v>
                </c:pt>
                <c:pt idx="202">
                  <c:v>2</c:v>
                </c:pt>
                <c:pt idx="203">
                  <c:v>3</c:v>
                </c:pt>
                <c:pt idx="204">
                  <c:v>1</c:v>
                </c:pt>
                <c:pt idx="205">
                  <c:v>4</c:v>
                </c:pt>
                <c:pt idx="206">
                  <c:v>3</c:v>
                </c:pt>
                <c:pt idx="207">
                  <c:v>4</c:v>
                </c:pt>
                <c:pt idx="208">
                  <c:v>3</c:v>
                </c:pt>
                <c:pt idx="209">
                  <c:v>3</c:v>
                </c:pt>
                <c:pt idx="210">
                  <c:v>2</c:v>
                </c:pt>
                <c:pt idx="211">
                  <c:v>1</c:v>
                </c:pt>
                <c:pt idx="212">
                  <c:v>2</c:v>
                </c:pt>
                <c:pt idx="213">
                  <c:v>4</c:v>
                </c:pt>
                <c:pt idx="214">
                  <c:v>4</c:v>
                </c:pt>
                <c:pt idx="215">
                  <c:v>2</c:v>
                </c:pt>
                <c:pt idx="216">
                  <c:v>2</c:v>
                </c:pt>
                <c:pt idx="217">
                  <c:v>2</c:v>
                </c:pt>
                <c:pt idx="218">
                  <c:v>3</c:v>
                </c:pt>
                <c:pt idx="219">
                  <c:v>1</c:v>
                </c:pt>
                <c:pt idx="220">
                  <c:v>1</c:v>
                </c:pt>
                <c:pt idx="221">
                  <c:v>3</c:v>
                </c:pt>
                <c:pt idx="222">
                  <c:v>1</c:v>
                </c:pt>
                <c:pt idx="223">
                  <c:v>1</c:v>
                </c:pt>
                <c:pt idx="224">
                  <c:v>1</c:v>
                </c:pt>
                <c:pt idx="225">
                  <c:v>1</c:v>
                </c:pt>
                <c:pt idx="226">
                  <c:v>4</c:v>
                </c:pt>
                <c:pt idx="227">
                  <c:v>1</c:v>
                </c:pt>
                <c:pt idx="228">
                  <c:v>2</c:v>
                </c:pt>
                <c:pt idx="229">
                  <c:v>2</c:v>
                </c:pt>
                <c:pt idx="230">
                  <c:v>3</c:v>
                </c:pt>
                <c:pt idx="231">
                  <c:v>3</c:v>
                </c:pt>
                <c:pt idx="232">
                  <c:v>1</c:v>
                </c:pt>
                <c:pt idx="233">
                  <c:v>2</c:v>
                </c:pt>
                <c:pt idx="234">
                  <c:v>1</c:v>
                </c:pt>
                <c:pt idx="235">
                  <c:v>4</c:v>
                </c:pt>
                <c:pt idx="236">
                  <c:v>4</c:v>
                </c:pt>
                <c:pt idx="237">
                  <c:v>4</c:v>
                </c:pt>
                <c:pt idx="238">
                  <c:v>2</c:v>
                </c:pt>
                <c:pt idx="239">
                  <c:v>4</c:v>
                </c:pt>
                <c:pt idx="240">
                  <c:v>1</c:v>
                </c:pt>
                <c:pt idx="241">
                  <c:v>2</c:v>
                </c:pt>
                <c:pt idx="242">
                  <c:v>4</c:v>
                </c:pt>
                <c:pt idx="243">
                  <c:v>1</c:v>
                </c:pt>
                <c:pt idx="244">
                  <c:v>3</c:v>
                </c:pt>
                <c:pt idx="245">
                  <c:v>3</c:v>
                </c:pt>
                <c:pt idx="246">
                  <c:v>1</c:v>
                </c:pt>
                <c:pt idx="247">
                  <c:v>2</c:v>
                </c:pt>
                <c:pt idx="248">
                  <c:v>2</c:v>
                </c:pt>
                <c:pt idx="249">
                  <c:v>4</c:v>
                </c:pt>
                <c:pt idx="250">
                  <c:v>3</c:v>
                </c:pt>
                <c:pt idx="251">
                  <c:v>4</c:v>
                </c:pt>
                <c:pt idx="252">
                  <c:v>2</c:v>
                </c:pt>
                <c:pt idx="253">
                  <c:v>1</c:v>
                </c:pt>
                <c:pt idx="254">
                  <c:v>3</c:v>
                </c:pt>
                <c:pt idx="255">
                  <c:v>3</c:v>
                </c:pt>
                <c:pt idx="256">
                  <c:v>3</c:v>
                </c:pt>
                <c:pt idx="257">
                  <c:v>4</c:v>
                </c:pt>
                <c:pt idx="258">
                  <c:v>3</c:v>
                </c:pt>
                <c:pt idx="259">
                  <c:v>1</c:v>
                </c:pt>
                <c:pt idx="260">
                  <c:v>1</c:v>
                </c:pt>
                <c:pt idx="261">
                  <c:v>2</c:v>
                </c:pt>
                <c:pt idx="262">
                  <c:v>1</c:v>
                </c:pt>
                <c:pt idx="263">
                  <c:v>1</c:v>
                </c:pt>
                <c:pt idx="264">
                  <c:v>4</c:v>
                </c:pt>
                <c:pt idx="265">
                  <c:v>4</c:v>
                </c:pt>
                <c:pt idx="266">
                  <c:v>2</c:v>
                </c:pt>
                <c:pt idx="267">
                  <c:v>4</c:v>
                </c:pt>
                <c:pt idx="268">
                  <c:v>4</c:v>
                </c:pt>
                <c:pt idx="269">
                  <c:v>1</c:v>
                </c:pt>
                <c:pt idx="270">
                  <c:v>1</c:v>
                </c:pt>
                <c:pt idx="271">
                  <c:v>3</c:v>
                </c:pt>
                <c:pt idx="272">
                  <c:v>4</c:v>
                </c:pt>
                <c:pt idx="273">
                  <c:v>1</c:v>
                </c:pt>
                <c:pt idx="274">
                  <c:v>4</c:v>
                </c:pt>
                <c:pt idx="275">
                  <c:v>3</c:v>
                </c:pt>
                <c:pt idx="276">
                  <c:v>1</c:v>
                </c:pt>
                <c:pt idx="277">
                  <c:v>4</c:v>
                </c:pt>
                <c:pt idx="278">
                  <c:v>4</c:v>
                </c:pt>
                <c:pt idx="279">
                  <c:v>3</c:v>
                </c:pt>
                <c:pt idx="280">
                  <c:v>1</c:v>
                </c:pt>
                <c:pt idx="281">
                  <c:v>1</c:v>
                </c:pt>
                <c:pt idx="282">
                  <c:v>2</c:v>
                </c:pt>
                <c:pt idx="283">
                  <c:v>4</c:v>
                </c:pt>
                <c:pt idx="284">
                  <c:v>1</c:v>
                </c:pt>
                <c:pt idx="285">
                  <c:v>4</c:v>
                </c:pt>
                <c:pt idx="286">
                  <c:v>1</c:v>
                </c:pt>
                <c:pt idx="287">
                  <c:v>1</c:v>
                </c:pt>
                <c:pt idx="288">
                  <c:v>2</c:v>
                </c:pt>
                <c:pt idx="289">
                  <c:v>1</c:v>
                </c:pt>
                <c:pt idx="290">
                  <c:v>3</c:v>
                </c:pt>
                <c:pt idx="291">
                  <c:v>4</c:v>
                </c:pt>
                <c:pt idx="292">
                  <c:v>2</c:v>
                </c:pt>
                <c:pt idx="293">
                  <c:v>2</c:v>
                </c:pt>
                <c:pt idx="294">
                  <c:v>1</c:v>
                </c:pt>
                <c:pt idx="295">
                  <c:v>3</c:v>
                </c:pt>
                <c:pt idx="296">
                  <c:v>2</c:v>
                </c:pt>
                <c:pt idx="297">
                  <c:v>1</c:v>
                </c:pt>
                <c:pt idx="298">
                  <c:v>4</c:v>
                </c:pt>
                <c:pt idx="299">
                  <c:v>3</c:v>
                </c:pt>
                <c:pt idx="300">
                  <c:v>2</c:v>
                </c:pt>
                <c:pt idx="301">
                  <c:v>3</c:v>
                </c:pt>
                <c:pt idx="302">
                  <c:v>2</c:v>
                </c:pt>
                <c:pt idx="303">
                  <c:v>4</c:v>
                </c:pt>
                <c:pt idx="304">
                  <c:v>3</c:v>
                </c:pt>
                <c:pt idx="305">
                  <c:v>3</c:v>
                </c:pt>
                <c:pt idx="306">
                  <c:v>3</c:v>
                </c:pt>
                <c:pt idx="307">
                  <c:v>2</c:v>
                </c:pt>
                <c:pt idx="308">
                  <c:v>3</c:v>
                </c:pt>
                <c:pt idx="309">
                  <c:v>4</c:v>
                </c:pt>
                <c:pt idx="310">
                  <c:v>4</c:v>
                </c:pt>
                <c:pt idx="311">
                  <c:v>4</c:v>
                </c:pt>
                <c:pt idx="312">
                  <c:v>4</c:v>
                </c:pt>
                <c:pt idx="313">
                  <c:v>4</c:v>
                </c:pt>
                <c:pt idx="314">
                  <c:v>2</c:v>
                </c:pt>
                <c:pt idx="315">
                  <c:v>1</c:v>
                </c:pt>
                <c:pt idx="316">
                  <c:v>1</c:v>
                </c:pt>
                <c:pt idx="317">
                  <c:v>3</c:v>
                </c:pt>
                <c:pt idx="318">
                  <c:v>2</c:v>
                </c:pt>
                <c:pt idx="319">
                  <c:v>1</c:v>
                </c:pt>
                <c:pt idx="320">
                  <c:v>2</c:v>
                </c:pt>
                <c:pt idx="321">
                  <c:v>1</c:v>
                </c:pt>
                <c:pt idx="322">
                  <c:v>4</c:v>
                </c:pt>
                <c:pt idx="323">
                  <c:v>4</c:v>
                </c:pt>
                <c:pt idx="324">
                  <c:v>1</c:v>
                </c:pt>
                <c:pt idx="325">
                  <c:v>2</c:v>
                </c:pt>
                <c:pt idx="326">
                  <c:v>1</c:v>
                </c:pt>
                <c:pt idx="327">
                  <c:v>1</c:v>
                </c:pt>
                <c:pt idx="328">
                  <c:v>2</c:v>
                </c:pt>
                <c:pt idx="329">
                  <c:v>2</c:v>
                </c:pt>
                <c:pt idx="330">
                  <c:v>2</c:v>
                </c:pt>
                <c:pt idx="331">
                  <c:v>2</c:v>
                </c:pt>
                <c:pt idx="332">
                  <c:v>4</c:v>
                </c:pt>
                <c:pt idx="333">
                  <c:v>2</c:v>
                </c:pt>
                <c:pt idx="334">
                  <c:v>1</c:v>
                </c:pt>
                <c:pt idx="335">
                  <c:v>4</c:v>
                </c:pt>
                <c:pt idx="336">
                  <c:v>2</c:v>
                </c:pt>
                <c:pt idx="337">
                  <c:v>3</c:v>
                </c:pt>
                <c:pt idx="338">
                  <c:v>2</c:v>
                </c:pt>
                <c:pt idx="339">
                  <c:v>2</c:v>
                </c:pt>
                <c:pt idx="340">
                  <c:v>3</c:v>
                </c:pt>
                <c:pt idx="341">
                  <c:v>3</c:v>
                </c:pt>
                <c:pt idx="342">
                  <c:v>1</c:v>
                </c:pt>
                <c:pt idx="343">
                  <c:v>4</c:v>
                </c:pt>
                <c:pt idx="344">
                  <c:v>4</c:v>
                </c:pt>
                <c:pt idx="345">
                  <c:v>1</c:v>
                </c:pt>
                <c:pt idx="346">
                  <c:v>3</c:v>
                </c:pt>
                <c:pt idx="347">
                  <c:v>4</c:v>
                </c:pt>
                <c:pt idx="348">
                  <c:v>1</c:v>
                </c:pt>
                <c:pt idx="349">
                  <c:v>1</c:v>
                </c:pt>
                <c:pt idx="350">
                  <c:v>2</c:v>
                </c:pt>
                <c:pt idx="351">
                  <c:v>2</c:v>
                </c:pt>
                <c:pt idx="352">
                  <c:v>4</c:v>
                </c:pt>
                <c:pt idx="353">
                  <c:v>2</c:v>
                </c:pt>
                <c:pt idx="354">
                  <c:v>4</c:v>
                </c:pt>
                <c:pt idx="355">
                  <c:v>2</c:v>
                </c:pt>
                <c:pt idx="356">
                  <c:v>3</c:v>
                </c:pt>
                <c:pt idx="357">
                  <c:v>2</c:v>
                </c:pt>
                <c:pt idx="358">
                  <c:v>1</c:v>
                </c:pt>
                <c:pt idx="359">
                  <c:v>4</c:v>
                </c:pt>
                <c:pt idx="360">
                  <c:v>1</c:v>
                </c:pt>
                <c:pt idx="361">
                  <c:v>4</c:v>
                </c:pt>
                <c:pt idx="362">
                  <c:v>3</c:v>
                </c:pt>
                <c:pt idx="363">
                  <c:v>2</c:v>
                </c:pt>
                <c:pt idx="364">
                  <c:v>3</c:v>
                </c:pt>
                <c:pt idx="365">
                  <c:v>4</c:v>
                </c:pt>
                <c:pt idx="366">
                  <c:v>4</c:v>
                </c:pt>
                <c:pt idx="367">
                  <c:v>1</c:v>
                </c:pt>
                <c:pt idx="368">
                  <c:v>2</c:v>
                </c:pt>
                <c:pt idx="369">
                  <c:v>1</c:v>
                </c:pt>
                <c:pt idx="370">
                  <c:v>4</c:v>
                </c:pt>
                <c:pt idx="371">
                  <c:v>3</c:v>
                </c:pt>
                <c:pt idx="372">
                  <c:v>2</c:v>
                </c:pt>
                <c:pt idx="373">
                  <c:v>1</c:v>
                </c:pt>
                <c:pt idx="374">
                  <c:v>2</c:v>
                </c:pt>
                <c:pt idx="375">
                  <c:v>2</c:v>
                </c:pt>
                <c:pt idx="376">
                  <c:v>3</c:v>
                </c:pt>
                <c:pt idx="377">
                  <c:v>1</c:v>
                </c:pt>
                <c:pt idx="378">
                  <c:v>3</c:v>
                </c:pt>
                <c:pt idx="379">
                  <c:v>4</c:v>
                </c:pt>
                <c:pt idx="380">
                  <c:v>1</c:v>
                </c:pt>
                <c:pt idx="381">
                  <c:v>4</c:v>
                </c:pt>
                <c:pt idx="382">
                  <c:v>1</c:v>
                </c:pt>
                <c:pt idx="383">
                  <c:v>2</c:v>
                </c:pt>
                <c:pt idx="384">
                  <c:v>1</c:v>
                </c:pt>
                <c:pt idx="385">
                  <c:v>2</c:v>
                </c:pt>
                <c:pt idx="386">
                  <c:v>4</c:v>
                </c:pt>
                <c:pt idx="387">
                  <c:v>2</c:v>
                </c:pt>
                <c:pt idx="388">
                  <c:v>1</c:v>
                </c:pt>
                <c:pt idx="389">
                  <c:v>4</c:v>
                </c:pt>
                <c:pt idx="390">
                  <c:v>1</c:v>
                </c:pt>
                <c:pt idx="391">
                  <c:v>1</c:v>
                </c:pt>
                <c:pt idx="392">
                  <c:v>1</c:v>
                </c:pt>
                <c:pt idx="393">
                  <c:v>3</c:v>
                </c:pt>
                <c:pt idx="394">
                  <c:v>1</c:v>
                </c:pt>
                <c:pt idx="395">
                  <c:v>1</c:v>
                </c:pt>
                <c:pt idx="396">
                  <c:v>3</c:v>
                </c:pt>
                <c:pt idx="397">
                  <c:v>4</c:v>
                </c:pt>
                <c:pt idx="398">
                  <c:v>2</c:v>
                </c:pt>
                <c:pt idx="399">
                  <c:v>1</c:v>
                </c:pt>
                <c:pt idx="400">
                  <c:v>3</c:v>
                </c:pt>
                <c:pt idx="401">
                  <c:v>1</c:v>
                </c:pt>
                <c:pt idx="402">
                  <c:v>4</c:v>
                </c:pt>
                <c:pt idx="403">
                  <c:v>3</c:v>
                </c:pt>
                <c:pt idx="404">
                  <c:v>1</c:v>
                </c:pt>
                <c:pt idx="405">
                  <c:v>2</c:v>
                </c:pt>
                <c:pt idx="406">
                  <c:v>1</c:v>
                </c:pt>
                <c:pt idx="407">
                  <c:v>4</c:v>
                </c:pt>
                <c:pt idx="408">
                  <c:v>1</c:v>
                </c:pt>
                <c:pt idx="409">
                  <c:v>2</c:v>
                </c:pt>
                <c:pt idx="410">
                  <c:v>2</c:v>
                </c:pt>
                <c:pt idx="411">
                  <c:v>4</c:v>
                </c:pt>
                <c:pt idx="412">
                  <c:v>2</c:v>
                </c:pt>
                <c:pt idx="413">
                  <c:v>4</c:v>
                </c:pt>
                <c:pt idx="414">
                  <c:v>2</c:v>
                </c:pt>
                <c:pt idx="415">
                  <c:v>1</c:v>
                </c:pt>
                <c:pt idx="416">
                  <c:v>3</c:v>
                </c:pt>
                <c:pt idx="417">
                  <c:v>1</c:v>
                </c:pt>
                <c:pt idx="418">
                  <c:v>4</c:v>
                </c:pt>
                <c:pt idx="419">
                  <c:v>3</c:v>
                </c:pt>
                <c:pt idx="420">
                  <c:v>2</c:v>
                </c:pt>
                <c:pt idx="421">
                  <c:v>3</c:v>
                </c:pt>
                <c:pt idx="422">
                  <c:v>1</c:v>
                </c:pt>
                <c:pt idx="423">
                  <c:v>3</c:v>
                </c:pt>
                <c:pt idx="424">
                  <c:v>1</c:v>
                </c:pt>
                <c:pt idx="425">
                  <c:v>4</c:v>
                </c:pt>
                <c:pt idx="426">
                  <c:v>4</c:v>
                </c:pt>
                <c:pt idx="427">
                  <c:v>1</c:v>
                </c:pt>
                <c:pt idx="428">
                  <c:v>3</c:v>
                </c:pt>
                <c:pt idx="429">
                  <c:v>2</c:v>
                </c:pt>
                <c:pt idx="430">
                  <c:v>3</c:v>
                </c:pt>
                <c:pt idx="431">
                  <c:v>1</c:v>
                </c:pt>
                <c:pt idx="432">
                  <c:v>2</c:v>
                </c:pt>
                <c:pt idx="433">
                  <c:v>4</c:v>
                </c:pt>
                <c:pt idx="434">
                  <c:v>4</c:v>
                </c:pt>
                <c:pt idx="435">
                  <c:v>2</c:v>
                </c:pt>
                <c:pt idx="436">
                  <c:v>2</c:v>
                </c:pt>
                <c:pt idx="437">
                  <c:v>2</c:v>
                </c:pt>
                <c:pt idx="438">
                  <c:v>3</c:v>
                </c:pt>
                <c:pt idx="439">
                  <c:v>4</c:v>
                </c:pt>
                <c:pt idx="440">
                  <c:v>1</c:v>
                </c:pt>
                <c:pt idx="441">
                  <c:v>1</c:v>
                </c:pt>
                <c:pt idx="442">
                  <c:v>2</c:v>
                </c:pt>
                <c:pt idx="443">
                  <c:v>4</c:v>
                </c:pt>
                <c:pt idx="444">
                  <c:v>4</c:v>
                </c:pt>
                <c:pt idx="445">
                  <c:v>3</c:v>
                </c:pt>
                <c:pt idx="446">
                  <c:v>4</c:v>
                </c:pt>
                <c:pt idx="447">
                  <c:v>4</c:v>
                </c:pt>
                <c:pt idx="448">
                  <c:v>3</c:v>
                </c:pt>
                <c:pt idx="449">
                  <c:v>1</c:v>
                </c:pt>
                <c:pt idx="450">
                  <c:v>2</c:v>
                </c:pt>
                <c:pt idx="451">
                  <c:v>1</c:v>
                </c:pt>
                <c:pt idx="452">
                  <c:v>2</c:v>
                </c:pt>
                <c:pt idx="453">
                  <c:v>1</c:v>
                </c:pt>
                <c:pt idx="454">
                  <c:v>2</c:v>
                </c:pt>
                <c:pt idx="455">
                  <c:v>1</c:v>
                </c:pt>
                <c:pt idx="456">
                  <c:v>3</c:v>
                </c:pt>
                <c:pt idx="457">
                  <c:v>4</c:v>
                </c:pt>
                <c:pt idx="458">
                  <c:v>4</c:v>
                </c:pt>
                <c:pt idx="459">
                  <c:v>3</c:v>
                </c:pt>
                <c:pt idx="460">
                  <c:v>4</c:v>
                </c:pt>
                <c:pt idx="461">
                  <c:v>4</c:v>
                </c:pt>
                <c:pt idx="462">
                  <c:v>1</c:v>
                </c:pt>
                <c:pt idx="463">
                  <c:v>1</c:v>
                </c:pt>
                <c:pt idx="464">
                  <c:v>3</c:v>
                </c:pt>
                <c:pt idx="465">
                  <c:v>2</c:v>
                </c:pt>
                <c:pt idx="466">
                  <c:v>3</c:v>
                </c:pt>
                <c:pt idx="467">
                  <c:v>4</c:v>
                </c:pt>
                <c:pt idx="468">
                  <c:v>2</c:v>
                </c:pt>
                <c:pt idx="469">
                  <c:v>3</c:v>
                </c:pt>
                <c:pt idx="470">
                  <c:v>1</c:v>
                </c:pt>
                <c:pt idx="471">
                  <c:v>3</c:v>
                </c:pt>
                <c:pt idx="472">
                  <c:v>4</c:v>
                </c:pt>
                <c:pt idx="473">
                  <c:v>3</c:v>
                </c:pt>
                <c:pt idx="474">
                  <c:v>2</c:v>
                </c:pt>
                <c:pt idx="475">
                  <c:v>4</c:v>
                </c:pt>
                <c:pt idx="476">
                  <c:v>1</c:v>
                </c:pt>
                <c:pt idx="477">
                  <c:v>4</c:v>
                </c:pt>
                <c:pt idx="478">
                  <c:v>2</c:v>
                </c:pt>
                <c:pt idx="479">
                  <c:v>3</c:v>
                </c:pt>
                <c:pt idx="480">
                  <c:v>1</c:v>
                </c:pt>
                <c:pt idx="481">
                  <c:v>2</c:v>
                </c:pt>
                <c:pt idx="482">
                  <c:v>2</c:v>
                </c:pt>
                <c:pt idx="483">
                  <c:v>3</c:v>
                </c:pt>
                <c:pt idx="484">
                  <c:v>4</c:v>
                </c:pt>
                <c:pt idx="485">
                  <c:v>1</c:v>
                </c:pt>
                <c:pt idx="486">
                  <c:v>2</c:v>
                </c:pt>
                <c:pt idx="487">
                  <c:v>4</c:v>
                </c:pt>
                <c:pt idx="488">
                  <c:v>3</c:v>
                </c:pt>
                <c:pt idx="489">
                  <c:v>1</c:v>
                </c:pt>
                <c:pt idx="490">
                  <c:v>3</c:v>
                </c:pt>
                <c:pt idx="491">
                  <c:v>4</c:v>
                </c:pt>
                <c:pt idx="492">
                  <c:v>1</c:v>
                </c:pt>
                <c:pt idx="493">
                  <c:v>3</c:v>
                </c:pt>
                <c:pt idx="494">
                  <c:v>2</c:v>
                </c:pt>
                <c:pt idx="495">
                  <c:v>3</c:v>
                </c:pt>
                <c:pt idx="496">
                  <c:v>1</c:v>
                </c:pt>
                <c:pt idx="497">
                  <c:v>2</c:v>
                </c:pt>
                <c:pt idx="498">
                  <c:v>4</c:v>
                </c:pt>
                <c:pt idx="499">
                  <c:v>3</c:v>
                </c:pt>
                <c:pt idx="500">
                  <c:v>1</c:v>
                </c:pt>
                <c:pt idx="501">
                  <c:v>3</c:v>
                </c:pt>
                <c:pt idx="502">
                  <c:v>2</c:v>
                </c:pt>
                <c:pt idx="503">
                  <c:v>3</c:v>
                </c:pt>
                <c:pt idx="504">
                  <c:v>1</c:v>
                </c:pt>
                <c:pt idx="505">
                  <c:v>1</c:v>
                </c:pt>
                <c:pt idx="506">
                  <c:v>4</c:v>
                </c:pt>
                <c:pt idx="507">
                  <c:v>3</c:v>
                </c:pt>
                <c:pt idx="508">
                  <c:v>2</c:v>
                </c:pt>
                <c:pt idx="509">
                  <c:v>1</c:v>
                </c:pt>
                <c:pt idx="510">
                  <c:v>2</c:v>
                </c:pt>
                <c:pt idx="511">
                  <c:v>2</c:v>
                </c:pt>
                <c:pt idx="512">
                  <c:v>3</c:v>
                </c:pt>
                <c:pt idx="513">
                  <c:v>3</c:v>
                </c:pt>
                <c:pt idx="514">
                  <c:v>3</c:v>
                </c:pt>
                <c:pt idx="515">
                  <c:v>2</c:v>
                </c:pt>
                <c:pt idx="516">
                  <c:v>4</c:v>
                </c:pt>
                <c:pt idx="517">
                  <c:v>4</c:v>
                </c:pt>
                <c:pt idx="518">
                  <c:v>1</c:v>
                </c:pt>
                <c:pt idx="519">
                  <c:v>2</c:v>
                </c:pt>
                <c:pt idx="520">
                  <c:v>3</c:v>
                </c:pt>
                <c:pt idx="521">
                  <c:v>1</c:v>
                </c:pt>
                <c:pt idx="522">
                  <c:v>1</c:v>
                </c:pt>
                <c:pt idx="523">
                  <c:v>1</c:v>
                </c:pt>
                <c:pt idx="524">
                  <c:v>2</c:v>
                </c:pt>
                <c:pt idx="525">
                  <c:v>1</c:v>
                </c:pt>
                <c:pt idx="526">
                  <c:v>3</c:v>
                </c:pt>
                <c:pt idx="527">
                  <c:v>4</c:v>
                </c:pt>
                <c:pt idx="528">
                  <c:v>1</c:v>
                </c:pt>
                <c:pt idx="529">
                  <c:v>1</c:v>
                </c:pt>
                <c:pt idx="530">
                  <c:v>2</c:v>
                </c:pt>
                <c:pt idx="531">
                  <c:v>4</c:v>
                </c:pt>
                <c:pt idx="532">
                  <c:v>3</c:v>
                </c:pt>
                <c:pt idx="533">
                  <c:v>1</c:v>
                </c:pt>
                <c:pt idx="534">
                  <c:v>4</c:v>
                </c:pt>
                <c:pt idx="535">
                  <c:v>1</c:v>
                </c:pt>
                <c:pt idx="536">
                  <c:v>2</c:v>
                </c:pt>
                <c:pt idx="537">
                  <c:v>1</c:v>
                </c:pt>
                <c:pt idx="538">
                  <c:v>2</c:v>
                </c:pt>
                <c:pt idx="539">
                  <c:v>3</c:v>
                </c:pt>
                <c:pt idx="540">
                  <c:v>1</c:v>
                </c:pt>
                <c:pt idx="541">
                  <c:v>4</c:v>
                </c:pt>
                <c:pt idx="542">
                  <c:v>2</c:v>
                </c:pt>
                <c:pt idx="543">
                  <c:v>4</c:v>
                </c:pt>
                <c:pt idx="544">
                  <c:v>4</c:v>
                </c:pt>
                <c:pt idx="545">
                  <c:v>1</c:v>
                </c:pt>
                <c:pt idx="546">
                  <c:v>2</c:v>
                </c:pt>
                <c:pt idx="547">
                  <c:v>2</c:v>
                </c:pt>
                <c:pt idx="548">
                  <c:v>3</c:v>
                </c:pt>
                <c:pt idx="549">
                  <c:v>2</c:v>
                </c:pt>
                <c:pt idx="550">
                  <c:v>4</c:v>
                </c:pt>
                <c:pt idx="551">
                  <c:v>2</c:v>
                </c:pt>
                <c:pt idx="552">
                  <c:v>1</c:v>
                </c:pt>
                <c:pt idx="553">
                  <c:v>1</c:v>
                </c:pt>
                <c:pt idx="554">
                  <c:v>1</c:v>
                </c:pt>
                <c:pt idx="555">
                  <c:v>1</c:v>
                </c:pt>
                <c:pt idx="556">
                  <c:v>3</c:v>
                </c:pt>
                <c:pt idx="557">
                  <c:v>1</c:v>
                </c:pt>
                <c:pt idx="558">
                  <c:v>2</c:v>
                </c:pt>
                <c:pt idx="559">
                  <c:v>2</c:v>
                </c:pt>
                <c:pt idx="560">
                  <c:v>1</c:v>
                </c:pt>
                <c:pt idx="561">
                  <c:v>3</c:v>
                </c:pt>
                <c:pt idx="562">
                  <c:v>1</c:v>
                </c:pt>
                <c:pt idx="563">
                  <c:v>3</c:v>
                </c:pt>
                <c:pt idx="564">
                  <c:v>1</c:v>
                </c:pt>
                <c:pt idx="565">
                  <c:v>2</c:v>
                </c:pt>
                <c:pt idx="566">
                  <c:v>3</c:v>
                </c:pt>
                <c:pt idx="567">
                  <c:v>1</c:v>
                </c:pt>
                <c:pt idx="568">
                  <c:v>4</c:v>
                </c:pt>
                <c:pt idx="569">
                  <c:v>3</c:v>
                </c:pt>
                <c:pt idx="570">
                  <c:v>3</c:v>
                </c:pt>
                <c:pt idx="571">
                  <c:v>3</c:v>
                </c:pt>
                <c:pt idx="572">
                  <c:v>1</c:v>
                </c:pt>
                <c:pt idx="573">
                  <c:v>3</c:v>
                </c:pt>
                <c:pt idx="574">
                  <c:v>1</c:v>
                </c:pt>
                <c:pt idx="575">
                  <c:v>1</c:v>
                </c:pt>
                <c:pt idx="576">
                  <c:v>4</c:v>
                </c:pt>
                <c:pt idx="577">
                  <c:v>1</c:v>
                </c:pt>
                <c:pt idx="578">
                  <c:v>3</c:v>
                </c:pt>
                <c:pt idx="579">
                  <c:v>3</c:v>
                </c:pt>
                <c:pt idx="580">
                  <c:v>1</c:v>
                </c:pt>
                <c:pt idx="581">
                  <c:v>3</c:v>
                </c:pt>
                <c:pt idx="582">
                  <c:v>4</c:v>
                </c:pt>
                <c:pt idx="583">
                  <c:v>1</c:v>
                </c:pt>
                <c:pt idx="584">
                  <c:v>4</c:v>
                </c:pt>
                <c:pt idx="585">
                  <c:v>3</c:v>
                </c:pt>
                <c:pt idx="586">
                  <c:v>4</c:v>
                </c:pt>
                <c:pt idx="587">
                  <c:v>2</c:v>
                </c:pt>
                <c:pt idx="588">
                  <c:v>3</c:v>
                </c:pt>
                <c:pt idx="589">
                  <c:v>3</c:v>
                </c:pt>
                <c:pt idx="590">
                  <c:v>1</c:v>
                </c:pt>
                <c:pt idx="591">
                  <c:v>1</c:v>
                </c:pt>
                <c:pt idx="592">
                  <c:v>2</c:v>
                </c:pt>
                <c:pt idx="593">
                  <c:v>4</c:v>
                </c:pt>
                <c:pt idx="594">
                  <c:v>2</c:v>
                </c:pt>
                <c:pt idx="595">
                  <c:v>4</c:v>
                </c:pt>
                <c:pt idx="596">
                  <c:v>4</c:v>
                </c:pt>
                <c:pt idx="597">
                  <c:v>4</c:v>
                </c:pt>
                <c:pt idx="598">
                  <c:v>1</c:v>
                </c:pt>
                <c:pt idx="599">
                  <c:v>3</c:v>
                </c:pt>
                <c:pt idx="600">
                  <c:v>2</c:v>
                </c:pt>
                <c:pt idx="601">
                  <c:v>3</c:v>
                </c:pt>
                <c:pt idx="602">
                  <c:v>4</c:v>
                </c:pt>
                <c:pt idx="603">
                  <c:v>1</c:v>
                </c:pt>
                <c:pt idx="604">
                  <c:v>2</c:v>
                </c:pt>
                <c:pt idx="605">
                  <c:v>4</c:v>
                </c:pt>
                <c:pt idx="606">
                  <c:v>1</c:v>
                </c:pt>
                <c:pt idx="607">
                  <c:v>4</c:v>
                </c:pt>
                <c:pt idx="608">
                  <c:v>3</c:v>
                </c:pt>
                <c:pt idx="609">
                  <c:v>1</c:v>
                </c:pt>
                <c:pt idx="610">
                  <c:v>2</c:v>
                </c:pt>
                <c:pt idx="611">
                  <c:v>4</c:v>
                </c:pt>
                <c:pt idx="612">
                  <c:v>1</c:v>
                </c:pt>
                <c:pt idx="613">
                  <c:v>4</c:v>
                </c:pt>
                <c:pt idx="614">
                  <c:v>1</c:v>
                </c:pt>
                <c:pt idx="615">
                  <c:v>1</c:v>
                </c:pt>
                <c:pt idx="616">
                  <c:v>4</c:v>
                </c:pt>
                <c:pt idx="617">
                  <c:v>4</c:v>
                </c:pt>
                <c:pt idx="618">
                  <c:v>4</c:v>
                </c:pt>
                <c:pt idx="619">
                  <c:v>4</c:v>
                </c:pt>
                <c:pt idx="620">
                  <c:v>2</c:v>
                </c:pt>
                <c:pt idx="621">
                  <c:v>4</c:v>
                </c:pt>
                <c:pt idx="622">
                  <c:v>2</c:v>
                </c:pt>
                <c:pt idx="623">
                  <c:v>2</c:v>
                </c:pt>
                <c:pt idx="624">
                  <c:v>4</c:v>
                </c:pt>
                <c:pt idx="625">
                  <c:v>2</c:v>
                </c:pt>
                <c:pt idx="626">
                  <c:v>4</c:v>
                </c:pt>
                <c:pt idx="627">
                  <c:v>4</c:v>
                </c:pt>
                <c:pt idx="628">
                  <c:v>1</c:v>
                </c:pt>
                <c:pt idx="629">
                  <c:v>1</c:v>
                </c:pt>
                <c:pt idx="630">
                  <c:v>2</c:v>
                </c:pt>
                <c:pt idx="631">
                  <c:v>3</c:v>
                </c:pt>
                <c:pt idx="632">
                  <c:v>1</c:v>
                </c:pt>
                <c:pt idx="633">
                  <c:v>2</c:v>
                </c:pt>
                <c:pt idx="634">
                  <c:v>1</c:v>
                </c:pt>
                <c:pt idx="635">
                  <c:v>4</c:v>
                </c:pt>
                <c:pt idx="636">
                  <c:v>3</c:v>
                </c:pt>
                <c:pt idx="637">
                  <c:v>4</c:v>
                </c:pt>
                <c:pt idx="638">
                  <c:v>0</c:v>
                </c:pt>
                <c:pt idx="639">
                  <c:v>1</c:v>
                </c:pt>
                <c:pt idx="640">
                  <c:v>4</c:v>
                </c:pt>
                <c:pt idx="641">
                  <c:v>3</c:v>
                </c:pt>
                <c:pt idx="642">
                  <c:v>1</c:v>
                </c:pt>
                <c:pt idx="643">
                  <c:v>4</c:v>
                </c:pt>
                <c:pt idx="644">
                  <c:v>3</c:v>
                </c:pt>
                <c:pt idx="645">
                  <c:v>3</c:v>
                </c:pt>
                <c:pt idx="646">
                  <c:v>1</c:v>
                </c:pt>
                <c:pt idx="647">
                  <c:v>2</c:v>
                </c:pt>
                <c:pt idx="648">
                  <c:v>2</c:v>
                </c:pt>
                <c:pt idx="649">
                  <c:v>3</c:v>
                </c:pt>
                <c:pt idx="650">
                  <c:v>4</c:v>
                </c:pt>
                <c:pt idx="651">
                  <c:v>4</c:v>
                </c:pt>
                <c:pt idx="652">
                  <c:v>4</c:v>
                </c:pt>
                <c:pt idx="653">
                  <c:v>2</c:v>
                </c:pt>
                <c:pt idx="654">
                  <c:v>1</c:v>
                </c:pt>
                <c:pt idx="655">
                  <c:v>3</c:v>
                </c:pt>
                <c:pt idx="656">
                  <c:v>4</c:v>
                </c:pt>
                <c:pt idx="657">
                  <c:v>3</c:v>
                </c:pt>
                <c:pt idx="658">
                  <c:v>4</c:v>
                </c:pt>
                <c:pt idx="659">
                  <c:v>3</c:v>
                </c:pt>
                <c:pt idx="660">
                  <c:v>1</c:v>
                </c:pt>
                <c:pt idx="661">
                  <c:v>3</c:v>
                </c:pt>
                <c:pt idx="662">
                  <c:v>4</c:v>
                </c:pt>
                <c:pt idx="663">
                  <c:v>2</c:v>
                </c:pt>
                <c:pt idx="664">
                  <c:v>2</c:v>
                </c:pt>
                <c:pt idx="665">
                  <c:v>1</c:v>
                </c:pt>
                <c:pt idx="666">
                  <c:v>3</c:v>
                </c:pt>
                <c:pt idx="667">
                  <c:v>2</c:v>
                </c:pt>
                <c:pt idx="668">
                  <c:v>2</c:v>
                </c:pt>
                <c:pt idx="669">
                  <c:v>1</c:v>
                </c:pt>
                <c:pt idx="670">
                  <c:v>4</c:v>
                </c:pt>
                <c:pt idx="671">
                  <c:v>4</c:v>
                </c:pt>
                <c:pt idx="672">
                  <c:v>3</c:v>
                </c:pt>
                <c:pt idx="673">
                  <c:v>2</c:v>
                </c:pt>
                <c:pt idx="674">
                  <c:v>4</c:v>
                </c:pt>
                <c:pt idx="675">
                  <c:v>3</c:v>
                </c:pt>
                <c:pt idx="676">
                  <c:v>3</c:v>
                </c:pt>
                <c:pt idx="677">
                  <c:v>2</c:v>
                </c:pt>
                <c:pt idx="678">
                  <c:v>3</c:v>
                </c:pt>
                <c:pt idx="679">
                  <c:v>3</c:v>
                </c:pt>
                <c:pt idx="680">
                  <c:v>1</c:v>
                </c:pt>
                <c:pt idx="681">
                  <c:v>4</c:v>
                </c:pt>
                <c:pt idx="682">
                  <c:v>1</c:v>
                </c:pt>
                <c:pt idx="683">
                  <c:v>1</c:v>
                </c:pt>
                <c:pt idx="684">
                  <c:v>3</c:v>
                </c:pt>
                <c:pt idx="685">
                  <c:v>4</c:v>
                </c:pt>
                <c:pt idx="686">
                  <c:v>1</c:v>
                </c:pt>
                <c:pt idx="687">
                  <c:v>2</c:v>
                </c:pt>
                <c:pt idx="688">
                  <c:v>3</c:v>
                </c:pt>
                <c:pt idx="689">
                  <c:v>0</c:v>
                </c:pt>
                <c:pt idx="690">
                  <c:v>1</c:v>
                </c:pt>
                <c:pt idx="691">
                  <c:v>4</c:v>
                </c:pt>
                <c:pt idx="692">
                  <c:v>2</c:v>
                </c:pt>
                <c:pt idx="693">
                  <c:v>4</c:v>
                </c:pt>
                <c:pt idx="694">
                  <c:v>2</c:v>
                </c:pt>
                <c:pt idx="695">
                  <c:v>3</c:v>
                </c:pt>
                <c:pt idx="696">
                  <c:v>4</c:v>
                </c:pt>
                <c:pt idx="697">
                  <c:v>2</c:v>
                </c:pt>
                <c:pt idx="698">
                  <c:v>2</c:v>
                </c:pt>
                <c:pt idx="699">
                  <c:v>4</c:v>
                </c:pt>
                <c:pt idx="700">
                  <c:v>3</c:v>
                </c:pt>
                <c:pt idx="701">
                  <c:v>2</c:v>
                </c:pt>
                <c:pt idx="702">
                  <c:v>1</c:v>
                </c:pt>
                <c:pt idx="703">
                  <c:v>2</c:v>
                </c:pt>
                <c:pt idx="704">
                  <c:v>2</c:v>
                </c:pt>
                <c:pt idx="705">
                  <c:v>3</c:v>
                </c:pt>
                <c:pt idx="706">
                  <c:v>4</c:v>
                </c:pt>
                <c:pt idx="707">
                  <c:v>2</c:v>
                </c:pt>
                <c:pt idx="708">
                  <c:v>2</c:v>
                </c:pt>
                <c:pt idx="709">
                  <c:v>4</c:v>
                </c:pt>
                <c:pt idx="710">
                  <c:v>1</c:v>
                </c:pt>
                <c:pt idx="711">
                  <c:v>4</c:v>
                </c:pt>
                <c:pt idx="712">
                  <c:v>1</c:v>
                </c:pt>
                <c:pt idx="713">
                  <c:v>1</c:v>
                </c:pt>
                <c:pt idx="714">
                  <c:v>1</c:v>
                </c:pt>
                <c:pt idx="715">
                  <c:v>1</c:v>
                </c:pt>
                <c:pt idx="716">
                  <c:v>1</c:v>
                </c:pt>
                <c:pt idx="717">
                  <c:v>1</c:v>
                </c:pt>
                <c:pt idx="718">
                  <c:v>1</c:v>
                </c:pt>
                <c:pt idx="719">
                  <c:v>2</c:v>
                </c:pt>
                <c:pt idx="720">
                  <c:v>4</c:v>
                </c:pt>
                <c:pt idx="721">
                  <c:v>1</c:v>
                </c:pt>
                <c:pt idx="722">
                  <c:v>3</c:v>
                </c:pt>
                <c:pt idx="723">
                  <c:v>3</c:v>
                </c:pt>
                <c:pt idx="724">
                  <c:v>2</c:v>
                </c:pt>
                <c:pt idx="725">
                  <c:v>2</c:v>
                </c:pt>
                <c:pt idx="726">
                  <c:v>2</c:v>
                </c:pt>
                <c:pt idx="727">
                  <c:v>2</c:v>
                </c:pt>
                <c:pt idx="728">
                  <c:v>2</c:v>
                </c:pt>
                <c:pt idx="729">
                  <c:v>4</c:v>
                </c:pt>
                <c:pt idx="730">
                  <c:v>1</c:v>
                </c:pt>
                <c:pt idx="731">
                  <c:v>3</c:v>
                </c:pt>
                <c:pt idx="732">
                  <c:v>1</c:v>
                </c:pt>
                <c:pt idx="733">
                  <c:v>2</c:v>
                </c:pt>
                <c:pt idx="734">
                  <c:v>3</c:v>
                </c:pt>
                <c:pt idx="735">
                  <c:v>1</c:v>
                </c:pt>
                <c:pt idx="736">
                  <c:v>1</c:v>
                </c:pt>
                <c:pt idx="737">
                  <c:v>4</c:v>
                </c:pt>
                <c:pt idx="738">
                  <c:v>3</c:v>
                </c:pt>
                <c:pt idx="739">
                  <c:v>4</c:v>
                </c:pt>
                <c:pt idx="740">
                  <c:v>3</c:v>
                </c:pt>
                <c:pt idx="741">
                  <c:v>2</c:v>
                </c:pt>
                <c:pt idx="742">
                  <c:v>2</c:v>
                </c:pt>
                <c:pt idx="743">
                  <c:v>1</c:v>
                </c:pt>
                <c:pt idx="744">
                  <c:v>1</c:v>
                </c:pt>
                <c:pt idx="745">
                  <c:v>1</c:v>
                </c:pt>
                <c:pt idx="746">
                  <c:v>4</c:v>
                </c:pt>
                <c:pt idx="747">
                  <c:v>4</c:v>
                </c:pt>
                <c:pt idx="748">
                  <c:v>2</c:v>
                </c:pt>
                <c:pt idx="749">
                  <c:v>1</c:v>
                </c:pt>
                <c:pt idx="750">
                  <c:v>1</c:v>
                </c:pt>
                <c:pt idx="751">
                  <c:v>2</c:v>
                </c:pt>
                <c:pt idx="752">
                  <c:v>4</c:v>
                </c:pt>
                <c:pt idx="753">
                  <c:v>2</c:v>
                </c:pt>
                <c:pt idx="754">
                  <c:v>4</c:v>
                </c:pt>
                <c:pt idx="755">
                  <c:v>1</c:v>
                </c:pt>
                <c:pt idx="756">
                  <c:v>2</c:v>
                </c:pt>
                <c:pt idx="757">
                  <c:v>3</c:v>
                </c:pt>
                <c:pt idx="758">
                  <c:v>3</c:v>
                </c:pt>
                <c:pt idx="759">
                  <c:v>4</c:v>
                </c:pt>
                <c:pt idx="760">
                  <c:v>1</c:v>
                </c:pt>
                <c:pt idx="761">
                  <c:v>2</c:v>
                </c:pt>
                <c:pt idx="762">
                  <c:v>2</c:v>
                </c:pt>
                <c:pt idx="763">
                  <c:v>1</c:v>
                </c:pt>
                <c:pt idx="764">
                  <c:v>2</c:v>
                </c:pt>
                <c:pt idx="765">
                  <c:v>1</c:v>
                </c:pt>
                <c:pt idx="766">
                  <c:v>3</c:v>
                </c:pt>
                <c:pt idx="767">
                  <c:v>2</c:v>
                </c:pt>
                <c:pt idx="768">
                  <c:v>2</c:v>
                </c:pt>
                <c:pt idx="769">
                  <c:v>1</c:v>
                </c:pt>
                <c:pt idx="770">
                  <c:v>3</c:v>
                </c:pt>
                <c:pt idx="771">
                  <c:v>3</c:v>
                </c:pt>
                <c:pt idx="772">
                  <c:v>3</c:v>
                </c:pt>
                <c:pt idx="773">
                  <c:v>4</c:v>
                </c:pt>
                <c:pt idx="774">
                  <c:v>3</c:v>
                </c:pt>
                <c:pt idx="775">
                  <c:v>1</c:v>
                </c:pt>
                <c:pt idx="776">
                  <c:v>3</c:v>
                </c:pt>
                <c:pt idx="777">
                  <c:v>1</c:v>
                </c:pt>
                <c:pt idx="778">
                  <c:v>4</c:v>
                </c:pt>
                <c:pt idx="779">
                  <c:v>3</c:v>
                </c:pt>
                <c:pt idx="780">
                  <c:v>4</c:v>
                </c:pt>
                <c:pt idx="781">
                  <c:v>4</c:v>
                </c:pt>
                <c:pt idx="782">
                  <c:v>4</c:v>
                </c:pt>
                <c:pt idx="783">
                  <c:v>3</c:v>
                </c:pt>
                <c:pt idx="784">
                  <c:v>1</c:v>
                </c:pt>
                <c:pt idx="785">
                  <c:v>2</c:v>
                </c:pt>
                <c:pt idx="786">
                  <c:v>4</c:v>
                </c:pt>
                <c:pt idx="787">
                  <c:v>1</c:v>
                </c:pt>
                <c:pt idx="788">
                  <c:v>2</c:v>
                </c:pt>
                <c:pt idx="789">
                  <c:v>3</c:v>
                </c:pt>
                <c:pt idx="790">
                  <c:v>4</c:v>
                </c:pt>
                <c:pt idx="791">
                  <c:v>3</c:v>
                </c:pt>
                <c:pt idx="792">
                  <c:v>1</c:v>
                </c:pt>
                <c:pt idx="793">
                  <c:v>2</c:v>
                </c:pt>
                <c:pt idx="794">
                  <c:v>1</c:v>
                </c:pt>
                <c:pt idx="795">
                  <c:v>1</c:v>
                </c:pt>
                <c:pt idx="796">
                  <c:v>1</c:v>
                </c:pt>
                <c:pt idx="797">
                  <c:v>1</c:v>
                </c:pt>
                <c:pt idx="798">
                  <c:v>4</c:v>
                </c:pt>
                <c:pt idx="799">
                  <c:v>3</c:v>
                </c:pt>
                <c:pt idx="800">
                  <c:v>3</c:v>
                </c:pt>
                <c:pt idx="801">
                  <c:v>3</c:v>
                </c:pt>
                <c:pt idx="802">
                  <c:v>1</c:v>
                </c:pt>
                <c:pt idx="803">
                  <c:v>1</c:v>
                </c:pt>
                <c:pt idx="804">
                  <c:v>3</c:v>
                </c:pt>
                <c:pt idx="805">
                  <c:v>1</c:v>
                </c:pt>
                <c:pt idx="806">
                  <c:v>1</c:v>
                </c:pt>
                <c:pt idx="807">
                  <c:v>2</c:v>
                </c:pt>
                <c:pt idx="808">
                  <c:v>4</c:v>
                </c:pt>
                <c:pt idx="809">
                  <c:v>4</c:v>
                </c:pt>
                <c:pt idx="810">
                  <c:v>2</c:v>
                </c:pt>
                <c:pt idx="811">
                  <c:v>3</c:v>
                </c:pt>
                <c:pt idx="812">
                  <c:v>2</c:v>
                </c:pt>
                <c:pt idx="813">
                  <c:v>3</c:v>
                </c:pt>
                <c:pt idx="814">
                  <c:v>4</c:v>
                </c:pt>
                <c:pt idx="815">
                  <c:v>4</c:v>
                </c:pt>
                <c:pt idx="816">
                  <c:v>1</c:v>
                </c:pt>
                <c:pt idx="817">
                  <c:v>1</c:v>
                </c:pt>
                <c:pt idx="818">
                  <c:v>2</c:v>
                </c:pt>
                <c:pt idx="819">
                  <c:v>4</c:v>
                </c:pt>
                <c:pt idx="820">
                  <c:v>2</c:v>
                </c:pt>
                <c:pt idx="821">
                  <c:v>2</c:v>
                </c:pt>
                <c:pt idx="822">
                  <c:v>2</c:v>
                </c:pt>
                <c:pt idx="823">
                  <c:v>3</c:v>
                </c:pt>
                <c:pt idx="824">
                  <c:v>1</c:v>
                </c:pt>
                <c:pt idx="825">
                  <c:v>2</c:v>
                </c:pt>
                <c:pt idx="826">
                  <c:v>1</c:v>
                </c:pt>
                <c:pt idx="827">
                  <c:v>2</c:v>
                </c:pt>
                <c:pt idx="828">
                  <c:v>4</c:v>
                </c:pt>
                <c:pt idx="829">
                  <c:v>4</c:v>
                </c:pt>
                <c:pt idx="830">
                  <c:v>2</c:v>
                </c:pt>
                <c:pt idx="831">
                  <c:v>3</c:v>
                </c:pt>
                <c:pt idx="832">
                  <c:v>1</c:v>
                </c:pt>
                <c:pt idx="833">
                  <c:v>1</c:v>
                </c:pt>
                <c:pt idx="834">
                  <c:v>3</c:v>
                </c:pt>
                <c:pt idx="835">
                  <c:v>3</c:v>
                </c:pt>
                <c:pt idx="836">
                  <c:v>4</c:v>
                </c:pt>
                <c:pt idx="837">
                  <c:v>3</c:v>
                </c:pt>
                <c:pt idx="838">
                  <c:v>4</c:v>
                </c:pt>
                <c:pt idx="839">
                  <c:v>1</c:v>
                </c:pt>
                <c:pt idx="840">
                  <c:v>4</c:v>
                </c:pt>
                <c:pt idx="841">
                  <c:v>2</c:v>
                </c:pt>
                <c:pt idx="842">
                  <c:v>4</c:v>
                </c:pt>
                <c:pt idx="843">
                  <c:v>2</c:v>
                </c:pt>
                <c:pt idx="844">
                  <c:v>1</c:v>
                </c:pt>
                <c:pt idx="845">
                  <c:v>2</c:v>
                </c:pt>
                <c:pt idx="846">
                  <c:v>3</c:v>
                </c:pt>
                <c:pt idx="847">
                  <c:v>1</c:v>
                </c:pt>
                <c:pt idx="848">
                  <c:v>1</c:v>
                </c:pt>
                <c:pt idx="849">
                  <c:v>3</c:v>
                </c:pt>
                <c:pt idx="850">
                  <c:v>1</c:v>
                </c:pt>
                <c:pt idx="851">
                  <c:v>1</c:v>
                </c:pt>
                <c:pt idx="852">
                  <c:v>2</c:v>
                </c:pt>
                <c:pt idx="853">
                  <c:v>2</c:v>
                </c:pt>
                <c:pt idx="854">
                  <c:v>4</c:v>
                </c:pt>
                <c:pt idx="855">
                  <c:v>1</c:v>
                </c:pt>
                <c:pt idx="856">
                  <c:v>3</c:v>
                </c:pt>
                <c:pt idx="857">
                  <c:v>3</c:v>
                </c:pt>
                <c:pt idx="858">
                  <c:v>4</c:v>
                </c:pt>
                <c:pt idx="859">
                  <c:v>2</c:v>
                </c:pt>
                <c:pt idx="860">
                  <c:v>1</c:v>
                </c:pt>
                <c:pt idx="861">
                  <c:v>2</c:v>
                </c:pt>
                <c:pt idx="862">
                  <c:v>2</c:v>
                </c:pt>
                <c:pt idx="863">
                  <c:v>2</c:v>
                </c:pt>
                <c:pt idx="864">
                  <c:v>1</c:v>
                </c:pt>
                <c:pt idx="865">
                  <c:v>1</c:v>
                </c:pt>
                <c:pt idx="866">
                  <c:v>3</c:v>
                </c:pt>
                <c:pt idx="867">
                  <c:v>1</c:v>
                </c:pt>
                <c:pt idx="868">
                  <c:v>3</c:v>
                </c:pt>
                <c:pt idx="869">
                  <c:v>1</c:v>
                </c:pt>
                <c:pt idx="870">
                  <c:v>1</c:v>
                </c:pt>
                <c:pt idx="871">
                  <c:v>1</c:v>
                </c:pt>
                <c:pt idx="872">
                  <c:v>2</c:v>
                </c:pt>
                <c:pt idx="873">
                  <c:v>2</c:v>
                </c:pt>
                <c:pt idx="874">
                  <c:v>3</c:v>
                </c:pt>
                <c:pt idx="875">
                  <c:v>3</c:v>
                </c:pt>
                <c:pt idx="876">
                  <c:v>4</c:v>
                </c:pt>
                <c:pt idx="877">
                  <c:v>1</c:v>
                </c:pt>
                <c:pt idx="878">
                  <c:v>4</c:v>
                </c:pt>
                <c:pt idx="879">
                  <c:v>4</c:v>
                </c:pt>
                <c:pt idx="880">
                  <c:v>4</c:v>
                </c:pt>
                <c:pt idx="881">
                  <c:v>2</c:v>
                </c:pt>
                <c:pt idx="882">
                  <c:v>1</c:v>
                </c:pt>
                <c:pt idx="883">
                  <c:v>3</c:v>
                </c:pt>
                <c:pt idx="884">
                  <c:v>3</c:v>
                </c:pt>
                <c:pt idx="885">
                  <c:v>1</c:v>
                </c:pt>
                <c:pt idx="886">
                  <c:v>3</c:v>
                </c:pt>
                <c:pt idx="887">
                  <c:v>2</c:v>
                </c:pt>
                <c:pt idx="888">
                  <c:v>2</c:v>
                </c:pt>
                <c:pt idx="889">
                  <c:v>4</c:v>
                </c:pt>
                <c:pt idx="890">
                  <c:v>2</c:v>
                </c:pt>
                <c:pt idx="891">
                  <c:v>1</c:v>
                </c:pt>
                <c:pt idx="892">
                  <c:v>1</c:v>
                </c:pt>
                <c:pt idx="893">
                  <c:v>4</c:v>
                </c:pt>
                <c:pt idx="894">
                  <c:v>4</c:v>
                </c:pt>
                <c:pt idx="895">
                  <c:v>3</c:v>
                </c:pt>
                <c:pt idx="896">
                  <c:v>2</c:v>
                </c:pt>
                <c:pt idx="897">
                  <c:v>4</c:v>
                </c:pt>
                <c:pt idx="898">
                  <c:v>1</c:v>
                </c:pt>
                <c:pt idx="899">
                  <c:v>4</c:v>
                </c:pt>
                <c:pt idx="900">
                  <c:v>4</c:v>
                </c:pt>
                <c:pt idx="901">
                  <c:v>1</c:v>
                </c:pt>
                <c:pt idx="902">
                  <c:v>1</c:v>
                </c:pt>
                <c:pt idx="903">
                  <c:v>4</c:v>
                </c:pt>
                <c:pt idx="904">
                  <c:v>1</c:v>
                </c:pt>
                <c:pt idx="905">
                  <c:v>1</c:v>
                </c:pt>
                <c:pt idx="906">
                  <c:v>1</c:v>
                </c:pt>
                <c:pt idx="907">
                  <c:v>2</c:v>
                </c:pt>
                <c:pt idx="908">
                  <c:v>1</c:v>
                </c:pt>
                <c:pt idx="909">
                  <c:v>1</c:v>
                </c:pt>
                <c:pt idx="910">
                  <c:v>3</c:v>
                </c:pt>
                <c:pt idx="911">
                  <c:v>1</c:v>
                </c:pt>
                <c:pt idx="912">
                  <c:v>4</c:v>
                </c:pt>
                <c:pt idx="913">
                  <c:v>1</c:v>
                </c:pt>
                <c:pt idx="914">
                  <c:v>4</c:v>
                </c:pt>
                <c:pt idx="915">
                  <c:v>3</c:v>
                </c:pt>
                <c:pt idx="916">
                  <c:v>3</c:v>
                </c:pt>
                <c:pt idx="917">
                  <c:v>3</c:v>
                </c:pt>
                <c:pt idx="918">
                  <c:v>4</c:v>
                </c:pt>
                <c:pt idx="919">
                  <c:v>1</c:v>
                </c:pt>
                <c:pt idx="920">
                  <c:v>3</c:v>
                </c:pt>
                <c:pt idx="921">
                  <c:v>2</c:v>
                </c:pt>
                <c:pt idx="922">
                  <c:v>1</c:v>
                </c:pt>
                <c:pt idx="923">
                  <c:v>4</c:v>
                </c:pt>
                <c:pt idx="924">
                  <c:v>2</c:v>
                </c:pt>
                <c:pt idx="925">
                  <c:v>1</c:v>
                </c:pt>
                <c:pt idx="926">
                  <c:v>1</c:v>
                </c:pt>
                <c:pt idx="927">
                  <c:v>2</c:v>
                </c:pt>
                <c:pt idx="928">
                  <c:v>4</c:v>
                </c:pt>
                <c:pt idx="929">
                  <c:v>3</c:v>
                </c:pt>
                <c:pt idx="930">
                  <c:v>3</c:v>
                </c:pt>
                <c:pt idx="931">
                  <c:v>1</c:v>
                </c:pt>
                <c:pt idx="932">
                  <c:v>1</c:v>
                </c:pt>
                <c:pt idx="933">
                  <c:v>3</c:v>
                </c:pt>
                <c:pt idx="934">
                  <c:v>2</c:v>
                </c:pt>
                <c:pt idx="935">
                  <c:v>4</c:v>
                </c:pt>
                <c:pt idx="936">
                  <c:v>1</c:v>
                </c:pt>
                <c:pt idx="937">
                  <c:v>2</c:v>
                </c:pt>
                <c:pt idx="938">
                  <c:v>4</c:v>
                </c:pt>
                <c:pt idx="939">
                  <c:v>4</c:v>
                </c:pt>
                <c:pt idx="940">
                  <c:v>3</c:v>
                </c:pt>
                <c:pt idx="941">
                  <c:v>2</c:v>
                </c:pt>
                <c:pt idx="942">
                  <c:v>1</c:v>
                </c:pt>
                <c:pt idx="943">
                  <c:v>2</c:v>
                </c:pt>
                <c:pt idx="944">
                  <c:v>3</c:v>
                </c:pt>
                <c:pt idx="945">
                  <c:v>2</c:v>
                </c:pt>
                <c:pt idx="946">
                  <c:v>2</c:v>
                </c:pt>
                <c:pt idx="947">
                  <c:v>2</c:v>
                </c:pt>
                <c:pt idx="948">
                  <c:v>2</c:v>
                </c:pt>
                <c:pt idx="949">
                  <c:v>1</c:v>
                </c:pt>
                <c:pt idx="950">
                  <c:v>3</c:v>
                </c:pt>
                <c:pt idx="951">
                  <c:v>4</c:v>
                </c:pt>
                <c:pt idx="952">
                  <c:v>1</c:v>
                </c:pt>
                <c:pt idx="953">
                  <c:v>1</c:v>
                </c:pt>
                <c:pt idx="954">
                  <c:v>2</c:v>
                </c:pt>
                <c:pt idx="955">
                  <c:v>1</c:v>
                </c:pt>
                <c:pt idx="956">
                  <c:v>3</c:v>
                </c:pt>
                <c:pt idx="957">
                  <c:v>3</c:v>
                </c:pt>
                <c:pt idx="958">
                  <c:v>2</c:v>
                </c:pt>
                <c:pt idx="959">
                  <c:v>2</c:v>
                </c:pt>
                <c:pt idx="960">
                  <c:v>3</c:v>
                </c:pt>
                <c:pt idx="961">
                  <c:v>1</c:v>
                </c:pt>
                <c:pt idx="962">
                  <c:v>2</c:v>
                </c:pt>
                <c:pt idx="963">
                  <c:v>3</c:v>
                </c:pt>
                <c:pt idx="964">
                  <c:v>4</c:v>
                </c:pt>
                <c:pt idx="965">
                  <c:v>2</c:v>
                </c:pt>
                <c:pt idx="966">
                  <c:v>3</c:v>
                </c:pt>
                <c:pt idx="967">
                  <c:v>4</c:v>
                </c:pt>
                <c:pt idx="968">
                  <c:v>3</c:v>
                </c:pt>
                <c:pt idx="969">
                  <c:v>4</c:v>
                </c:pt>
                <c:pt idx="970">
                  <c:v>1</c:v>
                </c:pt>
                <c:pt idx="971">
                  <c:v>2</c:v>
                </c:pt>
                <c:pt idx="972">
                  <c:v>1</c:v>
                </c:pt>
                <c:pt idx="973">
                  <c:v>3</c:v>
                </c:pt>
                <c:pt idx="974">
                  <c:v>1</c:v>
                </c:pt>
                <c:pt idx="975">
                  <c:v>2</c:v>
                </c:pt>
                <c:pt idx="976">
                  <c:v>3</c:v>
                </c:pt>
                <c:pt idx="977">
                  <c:v>4</c:v>
                </c:pt>
                <c:pt idx="978">
                  <c:v>1</c:v>
                </c:pt>
                <c:pt idx="979">
                  <c:v>3</c:v>
                </c:pt>
                <c:pt idx="980">
                  <c:v>1</c:v>
                </c:pt>
                <c:pt idx="981">
                  <c:v>4</c:v>
                </c:pt>
                <c:pt idx="982">
                  <c:v>4</c:v>
                </c:pt>
                <c:pt idx="983">
                  <c:v>1</c:v>
                </c:pt>
                <c:pt idx="984">
                  <c:v>4</c:v>
                </c:pt>
                <c:pt idx="985">
                  <c:v>3</c:v>
                </c:pt>
                <c:pt idx="986">
                  <c:v>4</c:v>
                </c:pt>
                <c:pt idx="987">
                  <c:v>4</c:v>
                </c:pt>
                <c:pt idx="988">
                  <c:v>1</c:v>
                </c:pt>
                <c:pt idx="989">
                  <c:v>2</c:v>
                </c:pt>
                <c:pt idx="990">
                  <c:v>1</c:v>
                </c:pt>
                <c:pt idx="991">
                  <c:v>2</c:v>
                </c:pt>
                <c:pt idx="992">
                  <c:v>3</c:v>
                </c:pt>
                <c:pt idx="993">
                  <c:v>2</c:v>
                </c:pt>
                <c:pt idx="994">
                  <c:v>2</c:v>
                </c:pt>
                <c:pt idx="995">
                  <c:v>4</c:v>
                </c:pt>
                <c:pt idx="996">
                  <c:v>3</c:v>
                </c:pt>
                <c:pt idx="997">
                  <c:v>4</c:v>
                </c:pt>
                <c:pt idx="998">
                  <c:v>2</c:v>
                </c:pt>
              </c:numCache>
            </c:numRef>
          </c:val>
          <c:extLst>
            <c:ext xmlns:c16="http://schemas.microsoft.com/office/drawing/2014/chart" uri="{C3380CC4-5D6E-409C-BE32-E72D297353CC}">
              <c16:uniqueId val="{00000003-E33F-4454-B97C-A6DF5CF03C1D}"/>
            </c:ext>
          </c:extLst>
        </c:ser>
        <c:dLbls>
          <c:showLegendKey val="0"/>
          <c:showVal val="0"/>
          <c:showCatName val="0"/>
          <c:showSerName val="0"/>
          <c:showPercent val="0"/>
          <c:showBubbleSize val="0"/>
        </c:dLbls>
        <c:gapWidth val="182"/>
        <c:axId val="113217375"/>
        <c:axId val="113216415"/>
      </c:barChart>
      <c:catAx>
        <c:axId val="11321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6415"/>
        <c:crosses val="autoZero"/>
        <c:auto val="1"/>
        <c:lblAlgn val="ctr"/>
        <c:lblOffset val="100"/>
        <c:noMultiLvlLbl val="0"/>
      </c:catAx>
      <c:valAx>
        <c:axId val="113216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(1).xlsx]Sales_Fact!PivotTable2</c:name>
    <c:fmtId val="3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025371828521428E-2"/>
          <c:y val="0.2572178477690289"/>
          <c:w val="0.32721587926509188"/>
          <c:h val="0.54380832604257801"/>
        </c:manualLayout>
      </c:layout>
      <c:bar3DChart>
        <c:barDir val="col"/>
        <c:grouping val="standard"/>
        <c:varyColors val="0"/>
        <c:ser>
          <c:idx val="0"/>
          <c:order val="0"/>
          <c:tx>
            <c:strRef>
              <c:f>Sales_Fact!$R$1:$R$6</c:f>
              <c:strCache>
                <c:ptCount val="1"/>
                <c:pt idx="0">
                  <c:v>2024 -  -  -  - Sum of Unit_Price</c:v>
                </c:pt>
              </c:strCache>
            </c:strRef>
          </c:tx>
          <c:spPr>
            <a:solidFill>
              <a:schemeClr val="accent1"/>
            </a:solidFill>
            <a:ln>
              <a:noFill/>
            </a:ln>
            <a:effectLst/>
            <a:sp3d/>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Sales_Fact!$R$7:$R$1006</c:f>
              <c:numCache>
                <c:formatCode>General</c:formatCode>
                <c:ptCount val="999"/>
                <c:pt idx="0">
                  <c:v>218.04</c:v>
                </c:pt>
                <c:pt idx="1">
                  <c:v>278.63</c:v>
                </c:pt>
                <c:pt idx="2">
                  <c:v>909.51</c:v>
                </c:pt>
                <c:pt idx="3">
                  <c:v>909.11</c:v>
                </c:pt>
                <c:pt idx="4">
                  <c:v>996.85</c:v>
                </c:pt>
                <c:pt idx="5">
                  <c:v>261.05</c:v>
                </c:pt>
                <c:pt idx="6">
                  <c:v>359.56</c:v>
                </c:pt>
                <c:pt idx="7">
                  <c:v>358.36</c:v>
                </c:pt>
                <c:pt idx="8">
                  <c:v>85.62</c:v>
                </c:pt>
                <c:pt idx="9">
                  <c:v>929.26</c:v>
                </c:pt>
                <c:pt idx="10">
                  <c:v>155.87</c:v>
                </c:pt>
                <c:pt idx="11">
                  <c:v>471.88</c:v>
                </c:pt>
                <c:pt idx="12">
                  <c:v>963.76</c:v>
                </c:pt>
                <c:pt idx="13">
                  <c:v>238.24</c:v>
                </c:pt>
                <c:pt idx="14">
                  <c:v>756.63</c:v>
                </c:pt>
                <c:pt idx="15">
                  <c:v>329.94</c:v>
                </c:pt>
                <c:pt idx="16">
                  <c:v>73.88</c:v>
                </c:pt>
                <c:pt idx="17">
                  <c:v>859.3</c:v>
                </c:pt>
                <c:pt idx="18">
                  <c:v>762.43</c:v>
                </c:pt>
                <c:pt idx="19">
                  <c:v>328.51</c:v>
                </c:pt>
                <c:pt idx="20">
                  <c:v>409.41</c:v>
                </c:pt>
                <c:pt idx="21">
                  <c:v>760.14</c:v>
                </c:pt>
                <c:pt idx="22">
                  <c:v>314.29000000000002</c:v>
                </c:pt>
                <c:pt idx="23">
                  <c:v>336.09</c:v>
                </c:pt>
                <c:pt idx="24">
                  <c:v>879.63</c:v>
                </c:pt>
                <c:pt idx="25">
                  <c:v>837.34</c:v>
                </c:pt>
                <c:pt idx="26">
                  <c:v>475.98</c:v>
                </c:pt>
                <c:pt idx="27">
                  <c:v>132.88999999999999</c:v>
                </c:pt>
                <c:pt idx="28">
                  <c:v>720.32</c:v>
                </c:pt>
                <c:pt idx="29">
                  <c:v>99.92</c:v>
                </c:pt>
                <c:pt idx="30">
                  <c:v>681.72</c:v>
                </c:pt>
                <c:pt idx="31">
                  <c:v>654.12</c:v>
                </c:pt>
                <c:pt idx="32">
                  <c:v>528.22</c:v>
                </c:pt>
                <c:pt idx="33">
                  <c:v>705.97</c:v>
                </c:pt>
                <c:pt idx="34">
                  <c:v>909.04</c:v>
                </c:pt>
                <c:pt idx="35">
                  <c:v>164.73</c:v>
                </c:pt>
                <c:pt idx="36">
                  <c:v>904.19</c:v>
                </c:pt>
                <c:pt idx="37">
                  <c:v>525.61</c:v>
                </c:pt>
                <c:pt idx="38">
                  <c:v>694.61</c:v>
                </c:pt>
                <c:pt idx="39">
                  <c:v>66.22</c:v>
                </c:pt>
                <c:pt idx="40">
                  <c:v>255.48</c:v>
                </c:pt>
                <c:pt idx="41">
                  <c:v>604.87</c:v>
                </c:pt>
                <c:pt idx="42">
                  <c:v>623.82000000000005</c:v>
                </c:pt>
                <c:pt idx="43">
                  <c:v>227.28</c:v>
                </c:pt>
                <c:pt idx="44">
                  <c:v>127.58</c:v>
                </c:pt>
                <c:pt idx="45">
                  <c:v>850.06</c:v>
                </c:pt>
                <c:pt idx="46">
                  <c:v>753.92</c:v>
                </c:pt>
                <c:pt idx="47">
                  <c:v>408.99</c:v>
                </c:pt>
                <c:pt idx="48">
                  <c:v>404.5</c:v>
                </c:pt>
                <c:pt idx="49">
                  <c:v>632.24</c:v>
                </c:pt>
                <c:pt idx="50">
                  <c:v>845.27</c:v>
                </c:pt>
                <c:pt idx="51">
                  <c:v>907.97</c:v>
                </c:pt>
                <c:pt idx="52">
                  <c:v>374.42</c:v>
                </c:pt>
                <c:pt idx="53">
                  <c:v>784.46</c:v>
                </c:pt>
                <c:pt idx="54">
                  <c:v>70.88</c:v>
                </c:pt>
                <c:pt idx="55">
                  <c:v>324.29000000000002</c:v>
                </c:pt>
                <c:pt idx="56">
                  <c:v>218.07</c:v>
                </c:pt>
                <c:pt idx="57">
                  <c:v>808.87</c:v>
                </c:pt>
                <c:pt idx="58">
                  <c:v>826.15</c:v>
                </c:pt>
                <c:pt idx="59">
                  <c:v>631.20000000000005</c:v>
                </c:pt>
                <c:pt idx="60">
                  <c:v>937.01</c:v>
                </c:pt>
                <c:pt idx="61">
                  <c:v>644</c:v>
                </c:pt>
                <c:pt idx="62">
                  <c:v>549.83000000000004</c:v>
                </c:pt>
                <c:pt idx="63">
                  <c:v>723.66</c:v>
                </c:pt>
                <c:pt idx="64">
                  <c:v>21.12</c:v>
                </c:pt>
                <c:pt idx="65">
                  <c:v>819.93</c:v>
                </c:pt>
                <c:pt idx="66">
                  <c:v>291.05</c:v>
                </c:pt>
                <c:pt idx="67">
                  <c:v>463.52</c:v>
                </c:pt>
                <c:pt idx="68">
                  <c:v>241.64</c:v>
                </c:pt>
                <c:pt idx="69">
                  <c:v>805.07</c:v>
                </c:pt>
                <c:pt idx="70">
                  <c:v>281.97000000000003</c:v>
                </c:pt>
                <c:pt idx="71">
                  <c:v>568.95000000000005</c:v>
                </c:pt>
                <c:pt idx="72">
                  <c:v>438.41</c:v>
                </c:pt>
                <c:pt idx="73">
                  <c:v>86.72</c:v>
                </c:pt>
                <c:pt idx="74">
                  <c:v>180.84</c:v>
                </c:pt>
                <c:pt idx="75">
                  <c:v>453.41</c:v>
                </c:pt>
                <c:pt idx="76">
                  <c:v>257.45</c:v>
                </c:pt>
                <c:pt idx="77">
                  <c:v>731.01</c:v>
                </c:pt>
                <c:pt idx="78">
                  <c:v>143.79</c:v>
                </c:pt>
                <c:pt idx="79">
                  <c:v>460.93</c:v>
                </c:pt>
                <c:pt idx="80">
                  <c:v>67.55</c:v>
                </c:pt>
                <c:pt idx="81">
                  <c:v>803.31</c:v>
                </c:pt>
                <c:pt idx="82">
                  <c:v>594.89</c:v>
                </c:pt>
                <c:pt idx="83">
                  <c:v>101.33</c:v>
                </c:pt>
                <c:pt idx="84">
                  <c:v>867.19</c:v>
                </c:pt>
                <c:pt idx="85">
                  <c:v>816.87</c:v>
                </c:pt>
                <c:pt idx="86">
                  <c:v>472.18</c:v>
                </c:pt>
                <c:pt idx="87">
                  <c:v>20.47</c:v>
                </c:pt>
                <c:pt idx="88">
                  <c:v>382.2</c:v>
                </c:pt>
                <c:pt idx="89">
                  <c:v>770.77</c:v>
                </c:pt>
                <c:pt idx="90">
                  <c:v>723.75</c:v>
                </c:pt>
                <c:pt idx="91">
                  <c:v>913.08</c:v>
                </c:pt>
                <c:pt idx="92">
                  <c:v>74.290000000000006</c:v>
                </c:pt>
                <c:pt idx="93">
                  <c:v>168.29</c:v>
                </c:pt>
                <c:pt idx="94">
                  <c:v>391.77</c:v>
                </c:pt>
                <c:pt idx="95">
                  <c:v>479.63</c:v>
                </c:pt>
                <c:pt idx="96">
                  <c:v>499.46</c:v>
                </c:pt>
                <c:pt idx="97">
                  <c:v>698.34</c:v>
                </c:pt>
                <c:pt idx="98">
                  <c:v>235.44</c:v>
                </c:pt>
                <c:pt idx="99">
                  <c:v>620.71</c:v>
                </c:pt>
                <c:pt idx="100">
                  <c:v>851.77</c:v>
                </c:pt>
                <c:pt idx="101">
                  <c:v>876.01</c:v>
                </c:pt>
                <c:pt idx="102">
                  <c:v>165</c:v>
                </c:pt>
                <c:pt idx="103">
                  <c:v>717.21</c:v>
                </c:pt>
                <c:pt idx="104">
                  <c:v>871.43</c:v>
                </c:pt>
                <c:pt idx="105">
                  <c:v>514.65</c:v>
                </c:pt>
                <c:pt idx="106">
                  <c:v>198.76</c:v>
                </c:pt>
                <c:pt idx="107">
                  <c:v>86.03</c:v>
                </c:pt>
                <c:pt idx="108">
                  <c:v>99.77</c:v>
                </c:pt>
                <c:pt idx="109">
                  <c:v>166.26</c:v>
                </c:pt>
                <c:pt idx="110">
                  <c:v>151.51</c:v>
                </c:pt>
                <c:pt idx="111">
                  <c:v>540.48</c:v>
                </c:pt>
                <c:pt idx="112">
                  <c:v>477.52</c:v>
                </c:pt>
                <c:pt idx="113">
                  <c:v>750.26</c:v>
                </c:pt>
                <c:pt idx="114">
                  <c:v>294.38</c:v>
                </c:pt>
                <c:pt idx="115">
                  <c:v>635.22</c:v>
                </c:pt>
                <c:pt idx="116">
                  <c:v>644.58000000000004</c:v>
                </c:pt>
                <c:pt idx="117">
                  <c:v>743.55</c:v>
                </c:pt>
                <c:pt idx="118">
                  <c:v>530.45000000000005</c:v>
                </c:pt>
                <c:pt idx="119">
                  <c:v>972.4</c:v>
                </c:pt>
                <c:pt idx="120">
                  <c:v>565.51</c:v>
                </c:pt>
                <c:pt idx="121">
                  <c:v>983.38</c:v>
                </c:pt>
                <c:pt idx="122">
                  <c:v>581.09</c:v>
                </c:pt>
                <c:pt idx="123">
                  <c:v>432.4</c:v>
                </c:pt>
                <c:pt idx="124">
                  <c:v>271.04000000000002</c:v>
                </c:pt>
                <c:pt idx="125">
                  <c:v>328.27</c:v>
                </c:pt>
                <c:pt idx="126">
                  <c:v>884.71</c:v>
                </c:pt>
                <c:pt idx="127">
                  <c:v>145.25</c:v>
                </c:pt>
                <c:pt idx="128">
                  <c:v>898.45</c:v>
                </c:pt>
                <c:pt idx="129">
                  <c:v>450.83</c:v>
                </c:pt>
                <c:pt idx="130">
                  <c:v>377.69</c:v>
                </c:pt>
                <c:pt idx="131">
                  <c:v>457.33</c:v>
                </c:pt>
                <c:pt idx="132">
                  <c:v>726.97</c:v>
                </c:pt>
                <c:pt idx="133">
                  <c:v>949.3</c:v>
                </c:pt>
                <c:pt idx="134">
                  <c:v>94.13</c:v>
                </c:pt>
                <c:pt idx="135">
                  <c:v>402.3</c:v>
                </c:pt>
                <c:pt idx="136">
                  <c:v>930.38</c:v>
                </c:pt>
                <c:pt idx="137">
                  <c:v>437.84</c:v>
                </c:pt>
                <c:pt idx="138">
                  <c:v>416.44</c:v>
                </c:pt>
                <c:pt idx="139">
                  <c:v>550.26</c:v>
                </c:pt>
                <c:pt idx="140">
                  <c:v>517.98</c:v>
                </c:pt>
                <c:pt idx="141">
                  <c:v>846.31</c:v>
                </c:pt>
                <c:pt idx="142">
                  <c:v>875.2</c:v>
                </c:pt>
                <c:pt idx="143">
                  <c:v>227.35</c:v>
                </c:pt>
                <c:pt idx="144">
                  <c:v>120.67</c:v>
                </c:pt>
                <c:pt idx="145">
                  <c:v>176.13</c:v>
                </c:pt>
                <c:pt idx="146">
                  <c:v>662.43</c:v>
                </c:pt>
                <c:pt idx="147">
                  <c:v>518.35</c:v>
                </c:pt>
                <c:pt idx="148">
                  <c:v>85.58</c:v>
                </c:pt>
                <c:pt idx="149">
                  <c:v>800</c:v>
                </c:pt>
                <c:pt idx="150">
                  <c:v>918.76</c:v>
                </c:pt>
                <c:pt idx="151">
                  <c:v>905.26</c:v>
                </c:pt>
                <c:pt idx="152">
                  <c:v>295.39999999999998</c:v>
                </c:pt>
                <c:pt idx="153">
                  <c:v>883.36</c:v>
                </c:pt>
                <c:pt idx="154">
                  <c:v>742.45</c:v>
                </c:pt>
                <c:pt idx="155">
                  <c:v>336.1</c:v>
                </c:pt>
                <c:pt idx="156">
                  <c:v>449.6</c:v>
                </c:pt>
                <c:pt idx="157">
                  <c:v>779.29</c:v>
                </c:pt>
                <c:pt idx="158">
                  <c:v>724.97</c:v>
                </c:pt>
                <c:pt idx="159">
                  <c:v>121.67</c:v>
                </c:pt>
                <c:pt idx="160">
                  <c:v>504.98</c:v>
                </c:pt>
                <c:pt idx="161">
                  <c:v>530.54</c:v>
                </c:pt>
                <c:pt idx="162">
                  <c:v>906.99</c:v>
                </c:pt>
                <c:pt idx="163">
                  <c:v>117.34</c:v>
                </c:pt>
                <c:pt idx="164">
                  <c:v>690.27</c:v>
                </c:pt>
                <c:pt idx="165">
                  <c:v>70.52</c:v>
                </c:pt>
                <c:pt idx="166">
                  <c:v>40.25</c:v>
                </c:pt>
                <c:pt idx="167">
                  <c:v>539.44000000000005</c:v>
                </c:pt>
                <c:pt idx="168">
                  <c:v>543.49</c:v>
                </c:pt>
                <c:pt idx="169">
                  <c:v>892.46</c:v>
                </c:pt>
                <c:pt idx="170">
                  <c:v>162.13999999999999</c:v>
                </c:pt>
                <c:pt idx="171">
                  <c:v>942.38</c:v>
                </c:pt>
                <c:pt idx="172">
                  <c:v>893.14</c:v>
                </c:pt>
                <c:pt idx="173">
                  <c:v>349.07</c:v>
                </c:pt>
                <c:pt idx="174">
                  <c:v>747.9</c:v>
                </c:pt>
                <c:pt idx="175">
                  <c:v>438.92</c:v>
                </c:pt>
                <c:pt idx="176">
                  <c:v>146.49</c:v>
                </c:pt>
                <c:pt idx="177">
                  <c:v>38.07</c:v>
                </c:pt>
                <c:pt idx="178">
                  <c:v>488.72</c:v>
                </c:pt>
                <c:pt idx="179">
                  <c:v>298.35000000000002</c:v>
                </c:pt>
                <c:pt idx="180">
                  <c:v>340.9</c:v>
                </c:pt>
                <c:pt idx="181">
                  <c:v>653.59</c:v>
                </c:pt>
                <c:pt idx="182">
                  <c:v>943.8</c:v>
                </c:pt>
                <c:pt idx="183">
                  <c:v>216.81</c:v>
                </c:pt>
                <c:pt idx="184">
                  <c:v>627.29</c:v>
                </c:pt>
                <c:pt idx="185">
                  <c:v>206.84</c:v>
                </c:pt>
                <c:pt idx="186">
                  <c:v>629.04999999999995</c:v>
                </c:pt>
                <c:pt idx="187">
                  <c:v>529.04</c:v>
                </c:pt>
                <c:pt idx="188">
                  <c:v>350.67</c:v>
                </c:pt>
                <c:pt idx="189">
                  <c:v>128.93</c:v>
                </c:pt>
                <c:pt idx="190">
                  <c:v>384.92</c:v>
                </c:pt>
                <c:pt idx="191">
                  <c:v>55.04</c:v>
                </c:pt>
                <c:pt idx="192">
                  <c:v>905.47</c:v>
                </c:pt>
                <c:pt idx="193">
                  <c:v>217.13</c:v>
                </c:pt>
                <c:pt idx="194">
                  <c:v>760.38</c:v>
                </c:pt>
                <c:pt idx="195">
                  <c:v>612.53</c:v>
                </c:pt>
                <c:pt idx="196">
                  <c:v>841.37</c:v>
                </c:pt>
                <c:pt idx="197">
                  <c:v>898.58</c:v>
                </c:pt>
                <c:pt idx="198">
                  <c:v>576.52</c:v>
                </c:pt>
                <c:pt idx="199">
                  <c:v>152.41</c:v>
                </c:pt>
                <c:pt idx="200">
                  <c:v>360.28</c:v>
                </c:pt>
                <c:pt idx="201">
                  <c:v>141.54</c:v>
                </c:pt>
                <c:pt idx="202">
                  <c:v>83.5</c:v>
                </c:pt>
                <c:pt idx="203">
                  <c:v>885.57</c:v>
                </c:pt>
                <c:pt idx="204">
                  <c:v>789.05</c:v>
                </c:pt>
                <c:pt idx="205">
                  <c:v>310.79000000000002</c:v>
                </c:pt>
                <c:pt idx="206">
                  <c:v>270.66000000000003</c:v>
                </c:pt>
                <c:pt idx="207">
                  <c:v>23.58</c:v>
                </c:pt>
                <c:pt idx="208">
                  <c:v>245.85</c:v>
                </c:pt>
                <c:pt idx="209">
                  <c:v>928.74</c:v>
                </c:pt>
                <c:pt idx="210">
                  <c:v>409.26</c:v>
                </c:pt>
                <c:pt idx="211">
                  <c:v>207.41</c:v>
                </c:pt>
                <c:pt idx="212">
                  <c:v>591.33000000000004</c:v>
                </c:pt>
                <c:pt idx="213">
                  <c:v>237.68</c:v>
                </c:pt>
                <c:pt idx="214">
                  <c:v>546.41</c:v>
                </c:pt>
                <c:pt idx="215">
                  <c:v>455.49</c:v>
                </c:pt>
                <c:pt idx="216">
                  <c:v>700.27</c:v>
                </c:pt>
                <c:pt idx="217">
                  <c:v>224.69</c:v>
                </c:pt>
                <c:pt idx="218">
                  <c:v>250.14</c:v>
                </c:pt>
                <c:pt idx="219">
                  <c:v>34.97</c:v>
                </c:pt>
                <c:pt idx="220">
                  <c:v>997.87</c:v>
                </c:pt>
                <c:pt idx="221">
                  <c:v>174.27</c:v>
                </c:pt>
                <c:pt idx="222">
                  <c:v>847.44</c:v>
                </c:pt>
                <c:pt idx="223">
                  <c:v>111.66</c:v>
                </c:pt>
                <c:pt idx="224">
                  <c:v>413.65</c:v>
                </c:pt>
                <c:pt idx="225">
                  <c:v>559.59</c:v>
                </c:pt>
                <c:pt idx="226">
                  <c:v>758.54</c:v>
                </c:pt>
                <c:pt idx="227">
                  <c:v>643.96</c:v>
                </c:pt>
                <c:pt idx="228">
                  <c:v>882.73</c:v>
                </c:pt>
                <c:pt idx="229">
                  <c:v>600.03</c:v>
                </c:pt>
                <c:pt idx="230">
                  <c:v>628.83000000000004</c:v>
                </c:pt>
                <c:pt idx="231">
                  <c:v>282.07</c:v>
                </c:pt>
                <c:pt idx="232">
                  <c:v>362.7</c:v>
                </c:pt>
                <c:pt idx="233">
                  <c:v>795.37</c:v>
                </c:pt>
                <c:pt idx="234">
                  <c:v>169.43</c:v>
                </c:pt>
                <c:pt idx="235">
                  <c:v>254.47</c:v>
                </c:pt>
                <c:pt idx="236">
                  <c:v>627.73</c:v>
                </c:pt>
                <c:pt idx="237">
                  <c:v>327.25</c:v>
                </c:pt>
                <c:pt idx="238">
                  <c:v>194.67</c:v>
                </c:pt>
                <c:pt idx="239">
                  <c:v>54.51</c:v>
                </c:pt>
                <c:pt idx="240">
                  <c:v>964</c:v>
                </c:pt>
                <c:pt idx="241">
                  <c:v>170.12</c:v>
                </c:pt>
                <c:pt idx="242">
                  <c:v>975.48</c:v>
                </c:pt>
                <c:pt idx="243">
                  <c:v>879.93</c:v>
                </c:pt>
                <c:pt idx="244">
                  <c:v>348.58</c:v>
                </c:pt>
                <c:pt idx="245">
                  <c:v>247.66</c:v>
                </c:pt>
                <c:pt idx="246">
                  <c:v>303.56</c:v>
                </c:pt>
                <c:pt idx="247">
                  <c:v>846.18</c:v>
                </c:pt>
                <c:pt idx="248">
                  <c:v>237.24</c:v>
                </c:pt>
                <c:pt idx="249">
                  <c:v>450.42</c:v>
                </c:pt>
                <c:pt idx="250">
                  <c:v>483.63</c:v>
                </c:pt>
                <c:pt idx="251">
                  <c:v>158.27000000000001</c:v>
                </c:pt>
                <c:pt idx="252">
                  <c:v>892.28</c:v>
                </c:pt>
                <c:pt idx="253">
                  <c:v>164.23</c:v>
                </c:pt>
                <c:pt idx="254">
                  <c:v>536.84</c:v>
                </c:pt>
                <c:pt idx="255">
                  <c:v>484.23</c:v>
                </c:pt>
                <c:pt idx="256">
                  <c:v>341.51</c:v>
                </c:pt>
                <c:pt idx="257">
                  <c:v>977.18</c:v>
                </c:pt>
                <c:pt idx="258">
                  <c:v>769.06</c:v>
                </c:pt>
                <c:pt idx="259">
                  <c:v>584.41</c:v>
                </c:pt>
                <c:pt idx="260">
                  <c:v>821.35</c:v>
                </c:pt>
                <c:pt idx="261">
                  <c:v>136.4</c:v>
                </c:pt>
                <c:pt idx="262">
                  <c:v>653.87</c:v>
                </c:pt>
                <c:pt idx="263">
                  <c:v>461.52</c:v>
                </c:pt>
                <c:pt idx="264">
                  <c:v>558.41999999999996</c:v>
                </c:pt>
                <c:pt idx="265">
                  <c:v>227.97</c:v>
                </c:pt>
                <c:pt idx="266">
                  <c:v>278.70999999999998</c:v>
                </c:pt>
                <c:pt idx="267">
                  <c:v>916.12</c:v>
                </c:pt>
                <c:pt idx="268">
                  <c:v>228.98</c:v>
                </c:pt>
                <c:pt idx="269">
                  <c:v>904.82</c:v>
                </c:pt>
                <c:pt idx="270">
                  <c:v>181.42</c:v>
                </c:pt>
                <c:pt idx="271">
                  <c:v>439.55</c:v>
                </c:pt>
                <c:pt idx="272">
                  <c:v>758.89</c:v>
                </c:pt>
                <c:pt idx="273">
                  <c:v>861.5</c:v>
                </c:pt>
                <c:pt idx="274">
                  <c:v>917.26</c:v>
                </c:pt>
                <c:pt idx="275">
                  <c:v>96.78</c:v>
                </c:pt>
                <c:pt idx="276">
                  <c:v>199.41</c:v>
                </c:pt>
                <c:pt idx="277">
                  <c:v>513.36</c:v>
                </c:pt>
                <c:pt idx="278">
                  <c:v>428.55</c:v>
                </c:pt>
                <c:pt idx="279">
                  <c:v>162.16999999999999</c:v>
                </c:pt>
                <c:pt idx="280">
                  <c:v>698.14</c:v>
                </c:pt>
                <c:pt idx="281">
                  <c:v>581.19000000000005</c:v>
                </c:pt>
                <c:pt idx="282">
                  <c:v>871.34</c:v>
                </c:pt>
                <c:pt idx="283">
                  <c:v>355.64</c:v>
                </c:pt>
                <c:pt idx="284">
                  <c:v>736.54</c:v>
                </c:pt>
                <c:pt idx="285">
                  <c:v>524</c:v>
                </c:pt>
                <c:pt idx="286">
                  <c:v>566.09</c:v>
                </c:pt>
                <c:pt idx="287">
                  <c:v>259.2</c:v>
                </c:pt>
                <c:pt idx="288">
                  <c:v>535.4</c:v>
                </c:pt>
                <c:pt idx="289">
                  <c:v>994.18</c:v>
                </c:pt>
                <c:pt idx="290">
                  <c:v>136.12</c:v>
                </c:pt>
                <c:pt idx="291">
                  <c:v>179.62</c:v>
                </c:pt>
                <c:pt idx="292">
                  <c:v>440.48</c:v>
                </c:pt>
                <c:pt idx="293">
                  <c:v>303.67</c:v>
                </c:pt>
                <c:pt idx="294">
                  <c:v>616.82000000000005</c:v>
                </c:pt>
                <c:pt idx="295">
                  <c:v>616.36</c:v>
                </c:pt>
                <c:pt idx="296">
                  <c:v>657.24</c:v>
                </c:pt>
                <c:pt idx="297">
                  <c:v>591.98</c:v>
                </c:pt>
                <c:pt idx="298">
                  <c:v>62.03</c:v>
                </c:pt>
                <c:pt idx="299">
                  <c:v>933.73</c:v>
                </c:pt>
                <c:pt idx="300">
                  <c:v>790.38</c:v>
                </c:pt>
                <c:pt idx="301">
                  <c:v>102.85</c:v>
                </c:pt>
                <c:pt idx="302">
                  <c:v>392.84</c:v>
                </c:pt>
                <c:pt idx="303">
                  <c:v>345.06</c:v>
                </c:pt>
                <c:pt idx="304">
                  <c:v>312.81</c:v>
                </c:pt>
                <c:pt idx="305">
                  <c:v>855.96</c:v>
                </c:pt>
                <c:pt idx="306">
                  <c:v>305</c:v>
                </c:pt>
                <c:pt idx="307">
                  <c:v>831.15</c:v>
                </c:pt>
                <c:pt idx="308">
                  <c:v>661.77</c:v>
                </c:pt>
                <c:pt idx="309">
                  <c:v>103.66</c:v>
                </c:pt>
                <c:pt idx="310">
                  <c:v>46.66</c:v>
                </c:pt>
                <c:pt idx="311">
                  <c:v>871.2</c:v>
                </c:pt>
                <c:pt idx="312">
                  <c:v>388.34</c:v>
                </c:pt>
                <c:pt idx="313">
                  <c:v>887.38</c:v>
                </c:pt>
                <c:pt idx="314">
                  <c:v>332.97</c:v>
                </c:pt>
                <c:pt idx="315">
                  <c:v>548.15</c:v>
                </c:pt>
                <c:pt idx="316">
                  <c:v>921.52</c:v>
                </c:pt>
                <c:pt idx="317">
                  <c:v>135.13</c:v>
                </c:pt>
                <c:pt idx="318">
                  <c:v>465.63</c:v>
                </c:pt>
                <c:pt idx="319">
                  <c:v>675.61</c:v>
                </c:pt>
                <c:pt idx="320">
                  <c:v>718.99</c:v>
                </c:pt>
                <c:pt idx="321">
                  <c:v>284.24</c:v>
                </c:pt>
                <c:pt idx="322">
                  <c:v>94.26</c:v>
                </c:pt>
                <c:pt idx="323">
                  <c:v>704.49</c:v>
                </c:pt>
                <c:pt idx="324">
                  <c:v>785.41</c:v>
                </c:pt>
                <c:pt idx="325">
                  <c:v>405.8</c:v>
                </c:pt>
                <c:pt idx="326">
                  <c:v>976.83</c:v>
                </c:pt>
                <c:pt idx="327">
                  <c:v>644.15</c:v>
                </c:pt>
                <c:pt idx="328">
                  <c:v>216.02</c:v>
                </c:pt>
                <c:pt idx="329">
                  <c:v>60.98</c:v>
                </c:pt>
                <c:pt idx="330">
                  <c:v>681.47</c:v>
                </c:pt>
                <c:pt idx="331">
                  <c:v>140.72</c:v>
                </c:pt>
                <c:pt idx="332">
                  <c:v>107.8</c:v>
                </c:pt>
                <c:pt idx="333">
                  <c:v>122.23</c:v>
                </c:pt>
                <c:pt idx="334">
                  <c:v>630.28</c:v>
                </c:pt>
                <c:pt idx="335">
                  <c:v>101.84</c:v>
                </c:pt>
                <c:pt idx="336">
                  <c:v>388.35</c:v>
                </c:pt>
                <c:pt idx="337">
                  <c:v>999.08</c:v>
                </c:pt>
                <c:pt idx="338">
                  <c:v>61.31</c:v>
                </c:pt>
                <c:pt idx="339">
                  <c:v>305.70999999999998</c:v>
                </c:pt>
                <c:pt idx="340">
                  <c:v>253.87</c:v>
                </c:pt>
                <c:pt idx="341">
                  <c:v>915.81</c:v>
                </c:pt>
                <c:pt idx="342">
                  <c:v>780.57</c:v>
                </c:pt>
                <c:pt idx="343">
                  <c:v>511.35</c:v>
                </c:pt>
                <c:pt idx="344">
                  <c:v>895.92</c:v>
                </c:pt>
                <c:pt idx="345">
                  <c:v>456.32</c:v>
                </c:pt>
                <c:pt idx="346">
                  <c:v>63.19</c:v>
                </c:pt>
                <c:pt idx="347">
                  <c:v>687.66</c:v>
                </c:pt>
                <c:pt idx="348">
                  <c:v>475.15</c:v>
                </c:pt>
                <c:pt idx="349">
                  <c:v>62.38</c:v>
                </c:pt>
                <c:pt idx="350">
                  <c:v>977.02</c:v>
                </c:pt>
                <c:pt idx="351">
                  <c:v>898.81</c:v>
                </c:pt>
                <c:pt idx="352">
                  <c:v>324.56</c:v>
                </c:pt>
                <c:pt idx="353">
                  <c:v>570.38</c:v>
                </c:pt>
                <c:pt idx="354">
                  <c:v>223.73</c:v>
                </c:pt>
                <c:pt idx="355">
                  <c:v>326.66000000000003</c:v>
                </c:pt>
                <c:pt idx="356">
                  <c:v>462.93</c:v>
                </c:pt>
                <c:pt idx="357">
                  <c:v>443.15</c:v>
                </c:pt>
                <c:pt idx="358">
                  <c:v>590.30999999999995</c:v>
                </c:pt>
                <c:pt idx="359">
                  <c:v>696.13</c:v>
                </c:pt>
                <c:pt idx="360">
                  <c:v>194.39</c:v>
                </c:pt>
                <c:pt idx="361">
                  <c:v>339.7</c:v>
                </c:pt>
                <c:pt idx="362">
                  <c:v>796.89</c:v>
                </c:pt>
                <c:pt idx="363">
                  <c:v>543.92999999999995</c:v>
                </c:pt>
                <c:pt idx="364">
                  <c:v>164.04</c:v>
                </c:pt>
                <c:pt idx="365">
                  <c:v>44.65</c:v>
                </c:pt>
                <c:pt idx="366">
                  <c:v>403.2</c:v>
                </c:pt>
                <c:pt idx="367">
                  <c:v>292.31</c:v>
                </c:pt>
                <c:pt idx="368">
                  <c:v>702.27</c:v>
                </c:pt>
                <c:pt idx="369">
                  <c:v>721.54</c:v>
                </c:pt>
                <c:pt idx="370">
                  <c:v>707.95</c:v>
                </c:pt>
                <c:pt idx="371">
                  <c:v>195.75</c:v>
                </c:pt>
                <c:pt idx="372">
                  <c:v>199.13</c:v>
                </c:pt>
                <c:pt idx="373">
                  <c:v>833.62</c:v>
                </c:pt>
                <c:pt idx="374">
                  <c:v>676.26</c:v>
                </c:pt>
                <c:pt idx="375">
                  <c:v>981.69</c:v>
                </c:pt>
                <c:pt idx="376">
                  <c:v>848.87</c:v>
                </c:pt>
                <c:pt idx="377">
                  <c:v>869.43</c:v>
                </c:pt>
                <c:pt idx="378">
                  <c:v>62.26</c:v>
                </c:pt>
                <c:pt idx="379">
                  <c:v>304.67</c:v>
                </c:pt>
                <c:pt idx="380">
                  <c:v>208.34</c:v>
                </c:pt>
                <c:pt idx="381">
                  <c:v>960.81</c:v>
                </c:pt>
                <c:pt idx="382">
                  <c:v>830.42</c:v>
                </c:pt>
                <c:pt idx="383">
                  <c:v>762.55</c:v>
                </c:pt>
                <c:pt idx="384">
                  <c:v>984.96</c:v>
                </c:pt>
                <c:pt idx="385">
                  <c:v>998.19</c:v>
                </c:pt>
                <c:pt idx="386">
                  <c:v>78.27</c:v>
                </c:pt>
                <c:pt idx="387">
                  <c:v>938.6</c:v>
                </c:pt>
                <c:pt idx="388">
                  <c:v>672.98</c:v>
                </c:pt>
                <c:pt idx="389">
                  <c:v>75.8</c:v>
                </c:pt>
                <c:pt idx="390">
                  <c:v>742.15</c:v>
                </c:pt>
                <c:pt idx="391">
                  <c:v>343.42</c:v>
                </c:pt>
                <c:pt idx="392">
                  <c:v>637.39</c:v>
                </c:pt>
                <c:pt idx="393">
                  <c:v>73.69</c:v>
                </c:pt>
                <c:pt idx="394">
                  <c:v>110.99</c:v>
                </c:pt>
                <c:pt idx="395">
                  <c:v>980.26</c:v>
                </c:pt>
                <c:pt idx="396">
                  <c:v>235.28</c:v>
                </c:pt>
                <c:pt idx="397">
                  <c:v>407.39</c:v>
                </c:pt>
                <c:pt idx="398">
                  <c:v>502.69</c:v>
                </c:pt>
                <c:pt idx="399">
                  <c:v>152.16999999999999</c:v>
                </c:pt>
                <c:pt idx="400">
                  <c:v>706.6</c:v>
                </c:pt>
                <c:pt idx="401">
                  <c:v>255.02</c:v>
                </c:pt>
                <c:pt idx="402">
                  <c:v>884.46</c:v>
                </c:pt>
                <c:pt idx="403">
                  <c:v>772.07</c:v>
                </c:pt>
                <c:pt idx="404">
                  <c:v>108.31</c:v>
                </c:pt>
                <c:pt idx="405">
                  <c:v>502.53</c:v>
                </c:pt>
                <c:pt idx="406">
                  <c:v>508.52</c:v>
                </c:pt>
                <c:pt idx="407">
                  <c:v>492</c:v>
                </c:pt>
                <c:pt idx="408">
                  <c:v>746.36</c:v>
                </c:pt>
                <c:pt idx="409">
                  <c:v>68.31</c:v>
                </c:pt>
                <c:pt idx="410">
                  <c:v>458.97</c:v>
                </c:pt>
                <c:pt idx="411">
                  <c:v>862.25</c:v>
                </c:pt>
                <c:pt idx="412">
                  <c:v>146.12</c:v>
                </c:pt>
                <c:pt idx="413">
                  <c:v>593.47</c:v>
                </c:pt>
                <c:pt idx="414">
                  <c:v>695.02</c:v>
                </c:pt>
                <c:pt idx="415">
                  <c:v>864.09</c:v>
                </c:pt>
                <c:pt idx="416">
                  <c:v>825.78</c:v>
                </c:pt>
                <c:pt idx="417">
                  <c:v>849.77</c:v>
                </c:pt>
                <c:pt idx="418">
                  <c:v>88.78</c:v>
                </c:pt>
                <c:pt idx="419">
                  <c:v>507.22</c:v>
                </c:pt>
                <c:pt idx="420">
                  <c:v>442.87</c:v>
                </c:pt>
                <c:pt idx="421">
                  <c:v>24.13</c:v>
                </c:pt>
                <c:pt idx="422">
                  <c:v>239.54</c:v>
                </c:pt>
                <c:pt idx="423">
                  <c:v>640.91</c:v>
                </c:pt>
                <c:pt idx="424">
                  <c:v>707.65</c:v>
                </c:pt>
                <c:pt idx="425">
                  <c:v>543.44000000000005</c:v>
                </c:pt>
                <c:pt idx="426">
                  <c:v>715.42</c:v>
                </c:pt>
                <c:pt idx="427">
                  <c:v>352.72</c:v>
                </c:pt>
                <c:pt idx="428">
                  <c:v>433.07</c:v>
                </c:pt>
                <c:pt idx="429">
                  <c:v>626.71</c:v>
                </c:pt>
                <c:pt idx="430">
                  <c:v>839.74</c:v>
                </c:pt>
                <c:pt idx="431">
                  <c:v>857.35</c:v>
                </c:pt>
                <c:pt idx="432">
                  <c:v>252.63</c:v>
                </c:pt>
                <c:pt idx="433">
                  <c:v>60.53</c:v>
                </c:pt>
                <c:pt idx="434">
                  <c:v>341.95</c:v>
                </c:pt>
                <c:pt idx="435">
                  <c:v>300.12</c:v>
                </c:pt>
                <c:pt idx="436">
                  <c:v>466.24</c:v>
                </c:pt>
                <c:pt idx="437">
                  <c:v>330.59</c:v>
                </c:pt>
                <c:pt idx="438">
                  <c:v>616.42999999999995</c:v>
                </c:pt>
                <c:pt idx="439">
                  <c:v>195.89</c:v>
                </c:pt>
                <c:pt idx="440">
                  <c:v>614.76</c:v>
                </c:pt>
                <c:pt idx="441">
                  <c:v>224.49</c:v>
                </c:pt>
                <c:pt idx="442">
                  <c:v>967.76</c:v>
                </c:pt>
                <c:pt idx="443">
                  <c:v>56.52</c:v>
                </c:pt>
                <c:pt idx="444">
                  <c:v>738.47</c:v>
                </c:pt>
                <c:pt idx="445">
                  <c:v>477.83</c:v>
                </c:pt>
                <c:pt idx="446">
                  <c:v>521.44000000000005</c:v>
                </c:pt>
                <c:pt idx="447">
                  <c:v>213.74</c:v>
                </c:pt>
                <c:pt idx="448">
                  <c:v>687.36</c:v>
                </c:pt>
                <c:pt idx="449">
                  <c:v>722.06</c:v>
                </c:pt>
                <c:pt idx="450">
                  <c:v>384.57</c:v>
                </c:pt>
                <c:pt idx="451">
                  <c:v>403.91</c:v>
                </c:pt>
                <c:pt idx="452">
                  <c:v>161.16999999999999</c:v>
                </c:pt>
                <c:pt idx="453">
                  <c:v>720.15</c:v>
                </c:pt>
                <c:pt idx="454">
                  <c:v>779.84</c:v>
                </c:pt>
                <c:pt idx="455">
                  <c:v>649.89</c:v>
                </c:pt>
                <c:pt idx="456">
                  <c:v>247.55</c:v>
                </c:pt>
                <c:pt idx="457">
                  <c:v>561.44000000000005</c:v>
                </c:pt>
                <c:pt idx="458">
                  <c:v>559.23</c:v>
                </c:pt>
                <c:pt idx="459">
                  <c:v>645.71</c:v>
                </c:pt>
                <c:pt idx="460">
                  <c:v>658.33</c:v>
                </c:pt>
                <c:pt idx="461">
                  <c:v>450.3</c:v>
                </c:pt>
                <c:pt idx="462">
                  <c:v>168.89</c:v>
                </c:pt>
                <c:pt idx="463">
                  <c:v>141.85</c:v>
                </c:pt>
                <c:pt idx="464">
                  <c:v>617.4</c:v>
                </c:pt>
                <c:pt idx="465">
                  <c:v>841.47</c:v>
                </c:pt>
                <c:pt idx="466">
                  <c:v>960.41</c:v>
                </c:pt>
                <c:pt idx="467">
                  <c:v>509.08</c:v>
                </c:pt>
                <c:pt idx="468">
                  <c:v>486.39</c:v>
                </c:pt>
                <c:pt idx="469">
                  <c:v>603.62</c:v>
                </c:pt>
                <c:pt idx="470">
                  <c:v>204.17</c:v>
                </c:pt>
                <c:pt idx="471">
                  <c:v>43.58</c:v>
                </c:pt>
                <c:pt idx="472">
                  <c:v>469.33</c:v>
                </c:pt>
                <c:pt idx="473">
                  <c:v>661.53</c:v>
                </c:pt>
                <c:pt idx="474">
                  <c:v>596</c:v>
                </c:pt>
                <c:pt idx="475">
                  <c:v>169.46</c:v>
                </c:pt>
                <c:pt idx="476">
                  <c:v>547.09</c:v>
                </c:pt>
                <c:pt idx="477">
                  <c:v>166.93</c:v>
                </c:pt>
                <c:pt idx="478">
                  <c:v>829.83</c:v>
                </c:pt>
                <c:pt idx="479">
                  <c:v>858.15</c:v>
                </c:pt>
                <c:pt idx="480">
                  <c:v>717.32</c:v>
                </c:pt>
                <c:pt idx="481">
                  <c:v>966.71</c:v>
                </c:pt>
                <c:pt idx="482">
                  <c:v>140.24</c:v>
                </c:pt>
                <c:pt idx="483">
                  <c:v>715.88</c:v>
                </c:pt>
                <c:pt idx="484">
                  <c:v>478.62</c:v>
                </c:pt>
                <c:pt idx="485">
                  <c:v>740.5</c:v>
                </c:pt>
                <c:pt idx="486">
                  <c:v>476.78</c:v>
                </c:pt>
                <c:pt idx="487">
                  <c:v>780.24</c:v>
                </c:pt>
                <c:pt idx="488">
                  <c:v>579.24</c:v>
                </c:pt>
                <c:pt idx="489">
                  <c:v>268.95</c:v>
                </c:pt>
                <c:pt idx="490">
                  <c:v>306.52</c:v>
                </c:pt>
                <c:pt idx="491">
                  <c:v>184.67</c:v>
                </c:pt>
                <c:pt idx="492">
                  <c:v>189.56</c:v>
                </c:pt>
                <c:pt idx="493">
                  <c:v>805.24</c:v>
                </c:pt>
                <c:pt idx="494">
                  <c:v>504.26</c:v>
                </c:pt>
                <c:pt idx="495">
                  <c:v>683.74</c:v>
                </c:pt>
                <c:pt idx="496">
                  <c:v>439.21</c:v>
                </c:pt>
                <c:pt idx="497">
                  <c:v>834.7</c:v>
                </c:pt>
                <c:pt idx="498">
                  <c:v>838.99</c:v>
                </c:pt>
                <c:pt idx="499">
                  <c:v>549.33000000000004</c:v>
                </c:pt>
                <c:pt idx="500">
                  <c:v>201.05</c:v>
                </c:pt>
                <c:pt idx="501">
                  <c:v>803.37</c:v>
                </c:pt>
                <c:pt idx="502">
                  <c:v>591.9</c:v>
                </c:pt>
                <c:pt idx="503">
                  <c:v>604.66</c:v>
                </c:pt>
                <c:pt idx="504">
                  <c:v>24.29</c:v>
                </c:pt>
                <c:pt idx="505">
                  <c:v>620.22</c:v>
                </c:pt>
                <c:pt idx="506">
                  <c:v>503.95</c:v>
                </c:pt>
                <c:pt idx="507">
                  <c:v>860.78</c:v>
                </c:pt>
                <c:pt idx="508">
                  <c:v>649.59</c:v>
                </c:pt>
                <c:pt idx="509">
                  <c:v>386.09</c:v>
                </c:pt>
                <c:pt idx="510">
                  <c:v>891.62</c:v>
                </c:pt>
                <c:pt idx="511">
                  <c:v>558.9</c:v>
                </c:pt>
                <c:pt idx="512">
                  <c:v>580.76</c:v>
                </c:pt>
                <c:pt idx="513">
                  <c:v>731.72</c:v>
                </c:pt>
                <c:pt idx="514">
                  <c:v>389.12</c:v>
                </c:pt>
                <c:pt idx="515">
                  <c:v>543.83000000000004</c:v>
                </c:pt>
                <c:pt idx="516">
                  <c:v>660.27</c:v>
                </c:pt>
                <c:pt idx="517">
                  <c:v>152.91</c:v>
                </c:pt>
                <c:pt idx="518">
                  <c:v>592.14</c:v>
                </c:pt>
                <c:pt idx="519">
                  <c:v>984.37</c:v>
                </c:pt>
                <c:pt idx="520">
                  <c:v>513.98477215823721</c:v>
                </c:pt>
                <c:pt idx="521">
                  <c:v>237.59</c:v>
                </c:pt>
                <c:pt idx="522">
                  <c:v>476.1</c:v>
                </c:pt>
                <c:pt idx="523">
                  <c:v>546.47</c:v>
                </c:pt>
                <c:pt idx="524">
                  <c:v>452.29</c:v>
                </c:pt>
                <c:pt idx="525">
                  <c:v>810.81</c:v>
                </c:pt>
                <c:pt idx="526">
                  <c:v>804.9</c:v>
                </c:pt>
                <c:pt idx="527">
                  <c:v>846.67</c:v>
                </c:pt>
                <c:pt idx="528">
                  <c:v>73.55</c:v>
                </c:pt>
                <c:pt idx="529">
                  <c:v>958.44</c:v>
                </c:pt>
                <c:pt idx="530">
                  <c:v>716.29</c:v>
                </c:pt>
                <c:pt idx="531">
                  <c:v>409.14</c:v>
                </c:pt>
                <c:pt idx="532">
                  <c:v>570.12</c:v>
                </c:pt>
                <c:pt idx="533">
                  <c:v>361.65</c:v>
                </c:pt>
                <c:pt idx="534">
                  <c:v>619.35</c:v>
                </c:pt>
                <c:pt idx="535">
                  <c:v>846.35</c:v>
                </c:pt>
                <c:pt idx="536">
                  <c:v>941.85</c:v>
                </c:pt>
                <c:pt idx="537">
                  <c:v>344.16</c:v>
                </c:pt>
                <c:pt idx="538">
                  <c:v>352.63</c:v>
                </c:pt>
                <c:pt idx="539">
                  <c:v>629.86</c:v>
                </c:pt>
                <c:pt idx="540">
                  <c:v>958.15</c:v>
                </c:pt>
                <c:pt idx="541">
                  <c:v>878.62</c:v>
                </c:pt>
                <c:pt idx="542">
                  <c:v>243.13</c:v>
                </c:pt>
                <c:pt idx="543">
                  <c:v>410.63</c:v>
                </c:pt>
                <c:pt idx="544">
                  <c:v>101.25</c:v>
                </c:pt>
                <c:pt idx="545">
                  <c:v>716.39</c:v>
                </c:pt>
                <c:pt idx="546">
                  <c:v>721.74</c:v>
                </c:pt>
                <c:pt idx="547">
                  <c:v>945.92</c:v>
                </c:pt>
                <c:pt idx="548">
                  <c:v>249.02</c:v>
                </c:pt>
                <c:pt idx="549">
                  <c:v>223.64</c:v>
                </c:pt>
                <c:pt idx="550">
                  <c:v>268.3</c:v>
                </c:pt>
                <c:pt idx="551">
                  <c:v>120.97</c:v>
                </c:pt>
                <c:pt idx="552">
                  <c:v>26.36</c:v>
                </c:pt>
                <c:pt idx="553">
                  <c:v>494.35</c:v>
                </c:pt>
                <c:pt idx="554">
                  <c:v>412.2</c:v>
                </c:pt>
                <c:pt idx="555">
                  <c:v>650.47</c:v>
                </c:pt>
                <c:pt idx="556">
                  <c:v>227.95</c:v>
                </c:pt>
                <c:pt idx="557">
                  <c:v>685.97</c:v>
                </c:pt>
                <c:pt idx="558">
                  <c:v>585.54999999999995</c:v>
                </c:pt>
                <c:pt idx="559">
                  <c:v>454.71</c:v>
                </c:pt>
                <c:pt idx="560">
                  <c:v>353.74</c:v>
                </c:pt>
                <c:pt idx="561">
                  <c:v>377.52</c:v>
                </c:pt>
                <c:pt idx="562">
                  <c:v>901.49</c:v>
                </c:pt>
                <c:pt idx="563">
                  <c:v>167.25</c:v>
                </c:pt>
                <c:pt idx="564">
                  <c:v>752.48</c:v>
                </c:pt>
                <c:pt idx="565">
                  <c:v>146.71</c:v>
                </c:pt>
                <c:pt idx="566">
                  <c:v>397.63</c:v>
                </c:pt>
                <c:pt idx="567">
                  <c:v>212.75</c:v>
                </c:pt>
                <c:pt idx="568">
                  <c:v>183.47</c:v>
                </c:pt>
                <c:pt idx="569">
                  <c:v>569.98</c:v>
                </c:pt>
                <c:pt idx="570">
                  <c:v>685.31</c:v>
                </c:pt>
                <c:pt idx="571">
                  <c:v>945.37</c:v>
                </c:pt>
                <c:pt idx="572">
                  <c:v>914.05</c:v>
                </c:pt>
                <c:pt idx="573">
                  <c:v>597.07000000000005</c:v>
                </c:pt>
                <c:pt idx="574">
                  <c:v>723.47</c:v>
                </c:pt>
                <c:pt idx="575">
                  <c:v>362.81</c:v>
                </c:pt>
                <c:pt idx="576">
                  <c:v>127.11</c:v>
                </c:pt>
                <c:pt idx="577">
                  <c:v>931.26</c:v>
                </c:pt>
                <c:pt idx="578">
                  <c:v>589.55999999999995</c:v>
                </c:pt>
                <c:pt idx="579">
                  <c:v>823.26</c:v>
                </c:pt>
                <c:pt idx="580">
                  <c:v>575.66</c:v>
                </c:pt>
                <c:pt idx="581">
                  <c:v>318.43</c:v>
                </c:pt>
                <c:pt idx="582">
                  <c:v>640.97</c:v>
                </c:pt>
                <c:pt idx="583">
                  <c:v>979.42</c:v>
                </c:pt>
                <c:pt idx="584">
                  <c:v>207.8</c:v>
                </c:pt>
                <c:pt idx="585">
                  <c:v>385.5</c:v>
                </c:pt>
                <c:pt idx="586">
                  <c:v>927.6</c:v>
                </c:pt>
                <c:pt idx="587">
                  <c:v>999.89</c:v>
                </c:pt>
                <c:pt idx="588">
                  <c:v>769.56</c:v>
                </c:pt>
                <c:pt idx="589">
                  <c:v>719.28</c:v>
                </c:pt>
                <c:pt idx="590">
                  <c:v>794.97</c:v>
                </c:pt>
                <c:pt idx="591">
                  <c:v>320.64</c:v>
                </c:pt>
                <c:pt idx="592">
                  <c:v>394.35</c:v>
                </c:pt>
                <c:pt idx="593">
                  <c:v>703.95</c:v>
                </c:pt>
                <c:pt idx="594">
                  <c:v>377.3</c:v>
                </c:pt>
                <c:pt idx="595">
                  <c:v>894.58</c:v>
                </c:pt>
                <c:pt idx="596">
                  <c:v>852.71</c:v>
                </c:pt>
                <c:pt idx="597">
                  <c:v>578.39</c:v>
                </c:pt>
                <c:pt idx="598">
                  <c:v>982.45</c:v>
                </c:pt>
                <c:pt idx="599">
                  <c:v>878.05</c:v>
                </c:pt>
                <c:pt idx="600">
                  <c:v>222.94</c:v>
                </c:pt>
                <c:pt idx="601">
                  <c:v>156.16</c:v>
                </c:pt>
                <c:pt idx="602">
                  <c:v>611.29999999999995</c:v>
                </c:pt>
                <c:pt idx="603">
                  <c:v>640.23</c:v>
                </c:pt>
                <c:pt idx="604">
                  <c:v>779.25</c:v>
                </c:pt>
                <c:pt idx="605">
                  <c:v>513.98477215823721</c:v>
                </c:pt>
                <c:pt idx="606">
                  <c:v>406.79</c:v>
                </c:pt>
                <c:pt idx="607">
                  <c:v>322.58</c:v>
                </c:pt>
                <c:pt idx="608">
                  <c:v>64.2</c:v>
                </c:pt>
                <c:pt idx="609">
                  <c:v>134.30000000000001</c:v>
                </c:pt>
                <c:pt idx="610">
                  <c:v>520.92999999999995</c:v>
                </c:pt>
                <c:pt idx="611">
                  <c:v>807.95</c:v>
                </c:pt>
                <c:pt idx="612">
                  <c:v>545.1</c:v>
                </c:pt>
                <c:pt idx="613">
                  <c:v>203.61</c:v>
                </c:pt>
                <c:pt idx="614">
                  <c:v>451.67</c:v>
                </c:pt>
                <c:pt idx="615">
                  <c:v>640.54999999999995</c:v>
                </c:pt>
                <c:pt idx="616">
                  <c:v>702.53</c:v>
                </c:pt>
                <c:pt idx="617">
                  <c:v>230.85</c:v>
                </c:pt>
                <c:pt idx="618">
                  <c:v>626.35</c:v>
                </c:pt>
                <c:pt idx="619">
                  <c:v>108.55</c:v>
                </c:pt>
                <c:pt idx="620">
                  <c:v>61.98</c:v>
                </c:pt>
                <c:pt idx="621">
                  <c:v>873.1</c:v>
                </c:pt>
                <c:pt idx="622">
                  <c:v>803.76</c:v>
                </c:pt>
                <c:pt idx="623">
                  <c:v>865.14</c:v>
                </c:pt>
                <c:pt idx="624">
                  <c:v>781.39</c:v>
                </c:pt>
                <c:pt idx="625">
                  <c:v>619.74</c:v>
                </c:pt>
                <c:pt idx="626">
                  <c:v>148.96</c:v>
                </c:pt>
                <c:pt idx="627">
                  <c:v>138.41</c:v>
                </c:pt>
                <c:pt idx="628">
                  <c:v>588.9</c:v>
                </c:pt>
                <c:pt idx="629">
                  <c:v>88.92</c:v>
                </c:pt>
                <c:pt idx="630">
                  <c:v>299.13</c:v>
                </c:pt>
                <c:pt idx="631">
                  <c:v>548.29999999999995</c:v>
                </c:pt>
                <c:pt idx="632">
                  <c:v>977.55</c:v>
                </c:pt>
                <c:pt idx="633">
                  <c:v>313.83</c:v>
                </c:pt>
                <c:pt idx="634">
                  <c:v>564.1</c:v>
                </c:pt>
                <c:pt idx="635">
                  <c:v>934.75</c:v>
                </c:pt>
                <c:pt idx="636">
                  <c:v>548.44000000000005</c:v>
                </c:pt>
                <c:pt idx="637">
                  <c:v>573.1</c:v>
                </c:pt>
                <c:pt idx="638">
                  <c:v>717.31</c:v>
                </c:pt>
                <c:pt idx="639">
                  <c:v>268.89</c:v>
                </c:pt>
                <c:pt idx="640">
                  <c:v>613.23</c:v>
                </c:pt>
                <c:pt idx="641">
                  <c:v>971.9</c:v>
                </c:pt>
                <c:pt idx="642">
                  <c:v>884.92</c:v>
                </c:pt>
                <c:pt idx="643">
                  <c:v>188.25</c:v>
                </c:pt>
                <c:pt idx="644">
                  <c:v>344.12</c:v>
                </c:pt>
                <c:pt idx="645">
                  <c:v>692.72</c:v>
                </c:pt>
                <c:pt idx="646">
                  <c:v>794.59</c:v>
                </c:pt>
                <c:pt idx="647">
                  <c:v>280.37</c:v>
                </c:pt>
                <c:pt idx="648">
                  <c:v>85.23</c:v>
                </c:pt>
                <c:pt idx="649">
                  <c:v>827.81</c:v>
                </c:pt>
                <c:pt idx="650">
                  <c:v>877.71</c:v>
                </c:pt>
                <c:pt idx="651">
                  <c:v>488.56</c:v>
                </c:pt>
                <c:pt idx="652">
                  <c:v>175.91</c:v>
                </c:pt>
                <c:pt idx="653">
                  <c:v>289.66000000000003</c:v>
                </c:pt>
                <c:pt idx="654">
                  <c:v>899.27</c:v>
                </c:pt>
                <c:pt idx="655">
                  <c:v>691.38</c:v>
                </c:pt>
                <c:pt idx="656">
                  <c:v>158.72</c:v>
                </c:pt>
                <c:pt idx="657">
                  <c:v>537.15</c:v>
                </c:pt>
                <c:pt idx="658">
                  <c:v>771.7</c:v>
                </c:pt>
                <c:pt idx="659">
                  <c:v>559.52</c:v>
                </c:pt>
                <c:pt idx="660">
                  <c:v>677.25</c:v>
                </c:pt>
                <c:pt idx="661">
                  <c:v>628.98</c:v>
                </c:pt>
                <c:pt idx="662">
                  <c:v>121.76</c:v>
                </c:pt>
                <c:pt idx="663">
                  <c:v>752.45</c:v>
                </c:pt>
                <c:pt idx="664">
                  <c:v>209.66</c:v>
                </c:pt>
                <c:pt idx="665">
                  <c:v>693.16</c:v>
                </c:pt>
                <c:pt idx="666">
                  <c:v>241.32</c:v>
                </c:pt>
                <c:pt idx="667">
                  <c:v>735.32</c:v>
                </c:pt>
                <c:pt idx="668">
                  <c:v>437.96</c:v>
                </c:pt>
                <c:pt idx="669">
                  <c:v>56.91</c:v>
                </c:pt>
                <c:pt idx="670">
                  <c:v>355.14</c:v>
                </c:pt>
                <c:pt idx="671">
                  <c:v>847.21</c:v>
                </c:pt>
                <c:pt idx="672">
                  <c:v>153.84</c:v>
                </c:pt>
                <c:pt idx="673">
                  <c:v>112.26</c:v>
                </c:pt>
                <c:pt idx="674">
                  <c:v>962.81</c:v>
                </c:pt>
                <c:pt idx="675">
                  <c:v>276.23</c:v>
                </c:pt>
                <c:pt idx="676">
                  <c:v>991.37</c:v>
                </c:pt>
                <c:pt idx="677">
                  <c:v>733.87</c:v>
                </c:pt>
                <c:pt idx="678">
                  <c:v>745.3</c:v>
                </c:pt>
                <c:pt idx="679">
                  <c:v>873.86</c:v>
                </c:pt>
                <c:pt idx="680">
                  <c:v>651.36</c:v>
                </c:pt>
                <c:pt idx="681">
                  <c:v>849.17</c:v>
                </c:pt>
                <c:pt idx="682">
                  <c:v>585.45000000000005</c:v>
                </c:pt>
                <c:pt idx="683">
                  <c:v>745.15</c:v>
                </c:pt>
                <c:pt idx="684">
                  <c:v>247.67</c:v>
                </c:pt>
                <c:pt idx="685">
                  <c:v>220.51</c:v>
                </c:pt>
                <c:pt idx="686">
                  <c:v>507.33</c:v>
                </c:pt>
                <c:pt idx="687">
                  <c:v>839.24</c:v>
                </c:pt>
                <c:pt idx="688">
                  <c:v>466.27</c:v>
                </c:pt>
                <c:pt idx="689">
                  <c:v>915.15</c:v>
                </c:pt>
                <c:pt idx="690">
                  <c:v>815.53</c:v>
                </c:pt>
                <c:pt idx="691">
                  <c:v>897.93</c:v>
                </c:pt>
                <c:pt idx="692">
                  <c:v>925.95</c:v>
                </c:pt>
                <c:pt idx="693">
                  <c:v>573.09</c:v>
                </c:pt>
                <c:pt idx="694">
                  <c:v>287.70999999999998</c:v>
                </c:pt>
                <c:pt idx="695">
                  <c:v>747.56</c:v>
                </c:pt>
                <c:pt idx="696">
                  <c:v>209.32</c:v>
                </c:pt>
                <c:pt idx="697">
                  <c:v>285.39</c:v>
                </c:pt>
                <c:pt idx="698">
                  <c:v>753.49</c:v>
                </c:pt>
                <c:pt idx="699">
                  <c:v>130.38999999999999</c:v>
                </c:pt>
                <c:pt idx="700">
                  <c:v>527.51</c:v>
                </c:pt>
                <c:pt idx="701">
                  <c:v>862.31</c:v>
                </c:pt>
                <c:pt idx="702">
                  <c:v>288.60000000000002</c:v>
                </c:pt>
                <c:pt idx="703">
                  <c:v>829.36</c:v>
                </c:pt>
                <c:pt idx="704">
                  <c:v>425.06</c:v>
                </c:pt>
                <c:pt idx="705">
                  <c:v>911.14</c:v>
                </c:pt>
                <c:pt idx="706">
                  <c:v>780.05</c:v>
                </c:pt>
                <c:pt idx="707">
                  <c:v>315.95</c:v>
                </c:pt>
                <c:pt idx="708">
                  <c:v>505.01</c:v>
                </c:pt>
                <c:pt idx="709">
                  <c:v>736.75</c:v>
                </c:pt>
                <c:pt idx="710">
                  <c:v>418.69</c:v>
                </c:pt>
                <c:pt idx="711">
                  <c:v>700.31</c:v>
                </c:pt>
                <c:pt idx="712">
                  <c:v>934.96</c:v>
                </c:pt>
                <c:pt idx="713">
                  <c:v>610.6</c:v>
                </c:pt>
                <c:pt idx="714">
                  <c:v>135.78</c:v>
                </c:pt>
                <c:pt idx="715">
                  <c:v>416.01</c:v>
                </c:pt>
                <c:pt idx="716">
                  <c:v>940.77</c:v>
                </c:pt>
                <c:pt idx="717">
                  <c:v>635.13</c:v>
                </c:pt>
                <c:pt idx="718">
                  <c:v>771.73</c:v>
                </c:pt>
                <c:pt idx="719">
                  <c:v>440.19</c:v>
                </c:pt>
                <c:pt idx="720">
                  <c:v>134.58000000000001</c:v>
                </c:pt>
                <c:pt idx="721">
                  <c:v>992.55</c:v>
                </c:pt>
                <c:pt idx="722">
                  <c:v>384.66</c:v>
                </c:pt>
                <c:pt idx="723">
                  <c:v>170.43</c:v>
                </c:pt>
                <c:pt idx="724">
                  <c:v>480.51</c:v>
                </c:pt>
                <c:pt idx="725">
                  <c:v>955.66</c:v>
                </c:pt>
                <c:pt idx="726">
                  <c:v>917.17</c:v>
                </c:pt>
                <c:pt idx="727">
                  <c:v>406.46</c:v>
                </c:pt>
                <c:pt idx="728">
                  <c:v>147.01</c:v>
                </c:pt>
                <c:pt idx="729">
                  <c:v>106.66</c:v>
                </c:pt>
                <c:pt idx="730">
                  <c:v>168.55</c:v>
                </c:pt>
                <c:pt idx="731">
                  <c:v>301.60000000000002</c:v>
                </c:pt>
                <c:pt idx="732">
                  <c:v>284.24</c:v>
                </c:pt>
                <c:pt idx="733">
                  <c:v>191.6</c:v>
                </c:pt>
                <c:pt idx="734">
                  <c:v>125.68</c:v>
                </c:pt>
                <c:pt idx="735">
                  <c:v>505.23</c:v>
                </c:pt>
                <c:pt idx="736">
                  <c:v>191.65</c:v>
                </c:pt>
                <c:pt idx="737">
                  <c:v>145.43</c:v>
                </c:pt>
                <c:pt idx="738">
                  <c:v>828.35</c:v>
                </c:pt>
                <c:pt idx="739">
                  <c:v>268.76</c:v>
                </c:pt>
                <c:pt idx="740">
                  <c:v>370.09</c:v>
                </c:pt>
                <c:pt idx="741">
                  <c:v>780.69</c:v>
                </c:pt>
                <c:pt idx="742">
                  <c:v>854.37</c:v>
                </c:pt>
                <c:pt idx="743">
                  <c:v>407.46</c:v>
                </c:pt>
                <c:pt idx="744">
                  <c:v>467.24</c:v>
                </c:pt>
                <c:pt idx="745">
                  <c:v>57.94</c:v>
                </c:pt>
                <c:pt idx="746">
                  <c:v>540.1</c:v>
                </c:pt>
                <c:pt idx="747">
                  <c:v>816.28</c:v>
                </c:pt>
                <c:pt idx="748">
                  <c:v>817.92</c:v>
                </c:pt>
                <c:pt idx="749">
                  <c:v>358.45</c:v>
                </c:pt>
                <c:pt idx="750">
                  <c:v>562.97</c:v>
                </c:pt>
                <c:pt idx="751">
                  <c:v>559.71</c:v>
                </c:pt>
                <c:pt idx="752">
                  <c:v>366.08</c:v>
                </c:pt>
                <c:pt idx="753">
                  <c:v>330.04</c:v>
                </c:pt>
                <c:pt idx="754">
                  <c:v>813.01</c:v>
                </c:pt>
                <c:pt idx="755">
                  <c:v>836.4</c:v>
                </c:pt>
                <c:pt idx="756">
                  <c:v>282.48</c:v>
                </c:pt>
                <c:pt idx="757">
                  <c:v>740.68</c:v>
                </c:pt>
                <c:pt idx="758">
                  <c:v>600.58000000000004</c:v>
                </c:pt>
                <c:pt idx="759">
                  <c:v>680.16</c:v>
                </c:pt>
                <c:pt idx="760">
                  <c:v>345.58</c:v>
                </c:pt>
                <c:pt idx="761">
                  <c:v>280.16000000000003</c:v>
                </c:pt>
                <c:pt idx="762">
                  <c:v>649.54999999999995</c:v>
                </c:pt>
                <c:pt idx="763">
                  <c:v>994.32</c:v>
                </c:pt>
                <c:pt idx="764">
                  <c:v>64.94</c:v>
                </c:pt>
                <c:pt idx="765">
                  <c:v>733.42</c:v>
                </c:pt>
                <c:pt idx="766">
                  <c:v>156.72999999999999</c:v>
                </c:pt>
                <c:pt idx="767">
                  <c:v>34.71</c:v>
                </c:pt>
                <c:pt idx="768">
                  <c:v>829.15</c:v>
                </c:pt>
                <c:pt idx="769">
                  <c:v>915.17</c:v>
                </c:pt>
                <c:pt idx="770">
                  <c:v>250.95</c:v>
                </c:pt>
                <c:pt idx="771">
                  <c:v>622.72</c:v>
                </c:pt>
                <c:pt idx="772">
                  <c:v>552.72</c:v>
                </c:pt>
                <c:pt idx="773">
                  <c:v>117.37</c:v>
                </c:pt>
                <c:pt idx="774">
                  <c:v>262.05</c:v>
                </c:pt>
                <c:pt idx="775">
                  <c:v>970.89</c:v>
                </c:pt>
                <c:pt idx="776">
                  <c:v>827.88</c:v>
                </c:pt>
                <c:pt idx="777">
                  <c:v>926.85</c:v>
                </c:pt>
                <c:pt idx="778">
                  <c:v>182.91</c:v>
                </c:pt>
                <c:pt idx="779">
                  <c:v>745.51</c:v>
                </c:pt>
                <c:pt idx="780">
                  <c:v>920.61</c:v>
                </c:pt>
                <c:pt idx="781">
                  <c:v>312.91000000000003</c:v>
                </c:pt>
                <c:pt idx="782">
                  <c:v>705.64</c:v>
                </c:pt>
                <c:pt idx="783">
                  <c:v>386.41</c:v>
                </c:pt>
                <c:pt idx="784">
                  <c:v>265.89</c:v>
                </c:pt>
                <c:pt idx="785">
                  <c:v>468.94</c:v>
                </c:pt>
                <c:pt idx="786">
                  <c:v>678.98</c:v>
                </c:pt>
                <c:pt idx="787">
                  <c:v>757.71</c:v>
                </c:pt>
                <c:pt idx="788">
                  <c:v>647.86</c:v>
                </c:pt>
                <c:pt idx="789">
                  <c:v>179.64</c:v>
                </c:pt>
                <c:pt idx="790">
                  <c:v>392.65</c:v>
                </c:pt>
                <c:pt idx="791">
                  <c:v>969.55</c:v>
                </c:pt>
                <c:pt idx="792">
                  <c:v>322.94</c:v>
                </c:pt>
                <c:pt idx="793">
                  <c:v>925.78</c:v>
                </c:pt>
                <c:pt idx="794">
                  <c:v>151.47</c:v>
                </c:pt>
                <c:pt idx="795">
                  <c:v>343.05</c:v>
                </c:pt>
                <c:pt idx="796">
                  <c:v>373.06</c:v>
                </c:pt>
                <c:pt idx="797">
                  <c:v>563.32000000000005</c:v>
                </c:pt>
                <c:pt idx="798">
                  <c:v>362.93</c:v>
                </c:pt>
                <c:pt idx="799">
                  <c:v>369.22</c:v>
                </c:pt>
                <c:pt idx="800">
                  <c:v>950.83</c:v>
                </c:pt>
                <c:pt idx="801">
                  <c:v>338.79</c:v>
                </c:pt>
                <c:pt idx="802">
                  <c:v>89.78</c:v>
                </c:pt>
                <c:pt idx="803">
                  <c:v>172.04</c:v>
                </c:pt>
                <c:pt idx="804">
                  <c:v>389.2</c:v>
                </c:pt>
                <c:pt idx="805">
                  <c:v>79.95</c:v>
                </c:pt>
                <c:pt idx="806">
                  <c:v>250.83</c:v>
                </c:pt>
                <c:pt idx="807">
                  <c:v>673.02</c:v>
                </c:pt>
                <c:pt idx="808">
                  <c:v>492.62</c:v>
                </c:pt>
                <c:pt idx="809">
                  <c:v>986.93</c:v>
                </c:pt>
                <c:pt idx="810">
                  <c:v>411.68</c:v>
                </c:pt>
                <c:pt idx="811">
                  <c:v>637.55999999999995</c:v>
                </c:pt>
                <c:pt idx="812">
                  <c:v>706.87</c:v>
                </c:pt>
                <c:pt idx="813">
                  <c:v>884.48</c:v>
                </c:pt>
                <c:pt idx="814">
                  <c:v>747.03</c:v>
                </c:pt>
                <c:pt idx="815">
                  <c:v>700.88</c:v>
                </c:pt>
                <c:pt idx="816">
                  <c:v>917.64</c:v>
                </c:pt>
                <c:pt idx="817">
                  <c:v>242.08</c:v>
                </c:pt>
                <c:pt idx="818">
                  <c:v>536.67999999999995</c:v>
                </c:pt>
                <c:pt idx="819">
                  <c:v>132.77000000000001</c:v>
                </c:pt>
                <c:pt idx="820">
                  <c:v>502.95</c:v>
                </c:pt>
                <c:pt idx="821">
                  <c:v>472.08</c:v>
                </c:pt>
                <c:pt idx="822">
                  <c:v>484.92</c:v>
                </c:pt>
                <c:pt idx="823">
                  <c:v>42.04</c:v>
                </c:pt>
                <c:pt idx="824">
                  <c:v>263.58999999999997</c:v>
                </c:pt>
                <c:pt idx="825">
                  <c:v>142.83000000000001</c:v>
                </c:pt>
                <c:pt idx="826">
                  <c:v>800.84</c:v>
                </c:pt>
                <c:pt idx="827">
                  <c:v>301.24</c:v>
                </c:pt>
                <c:pt idx="828">
                  <c:v>701.49</c:v>
                </c:pt>
                <c:pt idx="829">
                  <c:v>413.48</c:v>
                </c:pt>
                <c:pt idx="830">
                  <c:v>167.83</c:v>
                </c:pt>
                <c:pt idx="831">
                  <c:v>346.77</c:v>
                </c:pt>
                <c:pt idx="832">
                  <c:v>254.94</c:v>
                </c:pt>
                <c:pt idx="833">
                  <c:v>445.5</c:v>
                </c:pt>
                <c:pt idx="834">
                  <c:v>900.94</c:v>
                </c:pt>
                <c:pt idx="835">
                  <c:v>262.69</c:v>
                </c:pt>
                <c:pt idx="836">
                  <c:v>212.72</c:v>
                </c:pt>
                <c:pt idx="837">
                  <c:v>846.04</c:v>
                </c:pt>
                <c:pt idx="838">
                  <c:v>681.08</c:v>
                </c:pt>
                <c:pt idx="839">
                  <c:v>613.17999999999995</c:v>
                </c:pt>
                <c:pt idx="840">
                  <c:v>635.14</c:v>
                </c:pt>
                <c:pt idx="841">
                  <c:v>453.12</c:v>
                </c:pt>
                <c:pt idx="842">
                  <c:v>974.35</c:v>
                </c:pt>
                <c:pt idx="843">
                  <c:v>553.82000000000005</c:v>
                </c:pt>
                <c:pt idx="844">
                  <c:v>71.23</c:v>
                </c:pt>
                <c:pt idx="845">
                  <c:v>31.36</c:v>
                </c:pt>
                <c:pt idx="846">
                  <c:v>506.55</c:v>
                </c:pt>
                <c:pt idx="847">
                  <c:v>28.69</c:v>
                </c:pt>
                <c:pt idx="848">
                  <c:v>556.42999999999995</c:v>
                </c:pt>
                <c:pt idx="849">
                  <c:v>522.72</c:v>
                </c:pt>
                <c:pt idx="850">
                  <c:v>966.02</c:v>
                </c:pt>
                <c:pt idx="851">
                  <c:v>371.03</c:v>
                </c:pt>
                <c:pt idx="852">
                  <c:v>230.32</c:v>
                </c:pt>
                <c:pt idx="853">
                  <c:v>985.43</c:v>
                </c:pt>
                <c:pt idx="854">
                  <c:v>213.69</c:v>
                </c:pt>
                <c:pt idx="855">
                  <c:v>81.16</c:v>
                </c:pt>
                <c:pt idx="856">
                  <c:v>431.69</c:v>
                </c:pt>
                <c:pt idx="857">
                  <c:v>438.65</c:v>
                </c:pt>
                <c:pt idx="858">
                  <c:v>339.41</c:v>
                </c:pt>
                <c:pt idx="859">
                  <c:v>700.18</c:v>
                </c:pt>
                <c:pt idx="860">
                  <c:v>867.94</c:v>
                </c:pt>
                <c:pt idx="861">
                  <c:v>623.88</c:v>
                </c:pt>
                <c:pt idx="862">
                  <c:v>567.95000000000005</c:v>
                </c:pt>
                <c:pt idx="863">
                  <c:v>671.69</c:v>
                </c:pt>
                <c:pt idx="864">
                  <c:v>281.48</c:v>
                </c:pt>
                <c:pt idx="865">
                  <c:v>202.13</c:v>
                </c:pt>
                <c:pt idx="866">
                  <c:v>731.53</c:v>
                </c:pt>
                <c:pt idx="867">
                  <c:v>468.25</c:v>
                </c:pt>
                <c:pt idx="868">
                  <c:v>928.72</c:v>
                </c:pt>
                <c:pt idx="869">
                  <c:v>217.22</c:v>
                </c:pt>
                <c:pt idx="870">
                  <c:v>609.05999999999995</c:v>
                </c:pt>
                <c:pt idx="871">
                  <c:v>827.91</c:v>
                </c:pt>
                <c:pt idx="872">
                  <c:v>303.79000000000002</c:v>
                </c:pt>
                <c:pt idx="873">
                  <c:v>909.25</c:v>
                </c:pt>
                <c:pt idx="874">
                  <c:v>229.81</c:v>
                </c:pt>
                <c:pt idx="875">
                  <c:v>442.36</c:v>
                </c:pt>
                <c:pt idx="876">
                  <c:v>413.74</c:v>
                </c:pt>
                <c:pt idx="877">
                  <c:v>900.55</c:v>
                </c:pt>
                <c:pt idx="878">
                  <c:v>79.75</c:v>
                </c:pt>
                <c:pt idx="879">
                  <c:v>95.06</c:v>
                </c:pt>
                <c:pt idx="880">
                  <c:v>761.88</c:v>
                </c:pt>
                <c:pt idx="881">
                  <c:v>788.05</c:v>
                </c:pt>
                <c:pt idx="882">
                  <c:v>443.09</c:v>
                </c:pt>
                <c:pt idx="883">
                  <c:v>602.54999999999995</c:v>
                </c:pt>
                <c:pt idx="884">
                  <c:v>408.66</c:v>
                </c:pt>
                <c:pt idx="885">
                  <c:v>170.48</c:v>
                </c:pt>
                <c:pt idx="886">
                  <c:v>705.61</c:v>
                </c:pt>
                <c:pt idx="887">
                  <c:v>654.47</c:v>
                </c:pt>
                <c:pt idx="888">
                  <c:v>974.47</c:v>
                </c:pt>
                <c:pt idx="889">
                  <c:v>803.3</c:v>
                </c:pt>
                <c:pt idx="890">
                  <c:v>363.73</c:v>
                </c:pt>
                <c:pt idx="891">
                  <c:v>863.87</c:v>
                </c:pt>
                <c:pt idx="892">
                  <c:v>450.11</c:v>
                </c:pt>
                <c:pt idx="893">
                  <c:v>289.82</c:v>
                </c:pt>
                <c:pt idx="894">
                  <c:v>348.91</c:v>
                </c:pt>
                <c:pt idx="895">
                  <c:v>212.96</c:v>
                </c:pt>
                <c:pt idx="896">
                  <c:v>871.34</c:v>
                </c:pt>
                <c:pt idx="897">
                  <c:v>601.33000000000004</c:v>
                </c:pt>
                <c:pt idx="898">
                  <c:v>278.16000000000003</c:v>
                </c:pt>
                <c:pt idx="899">
                  <c:v>678.9</c:v>
                </c:pt>
                <c:pt idx="900">
                  <c:v>94.13</c:v>
                </c:pt>
                <c:pt idx="901">
                  <c:v>277.58</c:v>
                </c:pt>
                <c:pt idx="902">
                  <c:v>34.39</c:v>
                </c:pt>
                <c:pt idx="903">
                  <c:v>698.72</c:v>
                </c:pt>
                <c:pt idx="904">
                  <c:v>780.9</c:v>
                </c:pt>
                <c:pt idx="905">
                  <c:v>354.65</c:v>
                </c:pt>
                <c:pt idx="906">
                  <c:v>671.62</c:v>
                </c:pt>
                <c:pt idx="907">
                  <c:v>240.27</c:v>
                </c:pt>
                <c:pt idx="908">
                  <c:v>108.14</c:v>
                </c:pt>
                <c:pt idx="909">
                  <c:v>964.11</c:v>
                </c:pt>
                <c:pt idx="910">
                  <c:v>346.2</c:v>
                </c:pt>
                <c:pt idx="911">
                  <c:v>791.75</c:v>
                </c:pt>
                <c:pt idx="912">
                  <c:v>883.31</c:v>
                </c:pt>
                <c:pt idx="913">
                  <c:v>329.06</c:v>
                </c:pt>
                <c:pt idx="914">
                  <c:v>597.79999999999995</c:v>
                </c:pt>
                <c:pt idx="915">
                  <c:v>735.1</c:v>
                </c:pt>
                <c:pt idx="916">
                  <c:v>448.55</c:v>
                </c:pt>
                <c:pt idx="917">
                  <c:v>899.58</c:v>
                </c:pt>
                <c:pt idx="918">
                  <c:v>408.72</c:v>
                </c:pt>
                <c:pt idx="919">
                  <c:v>770.65</c:v>
                </c:pt>
                <c:pt idx="920">
                  <c:v>379.78</c:v>
                </c:pt>
                <c:pt idx="921">
                  <c:v>144.66999999999999</c:v>
                </c:pt>
                <c:pt idx="922">
                  <c:v>984.6</c:v>
                </c:pt>
                <c:pt idx="923">
                  <c:v>517.82000000000005</c:v>
                </c:pt>
                <c:pt idx="924">
                  <c:v>282.45</c:v>
                </c:pt>
                <c:pt idx="925">
                  <c:v>762.94</c:v>
                </c:pt>
                <c:pt idx="926">
                  <c:v>891.13</c:v>
                </c:pt>
                <c:pt idx="927">
                  <c:v>553.38</c:v>
                </c:pt>
                <c:pt idx="928">
                  <c:v>217.83</c:v>
                </c:pt>
                <c:pt idx="929">
                  <c:v>194.36</c:v>
                </c:pt>
                <c:pt idx="930">
                  <c:v>174.57</c:v>
                </c:pt>
                <c:pt idx="931">
                  <c:v>762</c:v>
                </c:pt>
                <c:pt idx="932">
                  <c:v>44.08</c:v>
                </c:pt>
                <c:pt idx="933">
                  <c:v>992.37</c:v>
                </c:pt>
                <c:pt idx="934">
                  <c:v>470.42</c:v>
                </c:pt>
                <c:pt idx="935">
                  <c:v>732.67</c:v>
                </c:pt>
                <c:pt idx="936">
                  <c:v>835.17</c:v>
                </c:pt>
                <c:pt idx="937">
                  <c:v>113.07</c:v>
                </c:pt>
                <c:pt idx="938">
                  <c:v>619.80999999999995</c:v>
                </c:pt>
                <c:pt idx="939">
                  <c:v>350.12</c:v>
                </c:pt>
                <c:pt idx="940">
                  <c:v>519.91</c:v>
                </c:pt>
                <c:pt idx="941">
                  <c:v>221.7</c:v>
                </c:pt>
                <c:pt idx="942">
                  <c:v>102.19</c:v>
                </c:pt>
                <c:pt idx="943">
                  <c:v>923.14</c:v>
                </c:pt>
                <c:pt idx="944">
                  <c:v>747.65</c:v>
                </c:pt>
                <c:pt idx="945">
                  <c:v>620.12</c:v>
                </c:pt>
                <c:pt idx="946">
                  <c:v>214.94</c:v>
                </c:pt>
                <c:pt idx="947">
                  <c:v>309.77999999999997</c:v>
                </c:pt>
                <c:pt idx="948">
                  <c:v>696.53</c:v>
                </c:pt>
                <c:pt idx="949">
                  <c:v>892.06</c:v>
                </c:pt>
                <c:pt idx="950">
                  <c:v>127.47</c:v>
                </c:pt>
                <c:pt idx="951">
                  <c:v>26.37</c:v>
                </c:pt>
                <c:pt idx="952">
                  <c:v>968.88</c:v>
                </c:pt>
                <c:pt idx="953">
                  <c:v>138.86000000000001</c:v>
                </c:pt>
                <c:pt idx="954">
                  <c:v>327.52</c:v>
                </c:pt>
                <c:pt idx="955">
                  <c:v>576.83000000000004</c:v>
                </c:pt>
                <c:pt idx="956">
                  <c:v>681.3</c:v>
                </c:pt>
                <c:pt idx="957">
                  <c:v>504.97</c:v>
                </c:pt>
                <c:pt idx="958">
                  <c:v>649.78</c:v>
                </c:pt>
                <c:pt idx="959">
                  <c:v>986.73</c:v>
                </c:pt>
                <c:pt idx="960">
                  <c:v>904.48</c:v>
                </c:pt>
                <c:pt idx="961">
                  <c:v>920.82</c:v>
                </c:pt>
                <c:pt idx="962">
                  <c:v>569.36</c:v>
                </c:pt>
                <c:pt idx="963">
                  <c:v>830.94</c:v>
                </c:pt>
                <c:pt idx="964">
                  <c:v>462.75</c:v>
                </c:pt>
                <c:pt idx="965">
                  <c:v>973.9</c:v>
                </c:pt>
                <c:pt idx="966">
                  <c:v>157.18</c:v>
                </c:pt>
                <c:pt idx="967">
                  <c:v>239.57</c:v>
                </c:pt>
                <c:pt idx="968">
                  <c:v>583.21</c:v>
                </c:pt>
                <c:pt idx="969">
                  <c:v>758.75</c:v>
                </c:pt>
                <c:pt idx="970">
                  <c:v>68.290000000000006</c:v>
                </c:pt>
                <c:pt idx="971">
                  <c:v>662.82</c:v>
                </c:pt>
                <c:pt idx="972">
                  <c:v>824.34</c:v>
                </c:pt>
                <c:pt idx="973">
                  <c:v>437.12</c:v>
                </c:pt>
                <c:pt idx="974">
                  <c:v>23.37</c:v>
                </c:pt>
                <c:pt idx="975">
                  <c:v>240.51</c:v>
                </c:pt>
                <c:pt idx="976">
                  <c:v>842.9</c:v>
                </c:pt>
                <c:pt idx="977">
                  <c:v>918.26</c:v>
                </c:pt>
                <c:pt idx="978">
                  <c:v>579.70000000000005</c:v>
                </c:pt>
                <c:pt idx="979">
                  <c:v>233.33</c:v>
                </c:pt>
                <c:pt idx="980">
                  <c:v>954.1</c:v>
                </c:pt>
                <c:pt idx="981">
                  <c:v>751.94</c:v>
                </c:pt>
                <c:pt idx="982">
                  <c:v>492.71</c:v>
                </c:pt>
                <c:pt idx="983">
                  <c:v>853.26</c:v>
                </c:pt>
                <c:pt idx="984">
                  <c:v>528.29999999999995</c:v>
                </c:pt>
                <c:pt idx="985">
                  <c:v>476.28</c:v>
                </c:pt>
                <c:pt idx="986">
                  <c:v>943.93</c:v>
                </c:pt>
                <c:pt idx="987">
                  <c:v>853.93</c:v>
                </c:pt>
                <c:pt idx="988">
                  <c:v>461.02</c:v>
                </c:pt>
                <c:pt idx="989">
                  <c:v>531.99</c:v>
                </c:pt>
                <c:pt idx="990">
                  <c:v>274.08999999999997</c:v>
                </c:pt>
                <c:pt idx="991">
                  <c:v>541.99</c:v>
                </c:pt>
                <c:pt idx="992">
                  <c:v>904.92</c:v>
                </c:pt>
                <c:pt idx="993">
                  <c:v>490.02</c:v>
                </c:pt>
                <c:pt idx="994">
                  <c:v>957.54</c:v>
                </c:pt>
                <c:pt idx="995">
                  <c:v>480.11</c:v>
                </c:pt>
                <c:pt idx="996">
                  <c:v>826.55</c:v>
                </c:pt>
                <c:pt idx="997">
                  <c:v>336.17</c:v>
                </c:pt>
                <c:pt idx="998">
                  <c:v>22.51</c:v>
                </c:pt>
              </c:numCache>
            </c:numRef>
          </c:val>
          <c:extLst>
            <c:ext xmlns:c16="http://schemas.microsoft.com/office/drawing/2014/chart" uri="{C3380CC4-5D6E-409C-BE32-E72D297353CC}">
              <c16:uniqueId val="{00000000-BF94-4030-BBE3-AC6CD44C0889}"/>
            </c:ext>
          </c:extLst>
        </c:ser>
        <c:ser>
          <c:idx val="1"/>
          <c:order val="1"/>
          <c:tx>
            <c:strRef>
              <c:f>Sales_Fact!$S$1:$S$6</c:f>
              <c:strCache>
                <c:ptCount val="1"/>
                <c:pt idx="0">
                  <c:v>2024 -  -  -  - Sum of Discount</c:v>
                </c:pt>
              </c:strCache>
            </c:strRef>
          </c:tx>
          <c:spPr>
            <a:solidFill>
              <a:schemeClr val="accent2"/>
            </a:solidFill>
            <a:ln>
              <a:noFill/>
            </a:ln>
            <a:effectLst/>
            <a:sp3d/>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Sales_Fact!$S$7:$S$1006</c:f>
              <c:numCache>
                <c:formatCode>General</c:formatCode>
                <c:ptCount val="999"/>
                <c:pt idx="0">
                  <c:v>0.27</c:v>
                </c:pt>
                <c:pt idx="1">
                  <c:v>0.17</c:v>
                </c:pt>
                <c:pt idx="2">
                  <c:v>0.24</c:v>
                </c:pt>
                <c:pt idx="3">
                  <c:v>0.24</c:v>
                </c:pt>
                <c:pt idx="4">
                  <c:v>0.06</c:v>
                </c:pt>
                <c:pt idx="5">
                  <c:v>0.01</c:v>
                </c:pt>
                <c:pt idx="6">
                  <c:v>0.24</c:v>
                </c:pt>
                <c:pt idx="7">
                  <c:v>0.28000000000000003</c:v>
                </c:pt>
                <c:pt idx="8">
                  <c:v>0.23</c:v>
                </c:pt>
                <c:pt idx="9">
                  <c:v>0.14000000000000001</c:v>
                </c:pt>
                <c:pt idx="10">
                  <c:v>0.03</c:v>
                </c:pt>
                <c:pt idx="11">
                  <c:v>0.19</c:v>
                </c:pt>
                <c:pt idx="12">
                  <c:v>0.12</c:v>
                </c:pt>
                <c:pt idx="13">
                  <c:v>0.04</c:v>
                </c:pt>
                <c:pt idx="14">
                  <c:v>0.22</c:v>
                </c:pt>
                <c:pt idx="15">
                  <c:v>0.11</c:v>
                </c:pt>
                <c:pt idx="16">
                  <c:v>0.16</c:v>
                </c:pt>
                <c:pt idx="17">
                  <c:v>0.05</c:v>
                </c:pt>
                <c:pt idx="18">
                  <c:v>0.2</c:v>
                </c:pt>
                <c:pt idx="19">
                  <c:v>0.04</c:v>
                </c:pt>
                <c:pt idx="20">
                  <c:v>0.11</c:v>
                </c:pt>
                <c:pt idx="21">
                  <c:v>0.12</c:v>
                </c:pt>
                <c:pt idx="22">
                  <c:v>0.01</c:v>
                </c:pt>
                <c:pt idx="23">
                  <c:v>0.23</c:v>
                </c:pt>
                <c:pt idx="24">
                  <c:v>0.28000000000000003</c:v>
                </c:pt>
                <c:pt idx="25">
                  <c:v>0.16</c:v>
                </c:pt>
                <c:pt idx="26">
                  <c:v>0.12</c:v>
                </c:pt>
                <c:pt idx="27">
                  <c:v>0</c:v>
                </c:pt>
                <c:pt idx="28">
                  <c:v>0.11</c:v>
                </c:pt>
                <c:pt idx="29">
                  <c:v>0.11</c:v>
                </c:pt>
                <c:pt idx="30">
                  <c:v>0.3</c:v>
                </c:pt>
                <c:pt idx="31">
                  <c:v>0.2</c:v>
                </c:pt>
                <c:pt idx="32">
                  <c:v>7.0000000000000007E-2</c:v>
                </c:pt>
                <c:pt idx="33">
                  <c:v>0.01</c:v>
                </c:pt>
                <c:pt idx="34">
                  <c:v>0.12</c:v>
                </c:pt>
                <c:pt idx="35">
                  <c:v>0.16</c:v>
                </c:pt>
                <c:pt idx="36">
                  <c:v>0.18</c:v>
                </c:pt>
                <c:pt idx="37">
                  <c:v>0.03</c:v>
                </c:pt>
                <c:pt idx="38">
                  <c:v>0.24</c:v>
                </c:pt>
                <c:pt idx="39">
                  <c:v>0.28999999999999998</c:v>
                </c:pt>
                <c:pt idx="40">
                  <c:v>0.28000000000000003</c:v>
                </c:pt>
                <c:pt idx="41">
                  <c:v>0.13</c:v>
                </c:pt>
                <c:pt idx="42">
                  <c:v>0.12</c:v>
                </c:pt>
                <c:pt idx="43">
                  <c:v>0.15</c:v>
                </c:pt>
                <c:pt idx="44">
                  <c:v>0.09</c:v>
                </c:pt>
                <c:pt idx="45">
                  <c:v>0.17</c:v>
                </c:pt>
                <c:pt idx="46">
                  <c:v>0.27</c:v>
                </c:pt>
                <c:pt idx="47">
                  <c:v>0.22</c:v>
                </c:pt>
                <c:pt idx="48">
                  <c:v>0.17</c:v>
                </c:pt>
                <c:pt idx="49">
                  <c:v>0.18</c:v>
                </c:pt>
                <c:pt idx="50">
                  <c:v>0.17</c:v>
                </c:pt>
                <c:pt idx="51">
                  <c:v>0.08</c:v>
                </c:pt>
                <c:pt idx="52">
                  <c:v>0.24</c:v>
                </c:pt>
                <c:pt idx="53">
                  <c:v>0.27</c:v>
                </c:pt>
                <c:pt idx="54">
                  <c:v>0.16</c:v>
                </c:pt>
                <c:pt idx="55">
                  <c:v>0.02</c:v>
                </c:pt>
                <c:pt idx="56">
                  <c:v>0.27</c:v>
                </c:pt>
                <c:pt idx="57">
                  <c:v>0</c:v>
                </c:pt>
                <c:pt idx="58">
                  <c:v>0.24</c:v>
                </c:pt>
                <c:pt idx="59">
                  <c:v>7.0000000000000007E-2</c:v>
                </c:pt>
                <c:pt idx="60">
                  <c:v>0.04</c:v>
                </c:pt>
                <c:pt idx="61">
                  <c:v>0.05</c:v>
                </c:pt>
                <c:pt idx="62">
                  <c:v>0.03</c:v>
                </c:pt>
                <c:pt idx="63">
                  <c:v>0.15</c:v>
                </c:pt>
                <c:pt idx="64">
                  <c:v>0.08</c:v>
                </c:pt>
                <c:pt idx="65">
                  <c:v>0.18</c:v>
                </c:pt>
                <c:pt idx="66">
                  <c:v>0.27</c:v>
                </c:pt>
                <c:pt idx="67">
                  <c:v>0.28999999999999998</c:v>
                </c:pt>
                <c:pt idx="68">
                  <c:v>0.03</c:v>
                </c:pt>
                <c:pt idx="69">
                  <c:v>0</c:v>
                </c:pt>
                <c:pt idx="70">
                  <c:v>0.05</c:v>
                </c:pt>
                <c:pt idx="71">
                  <c:v>0.05</c:v>
                </c:pt>
                <c:pt idx="72">
                  <c:v>0.28000000000000003</c:v>
                </c:pt>
                <c:pt idx="73">
                  <c:v>0.14000000000000001</c:v>
                </c:pt>
                <c:pt idx="74">
                  <c:v>0.04</c:v>
                </c:pt>
                <c:pt idx="75">
                  <c:v>0.02</c:v>
                </c:pt>
                <c:pt idx="76">
                  <c:v>0.17</c:v>
                </c:pt>
                <c:pt idx="77">
                  <c:v>0.13</c:v>
                </c:pt>
                <c:pt idx="78">
                  <c:v>0.19</c:v>
                </c:pt>
                <c:pt idx="79">
                  <c:v>0.03</c:v>
                </c:pt>
                <c:pt idx="80">
                  <c:v>0.1</c:v>
                </c:pt>
                <c:pt idx="81">
                  <c:v>0.2</c:v>
                </c:pt>
                <c:pt idx="82">
                  <c:v>7.0000000000000007E-2</c:v>
                </c:pt>
                <c:pt idx="83">
                  <c:v>0.18</c:v>
                </c:pt>
                <c:pt idx="84">
                  <c:v>0.14000000000000001</c:v>
                </c:pt>
                <c:pt idx="85">
                  <c:v>0</c:v>
                </c:pt>
                <c:pt idx="86">
                  <c:v>0.12</c:v>
                </c:pt>
                <c:pt idx="87">
                  <c:v>0.15</c:v>
                </c:pt>
                <c:pt idx="88">
                  <c:v>0.14000000000000001</c:v>
                </c:pt>
                <c:pt idx="89">
                  <c:v>0.3</c:v>
                </c:pt>
                <c:pt idx="90">
                  <c:v>0.18</c:v>
                </c:pt>
                <c:pt idx="91">
                  <c:v>0.28000000000000003</c:v>
                </c:pt>
                <c:pt idx="92">
                  <c:v>0.27</c:v>
                </c:pt>
                <c:pt idx="93">
                  <c:v>0.1</c:v>
                </c:pt>
                <c:pt idx="94">
                  <c:v>0.05</c:v>
                </c:pt>
                <c:pt idx="95">
                  <c:v>0.3</c:v>
                </c:pt>
                <c:pt idx="96">
                  <c:v>0.15</c:v>
                </c:pt>
                <c:pt idx="97">
                  <c:v>0.27</c:v>
                </c:pt>
                <c:pt idx="98">
                  <c:v>0.27</c:v>
                </c:pt>
                <c:pt idx="99">
                  <c:v>0.13</c:v>
                </c:pt>
                <c:pt idx="100">
                  <c:v>0.2</c:v>
                </c:pt>
                <c:pt idx="101">
                  <c:v>0.15</c:v>
                </c:pt>
                <c:pt idx="102">
                  <c:v>0.28999999999999998</c:v>
                </c:pt>
                <c:pt idx="103">
                  <c:v>0.05</c:v>
                </c:pt>
                <c:pt idx="104">
                  <c:v>0.18</c:v>
                </c:pt>
                <c:pt idx="105">
                  <c:v>0.28000000000000003</c:v>
                </c:pt>
                <c:pt idx="106">
                  <c:v>0.16</c:v>
                </c:pt>
                <c:pt idx="107">
                  <c:v>0.15</c:v>
                </c:pt>
                <c:pt idx="108">
                  <c:v>0.14000000000000001</c:v>
                </c:pt>
                <c:pt idx="109">
                  <c:v>0.28999999999999998</c:v>
                </c:pt>
                <c:pt idx="110">
                  <c:v>0.28999999999999998</c:v>
                </c:pt>
                <c:pt idx="111">
                  <c:v>0.01</c:v>
                </c:pt>
                <c:pt idx="112">
                  <c:v>0.25</c:v>
                </c:pt>
                <c:pt idx="113">
                  <c:v>0.2</c:v>
                </c:pt>
                <c:pt idx="114">
                  <c:v>7.0000000000000007E-2</c:v>
                </c:pt>
                <c:pt idx="115">
                  <c:v>0.11</c:v>
                </c:pt>
                <c:pt idx="116">
                  <c:v>0.3</c:v>
                </c:pt>
                <c:pt idx="117">
                  <c:v>0.13</c:v>
                </c:pt>
                <c:pt idx="118">
                  <c:v>0.06</c:v>
                </c:pt>
                <c:pt idx="119">
                  <c:v>0</c:v>
                </c:pt>
                <c:pt idx="120">
                  <c:v>0.25</c:v>
                </c:pt>
                <c:pt idx="121">
                  <c:v>0.14000000000000001</c:v>
                </c:pt>
                <c:pt idx="122">
                  <c:v>0.11</c:v>
                </c:pt>
                <c:pt idx="123">
                  <c:v>0.04</c:v>
                </c:pt>
                <c:pt idx="124">
                  <c:v>0.09</c:v>
                </c:pt>
                <c:pt idx="125">
                  <c:v>0.09</c:v>
                </c:pt>
                <c:pt idx="126">
                  <c:v>0.01</c:v>
                </c:pt>
                <c:pt idx="127">
                  <c:v>0.28999999999999998</c:v>
                </c:pt>
                <c:pt idx="128">
                  <c:v>0.25</c:v>
                </c:pt>
                <c:pt idx="129">
                  <c:v>0.23</c:v>
                </c:pt>
                <c:pt idx="130">
                  <c:v>0.27</c:v>
                </c:pt>
                <c:pt idx="131">
                  <c:v>0.06</c:v>
                </c:pt>
                <c:pt idx="132">
                  <c:v>0.06</c:v>
                </c:pt>
                <c:pt idx="133">
                  <c:v>0.12</c:v>
                </c:pt>
                <c:pt idx="134">
                  <c:v>0.21</c:v>
                </c:pt>
                <c:pt idx="135">
                  <c:v>0.06</c:v>
                </c:pt>
                <c:pt idx="136">
                  <c:v>0.24</c:v>
                </c:pt>
                <c:pt idx="137">
                  <c:v>0.09</c:v>
                </c:pt>
                <c:pt idx="138">
                  <c:v>0.24</c:v>
                </c:pt>
                <c:pt idx="139">
                  <c:v>0.04</c:v>
                </c:pt>
                <c:pt idx="140">
                  <c:v>0.16</c:v>
                </c:pt>
                <c:pt idx="141">
                  <c:v>7.0000000000000007E-2</c:v>
                </c:pt>
                <c:pt idx="142">
                  <c:v>0.06</c:v>
                </c:pt>
                <c:pt idx="143">
                  <c:v>0.05</c:v>
                </c:pt>
                <c:pt idx="144">
                  <c:v>0.27</c:v>
                </c:pt>
                <c:pt idx="145">
                  <c:v>0.03</c:v>
                </c:pt>
                <c:pt idx="146">
                  <c:v>0.21</c:v>
                </c:pt>
                <c:pt idx="147">
                  <c:v>0.1</c:v>
                </c:pt>
                <c:pt idx="148">
                  <c:v>0.2</c:v>
                </c:pt>
                <c:pt idx="149">
                  <c:v>0.26</c:v>
                </c:pt>
                <c:pt idx="150">
                  <c:v>0.15</c:v>
                </c:pt>
                <c:pt idx="151">
                  <c:v>0.23</c:v>
                </c:pt>
                <c:pt idx="152">
                  <c:v>0.23</c:v>
                </c:pt>
                <c:pt idx="153">
                  <c:v>0.08</c:v>
                </c:pt>
                <c:pt idx="154">
                  <c:v>0.12</c:v>
                </c:pt>
                <c:pt idx="155">
                  <c:v>0.14000000000000001</c:v>
                </c:pt>
                <c:pt idx="156">
                  <c:v>0.12</c:v>
                </c:pt>
                <c:pt idx="157">
                  <c:v>0.1</c:v>
                </c:pt>
                <c:pt idx="158">
                  <c:v>0.3</c:v>
                </c:pt>
                <c:pt idx="159">
                  <c:v>0.15</c:v>
                </c:pt>
                <c:pt idx="160">
                  <c:v>0.14000000000000001</c:v>
                </c:pt>
                <c:pt idx="161">
                  <c:v>0.15</c:v>
                </c:pt>
                <c:pt idx="162">
                  <c:v>0.12</c:v>
                </c:pt>
                <c:pt idx="163">
                  <c:v>7.0000000000000007E-2</c:v>
                </c:pt>
                <c:pt idx="164">
                  <c:v>0.24</c:v>
                </c:pt>
                <c:pt idx="165">
                  <c:v>0.1</c:v>
                </c:pt>
                <c:pt idx="166">
                  <c:v>0.05</c:v>
                </c:pt>
                <c:pt idx="167">
                  <c:v>0.05</c:v>
                </c:pt>
                <c:pt idx="168">
                  <c:v>0.1</c:v>
                </c:pt>
                <c:pt idx="169">
                  <c:v>0.25</c:v>
                </c:pt>
                <c:pt idx="170">
                  <c:v>0.09</c:v>
                </c:pt>
                <c:pt idx="171">
                  <c:v>0.05</c:v>
                </c:pt>
                <c:pt idx="172">
                  <c:v>0.28000000000000003</c:v>
                </c:pt>
                <c:pt idx="173">
                  <c:v>0.21</c:v>
                </c:pt>
                <c:pt idx="174">
                  <c:v>0.21</c:v>
                </c:pt>
                <c:pt idx="175">
                  <c:v>0.18</c:v>
                </c:pt>
                <c:pt idx="176">
                  <c:v>0.27</c:v>
                </c:pt>
                <c:pt idx="177">
                  <c:v>0.12</c:v>
                </c:pt>
                <c:pt idx="178">
                  <c:v>0.11</c:v>
                </c:pt>
                <c:pt idx="179">
                  <c:v>0.13</c:v>
                </c:pt>
                <c:pt idx="180">
                  <c:v>0.17</c:v>
                </c:pt>
                <c:pt idx="181">
                  <c:v>0.23</c:v>
                </c:pt>
                <c:pt idx="182">
                  <c:v>0.25</c:v>
                </c:pt>
                <c:pt idx="183">
                  <c:v>0.27</c:v>
                </c:pt>
                <c:pt idx="184">
                  <c:v>0.19</c:v>
                </c:pt>
                <c:pt idx="185">
                  <c:v>0.26</c:v>
                </c:pt>
                <c:pt idx="186">
                  <c:v>0.1</c:v>
                </c:pt>
                <c:pt idx="187">
                  <c:v>0.22</c:v>
                </c:pt>
                <c:pt idx="188">
                  <c:v>0.26</c:v>
                </c:pt>
                <c:pt idx="189">
                  <c:v>0.09</c:v>
                </c:pt>
                <c:pt idx="190">
                  <c:v>0.28999999999999998</c:v>
                </c:pt>
                <c:pt idx="191">
                  <c:v>0.2</c:v>
                </c:pt>
                <c:pt idx="192">
                  <c:v>0.28000000000000003</c:v>
                </c:pt>
                <c:pt idx="193">
                  <c:v>0</c:v>
                </c:pt>
                <c:pt idx="194">
                  <c:v>0.21</c:v>
                </c:pt>
                <c:pt idx="195">
                  <c:v>0.28999999999999998</c:v>
                </c:pt>
                <c:pt idx="196">
                  <c:v>0.25</c:v>
                </c:pt>
                <c:pt idx="197">
                  <c:v>0.25</c:v>
                </c:pt>
                <c:pt idx="198">
                  <c:v>0.03</c:v>
                </c:pt>
                <c:pt idx="199">
                  <c:v>0.28000000000000003</c:v>
                </c:pt>
                <c:pt idx="200">
                  <c:v>0.06</c:v>
                </c:pt>
                <c:pt idx="201">
                  <c:v>0.23</c:v>
                </c:pt>
                <c:pt idx="202">
                  <c:v>7.0000000000000007E-2</c:v>
                </c:pt>
                <c:pt idx="203">
                  <c:v>0</c:v>
                </c:pt>
                <c:pt idx="204">
                  <c:v>0</c:v>
                </c:pt>
                <c:pt idx="205">
                  <c:v>0.17</c:v>
                </c:pt>
                <c:pt idx="206">
                  <c:v>0.2</c:v>
                </c:pt>
                <c:pt idx="207">
                  <c:v>0.21</c:v>
                </c:pt>
                <c:pt idx="208">
                  <c:v>0.1</c:v>
                </c:pt>
                <c:pt idx="209">
                  <c:v>7.0000000000000007E-2</c:v>
                </c:pt>
                <c:pt idx="210">
                  <c:v>0.16</c:v>
                </c:pt>
                <c:pt idx="211">
                  <c:v>0.15</c:v>
                </c:pt>
                <c:pt idx="212">
                  <c:v>0.24</c:v>
                </c:pt>
                <c:pt idx="213">
                  <c:v>0.25</c:v>
                </c:pt>
                <c:pt idx="214">
                  <c:v>0.17</c:v>
                </c:pt>
                <c:pt idx="215">
                  <c:v>0.16</c:v>
                </c:pt>
                <c:pt idx="216">
                  <c:v>0.09</c:v>
                </c:pt>
                <c:pt idx="217">
                  <c:v>0.06</c:v>
                </c:pt>
                <c:pt idx="218">
                  <c:v>0.01</c:v>
                </c:pt>
                <c:pt idx="219">
                  <c:v>0.3</c:v>
                </c:pt>
                <c:pt idx="220">
                  <c:v>0.27</c:v>
                </c:pt>
                <c:pt idx="221">
                  <c:v>0.17</c:v>
                </c:pt>
                <c:pt idx="222">
                  <c:v>0.09</c:v>
                </c:pt>
                <c:pt idx="223">
                  <c:v>0.1</c:v>
                </c:pt>
                <c:pt idx="224">
                  <c:v>0.24</c:v>
                </c:pt>
                <c:pt idx="225">
                  <c:v>0.28999999999999998</c:v>
                </c:pt>
                <c:pt idx="226">
                  <c:v>0.16</c:v>
                </c:pt>
                <c:pt idx="227">
                  <c:v>0.1</c:v>
                </c:pt>
                <c:pt idx="228">
                  <c:v>0.26</c:v>
                </c:pt>
                <c:pt idx="229">
                  <c:v>7.0000000000000007E-2</c:v>
                </c:pt>
                <c:pt idx="230">
                  <c:v>0.21</c:v>
                </c:pt>
                <c:pt idx="231">
                  <c:v>0.17</c:v>
                </c:pt>
                <c:pt idx="232">
                  <c:v>0.2</c:v>
                </c:pt>
                <c:pt idx="233">
                  <c:v>0.17</c:v>
                </c:pt>
                <c:pt idx="234">
                  <c:v>0.1</c:v>
                </c:pt>
                <c:pt idx="235">
                  <c:v>0.11</c:v>
                </c:pt>
                <c:pt idx="236">
                  <c:v>0.13</c:v>
                </c:pt>
                <c:pt idx="237">
                  <c:v>0.18</c:v>
                </c:pt>
                <c:pt idx="238">
                  <c:v>7.0000000000000007E-2</c:v>
                </c:pt>
                <c:pt idx="239">
                  <c:v>0.14000000000000001</c:v>
                </c:pt>
                <c:pt idx="240">
                  <c:v>0.26</c:v>
                </c:pt>
                <c:pt idx="241">
                  <c:v>0.23</c:v>
                </c:pt>
                <c:pt idx="242">
                  <c:v>0.28999999999999998</c:v>
                </c:pt>
                <c:pt idx="243">
                  <c:v>0.03</c:v>
                </c:pt>
                <c:pt idx="244">
                  <c:v>0.02</c:v>
                </c:pt>
                <c:pt idx="245">
                  <c:v>0.16</c:v>
                </c:pt>
                <c:pt idx="246">
                  <c:v>0.19</c:v>
                </c:pt>
                <c:pt idx="247">
                  <c:v>0.14000000000000001</c:v>
                </c:pt>
                <c:pt idx="248">
                  <c:v>0.09</c:v>
                </c:pt>
                <c:pt idx="249">
                  <c:v>0.1</c:v>
                </c:pt>
                <c:pt idx="250">
                  <c:v>0.24</c:v>
                </c:pt>
                <c:pt idx="251">
                  <c:v>0.18</c:v>
                </c:pt>
                <c:pt idx="252">
                  <c:v>0.17</c:v>
                </c:pt>
                <c:pt idx="253">
                  <c:v>0.12</c:v>
                </c:pt>
                <c:pt idx="254">
                  <c:v>0</c:v>
                </c:pt>
                <c:pt idx="255">
                  <c:v>0.22</c:v>
                </c:pt>
                <c:pt idx="256">
                  <c:v>0.11</c:v>
                </c:pt>
                <c:pt idx="257">
                  <c:v>0.08</c:v>
                </c:pt>
                <c:pt idx="258">
                  <c:v>0.23</c:v>
                </c:pt>
                <c:pt idx="259">
                  <c:v>0.14000000000000001</c:v>
                </c:pt>
                <c:pt idx="260">
                  <c:v>0.06</c:v>
                </c:pt>
                <c:pt idx="261">
                  <c:v>0.04</c:v>
                </c:pt>
                <c:pt idx="262">
                  <c:v>0.27</c:v>
                </c:pt>
                <c:pt idx="263">
                  <c:v>0.03</c:v>
                </c:pt>
                <c:pt idx="264">
                  <c:v>0.12</c:v>
                </c:pt>
                <c:pt idx="265">
                  <c:v>0.2</c:v>
                </c:pt>
                <c:pt idx="266">
                  <c:v>0.05</c:v>
                </c:pt>
                <c:pt idx="267">
                  <c:v>0.22</c:v>
                </c:pt>
                <c:pt idx="268">
                  <c:v>0.09</c:v>
                </c:pt>
                <c:pt idx="269">
                  <c:v>0.1</c:v>
                </c:pt>
                <c:pt idx="270">
                  <c:v>0.28999999999999998</c:v>
                </c:pt>
                <c:pt idx="271">
                  <c:v>0.27</c:v>
                </c:pt>
                <c:pt idx="272">
                  <c:v>0.19</c:v>
                </c:pt>
                <c:pt idx="273">
                  <c:v>0.26</c:v>
                </c:pt>
                <c:pt idx="274">
                  <c:v>0.11</c:v>
                </c:pt>
                <c:pt idx="275">
                  <c:v>0.16</c:v>
                </c:pt>
                <c:pt idx="276">
                  <c:v>0.25</c:v>
                </c:pt>
                <c:pt idx="277">
                  <c:v>0.16</c:v>
                </c:pt>
                <c:pt idx="278">
                  <c:v>0.12</c:v>
                </c:pt>
                <c:pt idx="279">
                  <c:v>0.04</c:v>
                </c:pt>
                <c:pt idx="280">
                  <c:v>7.0000000000000007E-2</c:v>
                </c:pt>
                <c:pt idx="281">
                  <c:v>0.16</c:v>
                </c:pt>
                <c:pt idx="282">
                  <c:v>0.25</c:v>
                </c:pt>
                <c:pt idx="283">
                  <c:v>0.26</c:v>
                </c:pt>
                <c:pt idx="284">
                  <c:v>0.28000000000000003</c:v>
                </c:pt>
                <c:pt idx="285">
                  <c:v>0.28000000000000003</c:v>
                </c:pt>
                <c:pt idx="286">
                  <c:v>0.09</c:v>
                </c:pt>
                <c:pt idx="287">
                  <c:v>0.26</c:v>
                </c:pt>
                <c:pt idx="288">
                  <c:v>0.11</c:v>
                </c:pt>
                <c:pt idx="289">
                  <c:v>7.0000000000000007E-2</c:v>
                </c:pt>
                <c:pt idx="290">
                  <c:v>0.17</c:v>
                </c:pt>
                <c:pt idx="291">
                  <c:v>0.16</c:v>
                </c:pt>
                <c:pt idx="292">
                  <c:v>0.05</c:v>
                </c:pt>
                <c:pt idx="293">
                  <c:v>0.22</c:v>
                </c:pt>
                <c:pt idx="294">
                  <c:v>0.18</c:v>
                </c:pt>
                <c:pt idx="295">
                  <c:v>0.18</c:v>
                </c:pt>
                <c:pt idx="296">
                  <c:v>0.04</c:v>
                </c:pt>
                <c:pt idx="297">
                  <c:v>0.13</c:v>
                </c:pt>
                <c:pt idx="298">
                  <c:v>0.25</c:v>
                </c:pt>
                <c:pt idx="299">
                  <c:v>0.14000000000000001</c:v>
                </c:pt>
                <c:pt idx="300">
                  <c:v>0.08</c:v>
                </c:pt>
                <c:pt idx="301">
                  <c:v>0.27</c:v>
                </c:pt>
                <c:pt idx="302">
                  <c:v>0.19</c:v>
                </c:pt>
                <c:pt idx="303">
                  <c:v>0.22</c:v>
                </c:pt>
                <c:pt idx="304">
                  <c:v>0.28999999999999998</c:v>
                </c:pt>
                <c:pt idx="305">
                  <c:v>0.01</c:v>
                </c:pt>
                <c:pt idx="306">
                  <c:v>0.19</c:v>
                </c:pt>
                <c:pt idx="307">
                  <c:v>0.24</c:v>
                </c:pt>
                <c:pt idx="308">
                  <c:v>0.17</c:v>
                </c:pt>
                <c:pt idx="309">
                  <c:v>0.22</c:v>
                </c:pt>
                <c:pt idx="310">
                  <c:v>0.28999999999999998</c:v>
                </c:pt>
                <c:pt idx="311">
                  <c:v>0.16</c:v>
                </c:pt>
                <c:pt idx="312">
                  <c:v>0.15</c:v>
                </c:pt>
                <c:pt idx="313">
                  <c:v>0.28000000000000003</c:v>
                </c:pt>
                <c:pt idx="314">
                  <c:v>0.09</c:v>
                </c:pt>
                <c:pt idx="315">
                  <c:v>0.04</c:v>
                </c:pt>
                <c:pt idx="316">
                  <c:v>0.04</c:v>
                </c:pt>
                <c:pt idx="317">
                  <c:v>0.19</c:v>
                </c:pt>
                <c:pt idx="318">
                  <c:v>0.08</c:v>
                </c:pt>
                <c:pt idx="319">
                  <c:v>0.08</c:v>
                </c:pt>
                <c:pt idx="320">
                  <c:v>0.2</c:v>
                </c:pt>
                <c:pt idx="321">
                  <c:v>0.18</c:v>
                </c:pt>
                <c:pt idx="322">
                  <c:v>0.28999999999999998</c:v>
                </c:pt>
                <c:pt idx="323">
                  <c:v>0.26</c:v>
                </c:pt>
                <c:pt idx="324">
                  <c:v>0.11</c:v>
                </c:pt>
                <c:pt idx="325">
                  <c:v>0.1</c:v>
                </c:pt>
                <c:pt idx="326">
                  <c:v>0.06</c:v>
                </c:pt>
                <c:pt idx="327">
                  <c:v>0.23</c:v>
                </c:pt>
                <c:pt idx="328">
                  <c:v>0.02</c:v>
                </c:pt>
                <c:pt idx="329">
                  <c:v>0.21</c:v>
                </c:pt>
                <c:pt idx="330">
                  <c:v>0.1</c:v>
                </c:pt>
                <c:pt idx="331">
                  <c:v>0.23</c:v>
                </c:pt>
                <c:pt idx="332">
                  <c:v>7.0000000000000007E-2</c:v>
                </c:pt>
                <c:pt idx="333">
                  <c:v>0.13</c:v>
                </c:pt>
                <c:pt idx="334">
                  <c:v>0.17</c:v>
                </c:pt>
                <c:pt idx="335">
                  <c:v>0.16</c:v>
                </c:pt>
                <c:pt idx="336">
                  <c:v>0.3</c:v>
                </c:pt>
                <c:pt idx="337">
                  <c:v>0.08</c:v>
                </c:pt>
                <c:pt idx="338">
                  <c:v>0.23</c:v>
                </c:pt>
                <c:pt idx="339">
                  <c:v>0.28999999999999998</c:v>
                </c:pt>
                <c:pt idx="340">
                  <c:v>0.17</c:v>
                </c:pt>
                <c:pt idx="341">
                  <c:v>0.02</c:v>
                </c:pt>
                <c:pt idx="342">
                  <c:v>0</c:v>
                </c:pt>
                <c:pt idx="343">
                  <c:v>0.28999999999999998</c:v>
                </c:pt>
                <c:pt idx="344">
                  <c:v>0.22</c:v>
                </c:pt>
                <c:pt idx="345">
                  <c:v>0.28999999999999998</c:v>
                </c:pt>
                <c:pt idx="346">
                  <c:v>0.06</c:v>
                </c:pt>
                <c:pt idx="347">
                  <c:v>0.12</c:v>
                </c:pt>
                <c:pt idx="348">
                  <c:v>0.08</c:v>
                </c:pt>
                <c:pt idx="349">
                  <c:v>0.2</c:v>
                </c:pt>
                <c:pt idx="350">
                  <c:v>0.25</c:v>
                </c:pt>
                <c:pt idx="351">
                  <c:v>0.28000000000000003</c:v>
                </c:pt>
                <c:pt idx="352">
                  <c:v>0.26</c:v>
                </c:pt>
                <c:pt idx="353">
                  <c:v>0.11</c:v>
                </c:pt>
                <c:pt idx="354">
                  <c:v>0.11</c:v>
                </c:pt>
                <c:pt idx="355">
                  <c:v>0.17</c:v>
                </c:pt>
                <c:pt idx="356">
                  <c:v>0.04</c:v>
                </c:pt>
                <c:pt idx="357">
                  <c:v>0.23</c:v>
                </c:pt>
                <c:pt idx="358">
                  <c:v>0.06</c:v>
                </c:pt>
                <c:pt idx="359">
                  <c:v>0.25</c:v>
                </c:pt>
                <c:pt idx="360">
                  <c:v>0.1</c:v>
                </c:pt>
                <c:pt idx="361">
                  <c:v>0.27</c:v>
                </c:pt>
                <c:pt idx="362">
                  <c:v>0.3</c:v>
                </c:pt>
                <c:pt idx="363">
                  <c:v>0.03</c:v>
                </c:pt>
                <c:pt idx="364">
                  <c:v>0.18</c:v>
                </c:pt>
                <c:pt idx="365">
                  <c:v>0.06</c:v>
                </c:pt>
                <c:pt idx="366">
                  <c:v>0.27</c:v>
                </c:pt>
                <c:pt idx="367">
                  <c:v>0.11</c:v>
                </c:pt>
                <c:pt idx="368">
                  <c:v>0.26</c:v>
                </c:pt>
                <c:pt idx="369">
                  <c:v>0.14000000000000001</c:v>
                </c:pt>
                <c:pt idx="370">
                  <c:v>0.18</c:v>
                </c:pt>
                <c:pt idx="371">
                  <c:v>0.24</c:v>
                </c:pt>
                <c:pt idx="372">
                  <c:v>0.18</c:v>
                </c:pt>
                <c:pt idx="373">
                  <c:v>0.14000000000000001</c:v>
                </c:pt>
                <c:pt idx="374">
                  <c:v>0.06</c:v>
                </c:pt>
                <c:pt idx="375">
                  <c:v>0.09</c:v>
                </c:pt>
                <c:pt idx="376">
                  <c:v>0</c:v>
                </c:pt>
                <c:pt idx="377">
                  <c:v>0.03</c:v>
                </c:pt>
                <c:pt idx="378">
                  <c:v>0.04</c:v>
                </c:pt>
                <c:pt idx="379">
                  <c:v>0.01</c:v>
                </c:pt>
                <c:pt idx="380">
                  <c:v>0.13</c:v>
                </c:pt>
                <c:pt idx="381">
                  <c:v>0.18</c:v>
                </c:pt>
                <c:pt idx="382">
                  <c:v>0.19</c:v>
                </c:pt>
                <c:pt idx="383">
                  <c:v>0.24</c:v>
                </c:pt>
                <c:pt idx="384">
                  <c:v>0.06</c:v>
                </c:pt>
                <c:pt idx="385">
                  <c:v>0.12</c:v>
                </c:pt>
                <c:pt idx="386">
                  <c:v>0.23</c:v>
                </c:pt>
                <c:pt idx="387">
                  <c:v>0.01</c:v>
                </c:pt>
                <c:pt idx="388">
                  <c:v>0.28999999999999998</c:v>
                </c:pt>
                <c:pt idx="389">
                  <c:v>0.1</c:v>
                </c:pt>
                <c:pt idx="390">
                  <c:v>0.22</c:v>
                </c:pt>
                <c:pt idx="391">
                  <c:v>0.28000000000000003</c:v>
                </c:pt>
                <c:pt idx="392">
                  <c:v>0.04</c:v>
                </c:pt>
                <c:pt idx="393">
                  <c:v>0.21</c:v>
                </c:pt>
                <c:pt idx="394">
                  <c:v>0.22</c:v>
                </c:pt>
                <c:pt idx="395">
                  <c:v>0.05</c:v>
                </c:pt>
                <c:pt idx="396">
                  <c:v>0.08</c:v>
                </c:pt>
                <c:pt idx="397">
                  <c:v>0.12</c:v>
                </c:pt>
                <c:pt idx="398">
                  <c:v>0.25</c:v>
                </c:pt>
                <c:pt idx="399">
                  <c:v>0.26</c:v>
                </c:pt>
                <c:pt idx="400">
                  <c:v>0.1</c:v>
                </c:pt>
                <c:pt idx="401">
                  <c:v>0.01</c:v>
                </c:pt>
                <c:pt idx="402">
                  <c:v>0.05</c:v>
                </c:pt>
                <c:pt idx="403">
                  <c:v>0.26</c:v>
                </c:pt>
                <c:pt idx="404">
                  <c:v>0</c:v>
                </c:pt>
                <c:pt idx="405">
                  <c:v>0.11</c:v>
                </c:pt>
                <c:pt idx="406">
                  <c:v>0.26</c:v>
                </c:pt>
                <c:pt idx="407">
                  <c:v>0.02</c:v>
                </c:pt>
                <c:pt idx="408">
                  <c:v>0.08</c:v>
                </c:pt>
                <c:pt idx="409">
                  <c:v>0.02</c:v>
                </c:pt>
                <c:pt idx="410">
                  <c:v>0.14000000000000001</c:v>
                </c:pt>
                <c:pt idx="411">
                  <c:v>0.12</c:v>
                </c:pt>
                <c:pt idx="412">
                  <c:v>0.3</c:v>
                </c:pt>
                <c:pt idx="413">
                  <c:v>0.05</c:v>
                </c:pt>
                <c:pt idx="414">
                  <c:v>0.24</c:v>
                </c:pt>
                <c:pt idx="415">
                  <c:v>0.02</c:v>
                </c:pt>
                <c:pt idx="416">
                  <c:v>0.12</c:v>
                </c:pt>
                <c:pt idx="417">
                  <c:v>0.18</c:v>
                </c:pt>
                <c:pt idx="418">
                  <c:v>0.14000000000000001</c:v>
                </c:pt>
                <c:pt idx="419">
                  <c:v>0.11</c:v>
                </c:pt>
                <c:pt idx="420">
                  <c:v>0.14000000000000001</c:v>
                </c:pt>
                <c:pt idx="421">
                  <c:v>0.28999999999999998</c:v>
                </c:pt>
                <c:pt idx="422">
                  <c:v>0.1</c:v>
                </c:pt>
                <c:pt idx="423">
                  <c:v>0.22</c:v>
                </c:pt>
                <c:pt idx="424">
                  <c:v>0.28000000000000003</c:v>
                </c:pt>
                <c:pt idx="425">
                  <c:v>0.28999999999999998</c:v>
                </c:pt>
                <c:pt idx="426">
                  <c:v>0.11</c:v>
                </c:pt>
                <c:pt idx="427">
                  <c:v>0.19</c:v>
                </c:pt>
                <c:pt idx="428">
                  <c:v>7.0000000000000007E-2</c:v>
                </c:pt>
                <c:pt idx="429">
                  <c:v>0.06</c:v>
                </c:pt>
                <c:pt idx="430">
                  <c:v>0.28000000000000003</c:v>
                </c:pt>
                <c:pt idx="431">
                  <c:v>0.04</c:v>
                </c:pt>
                <c:pt idx="432">
                  <c:v>0.18</c:v>
                </c:pt>
                <c:pt idx="433">
                  <c:v>0.25</c:v>
                </c:pt>
                <c:pt idx="434">
                  <c:v>0.05</c:v>
                </c:pt>
                <c:pt idx="435">
                  <c:v>0.12</c:v>
                </c:pt>
                <c:pt idx="436">
                  <c:v>0.14000000000000001</c:v>
                </c:pt>
                <c:pt idx="437">
                  <c:v>0.02</c:v>
                </c:pt>
                <c:pt idx="438">
                  <c:v>0.16</c:v>
                </c:pt>
                <c:pt idx="439">
                  <c:v>0.16</c:v>
                </c:pt>
                <c:pt idx="440">
                  <c:v>0.11</c:v>
                </c:pt>
                <c:pt idx="441">
                  <c:v>0.09</c:v>
                </c:pt>
                <c:pt idx="442">
                  <c:v>0.17</c:v>
                </c:pt>
                <c:pt idx="443">
                  <c:v>0.04</c:v>
                </c:pt>
                <c:pt idx="444">
                  <c:v>0.05</c:v>
                </c:pt>
                <c:pt idx="445">
                  <c:v>0.28000000000000003</c:v>
                </c:pt>
                <c:pt idx="446">
                  <c:v>0.06</c:v>
                </c:pt>
                <c:pt idx="447">
                  <c:v>0.26</c:v>
                </c:pt>
                <c:pt idx="448">
                  <c:v>0.02</c:v>
                </c:pt>
                <c:pt idx="449">
                  <c:v>0.06</c:v>
                </c:pt>
                <c:pt idx="450">
                  <c:v>0.18</c:v>
                </c:pt>
                <c:pt idx="451">
                  <c:v>0.3</c:v>
                </c:pt>
                <c:pt idx="452">
                  <c:v>0.22</c:v>
                </c:pt>
                <c:pt idx="453">
                  <c:v>0.02</c:v>
                </c:pt>
                <c:pt idx="454">
                  <c:v>0.17</c:v>
                </c:pt>
                <c:pt idx="455">
                  <c:v>0.17</c:v>
                </c:pt>
                <c:pt idx="456">
                  <c:v>0.2</c:v>
                </c:pt>
                <c:pt idx="457">
                  <c:v>0.11</c:v>
                </c:pt>
                <c:pt idx="458">
                  <c:v>0.04</c:v>
                </c:pt>
                <c:pt idx="459">
                  <c:v>0.3</c:v>
                </c:pt>
                <c:pt idx="460">
                  <c:v>0.02</c:v>
                </c:pt>
                <c:pt idx="461">
                  <c:v>0.05</c:v>
                </c:pt>
                <c:pt idx="462">
                  <c:v>0.06</c:v>
                </c:pt>
                <c:pt idx="463">
                  <c:v>0.21</c:v>
                </c:pt>
                <c:pt idx="464">
                  <c:v>0.15</c:v>
                </c:pt>
                <c:pt idx="465">
                  <c:v>0.18</c:v>
                </c:pt>
                <c:pt idx="466">
                  <c:v>0.24</c:v>
                </c:pt>
                <c:pt idx="467">
                  <c:v>0.3</c:v>
                </c:pt>
                <c:pt idx="468">
                  <c:v>0.18</c:v>
                </c:pt>
                <c:pt idx="469">
                  <c:v>0.1</c:v>
                </c:pt>
                <c:pt idx="470">
                  <c:v>0.01</c:v>
                </c:pt>
                <c:pt idx="471">
                  <c:v>0.14000000000000001</c:v>
                </c:pt>
                <c:pt idx="472">
                  <c:v>0.12</c:v>
                </c:pt>
                <c:pt idx="473">
                  <c:v>0.25</c:v>
                </c:pt>
                <c:pt idx="474">
                  <c:v>0.03</c:v>
                </c:pt>
                <c:pt idx="475">
                  <c:v>0.2</c:v>
                </c:pt>
                <c:pt idx="476">
                  <c:v>0.14000000000000001</c:v>
                </c:pt>
                <c:pt idx="477">
                  <c:v>0.12</c:v>
                </c:pt>
                <c:pt idx="478">
                  <c:v>0.03</c:v>
                </c:pt>
                <c:pt idx="479">
                  <c:v>0.23</c:v>
                </c:pt>
                <c:pt idx="480">
                  <c:v>0.22</c:v>
                </c:pt>
                <c:pt idx="481">
                  <c:v>0.14000000000000001</c:v>
                </c:pt>
                <c:pt idx="482">
                  <c:v>0.28000000000000003</c:v>
                </c:pt>
                <c:pt idx="483">
                  <c:v>0.27</c:v>
                </c:pt>
                <c:pt idx="484">
                  <c:v>0.17</c:v>
                </c:pt>
                <c:pt idx="485">
                  <c:v>0.04</c:v>
                </c:pt>
                <c:pt idx="486">
                  <c:v>0.04</c:v>
                </c:pt>
                <c:pt idx="487">
                  <c:v>0.04</c:v>
                </c:pt>
                <c:pt idx="488">
                  <c:v>0.04</c:v>
                </c:pt>
                <c:pt idx="489">
                  <c:v>0.28000000000000003</c:v>
                </c:pt>
                <c:pt idx="490">
                  <c:v>0.03</c:v>
                </c:pt>
                <c:pt idx="491">
                  <c:v>0</c:v>
                </c:pt>
                <c:pt idx="492">
                  <c:v>0.04</c:v>
                </c:pt>
                <c:pt idx="493">
                  <c:v>0.24</c:v>
                </c:pt>
                <c:pt idx="494">
                  <c:v>0.01</c:v>
                </c:pt>
                <c:pt idx="495">
                  <c:v>0.28000000000000003</c:v>
                </c:pt>
                <c:pt idx="496">
                  <c:v>0.24</c:v>
                </c:pt>
                <c:pt idx="497">
                  <c:v>0.11</c:v>
                </c:pt>
                <c:pt idx="498">
                  <c:v>0.21</c:v>
                </c:pt>
                <c:pt idx="499">
                  <c:v>0.04</c:v>
                </c:pt>
                <c:pt idx="500">
                  <c:v>0.3</c:v>
                </c:pt>
                <c:pt idx="501">
                  <c:v>7.0000000000000007E-2</c:v>
                </c:pt>
                <c:pt idx="502">
                  <c:v>0.18</c:v>
                </c:pt>
                <c:pt idx="503">
                  <c:v>0.12</c:v>
                </c:pt>
                <c:pt idx="504">
                  <c:v>0.24</c:v>
                </c:pt>
                <c:pt idx="505">
                  <c:v>0.1</c:v>
                </c:pt>
                <c:pt idx="506">
                  <c:v>0.03</c:v>
                </c:pt>
                <c:pt idx="507">
                  <c:v>0.03</c:v>
                </c:pt>
                <c:pt idx="508">
                  <c:v>0.19</c:v>
                </c:pt>
                <c:pt idx="509">
                  <c:v>0.06</c:v>
                </c:pt>
                <c:pt idx="510">
                  <c:v>0.05</c:v>
                </c:pt>
                <c:pt idx="511">
                  <c:v>0.26</c:v>
                </c:pt>
                <c:pt idx="512">
                  <c:v>0.14000000000000001</c:v>
                </c:pt>
                <c:pt idx="513">
                  <c:v>0.21</c:v>
                </c:pt>
                <c:pt idx="514">
                  <c:v>0.05</c:v>
                </c:pt>
                <c:pt idx="515">
                  <c:v>0.01</c:v>
                </c:pt>
                <c:pt idx="516">
                  <c:v>0.03</c:v>
                </c:pt>
                <c:pt idx="517">
                  <c:v>0.12</c:v>
                </c:pt>
                <c:pt idx="518">
                  <c:v>0</c:v>
                </c:pt>
                <c:pt idx="519">
                  <c:v>0.12</c:v>
                </c:pt>
                <c:pt idx="520">
                  <c:v>0.27</c:v>
                </c:pt>
                <c:pt idx="521">
                  <c:v>0.27</c:v>
                </c:pt>
                <c:pt idx="522">
                  <c:v>0.08</c:v>
                </c:pt>
                <c:pt idx="523">
                  <c:v>0.19</c:v>
                </c:pt>
                <c:pt idx="524">
                  <c:v>0.11</c:v>
                </c:pt>
                <c:pt idx="525">
                  <c:v>0.1</c:v>
                </c:pt>
                <c:pt idx="526">
                  <c:v>0.15</c:v>
                </c:pt>
                <c:pt idx="527">
                  <c:v>0.24</c:v>
                </c:pt>
                <c:pt idx="528">
                  <c:v>0.04</c:v>
                </c:pt>
                <c:pt idx="529">
                  <c:v>0.01</c:v>
                </c:pt>
                <c:pt idx="530">
                  <c:v>0.01</c:v>
                </c:pt>
                <c:pt idx="531">
                  <c:v>0.1</c:v>
                </c:pt>
                <c:pt idx="532">
                  <c:v>0.28999999999999998</c:v>
                </c:pt>
                <c:pt idx="533">
                  <c:v>0.03</c:v>
                </c:pt>
                <c:pt idx="534">
                  <c:v>0.27</c:v>
                </c:pt>
                <c:pt idx="535">
                  <c:v>0.28999999999999998</c:v>
                </c:pt>
                <c:pt idx="536">
                  <c:v>0.14000000000000001</c:v>
                </c:pt>
                <c:pt idx="537">
                  <c:v>0.15</c:v>
                </c:pt>
                <c:pt idx="538">
                  <c:v>0.15</c:v>
                </c:pt>
                <c:pt idx="539">
                  <c:v>7.0000000000000007E-2</c:v>
                </c:pt>
                <c:pt idx="540">
                  <c:v>0.03</c:v>
                </c:pt>
                <c:pt idx="541">
                  <c:v>0.23</c:v>
                </c:pt>
                <c:pt idx="542">
                  <c:v>0.28000000000000003</c:v>
                </c:pt>
                <c:pt idx="543">
                  <c:v>0.16</c:v>
                </c:pt>
                <c:pt idx="544">
                  <c:v>0.03</c:v>
                </c:pt>
                <c:pt idx="545">
                  <c:v>0.24</c:v>
                </c:pt>
                <c:pt idx="546">
                  <c:v>0.02</c:v>
                </c:pt>
                <c:pt idx="547">
                  <c:v>0.16</c:v>
                </c:pt>
                <c:pt idx="548">
                  <c:v>0.05</c:v>
                </c:pt>
                <c:pt idx="549">
                  <c:v>0.12</c:v>
                </c:pt>
                <c:pt idx="550">
                  <c:v>0.03</c:v>
                </c:pt>
                <c:pt idx="551">
                  <c:v>0.03</c:v>
                </c:pt>
                <c:pt idx="552">
                  <c:v>0.11</c:v>
                </c:pt>
                <c:pt idx="553">
                  <c:v>0.11</c:v>
                </c:pt>
                <c:pt idx="554">
                  <c:v>0.13</c:v>
                </c:pt>
                <c:pt idx="555">
                  <c:v>0.05</c:v>
                </c:pt>
                <c:pt idx="556">
                  <c:v>0.24</c:v>
                </c:pt>
                <c:pt idx="557">
                  <c:v>0.18</c:v>
                </c:pt>
                <c:pt idx="558">
                  <c:v>0.13</c:v>
                </c:pt>
                <c:pt idx="559">
                  <c:v>0.26</c:v>
                </c:pt>
                <c:pt idx="560">
                  <c:v>0.15</c:v>
                </c:pt>
                <c:pt idx="561">
                  <c:v>0</c:v>
                </c:pt>
                <c:pt idx="562">
                  <c:v>0.1</c:v>
                </c:pt>
                <c:pt idx="563">
                  <c:v>0.08</c:v>
                </c:pt>
                <c:pt idx="564">
                  <c:v>0.26</c:v>
                </c:pt>
                <c:pt idx="565">
                  <c:v>0.24</c:v>
                </c:pt>
                <c:pt idx="566">
                  <c:v>0.26</c:v>
                </c:pt>
                <c:pt idx="567">
                  <c:v>0.17</c:v>
                </c:pt>
                <c:pt idx="568">
                  <c:v>0.23</c:v>
                </c:pt>
                <c:pt idx="569">
                  <c:v>0.27</c:v>
                </c:pt>
                <c:pt idx="570">
                  <c:v>0.05</c:v>
                </c:pt>
                <c:pt idx="571">
                  <c:v>0.17</c:v>
                </c:pt>
                <c:pt idx="572">
                  <c:v>0.16</c:v>
                </c:pt>
                <c:pt idx="573">
                  <c:v>0.12</c:v>
                </c:pt>
                <c:pt idx="574">
                  <c:v>0.22</c:v>
                </c:pt>
                <c:pt idx="575">
                  <c:v>0.01</c:v>
                </c:pt>
                <c:pt idx="576">
                  <c:v>0.04</c:v>
                </c:pt>
                <c:pt idx="577">
                  <c:v>0.04</c:v>
                </c:pt>
                <c:pt idx="578">
                  <c:v>0.03</c:v>
                </c:pt>
                <c:pt idx="579">
                  <c:v>0.27</c:v>
                </c:pt>
                <c:pt idx="580">
                  <c:v>0.26</c:v>
                </c:pt>
                <c:pt idx="581">
                  <c:v>0.08</c:v>
                </c:pt>
                <c:pt idx="582">
                  <c:v>0.02</c:v>
                </c:pt>
                <c:pt idx="583">
                  <c:v>0.08</c:v>
                </c:pt>
                <c:pt idx="584">
                  <c:v>0.03</c:v>
                </c:pt>
                <c:pt idx="585">
                  <c:v>0.12</c:v>
                </c:pt>
                <c:pt idx="586">
                  <c:v>0.22</c:v>
                </c:pt>
                <c:pt idx="587">
                  <c:v>0.04</c:v>
                </c:pt>
                <c:pt idx="588">
                  <c:v>0.1</c:v>
                </c:pt>
                <c:pt idx="589">
                  <c:v>7.0000000000000007E-2</c:v>
                </c:pt>
                <c:pt idx="590">
                  <c:v>0.05</c:v>
                </c:pt>
                <c:pt idx="591">
                  <c:v>0.21</c:v>
                </c:pt>
                <c:pt idx="592">
                  <c:v>0.03</c:v>
                </c:pt>
                <c:pt idx="593">
                  <c:v>0.28000000000000003</c:v>
                </c:pt>
                <c:pt idx="594">
                  <c:v>0.23</c:v>
                </c:pt>
                <c:pt idx="595">
                  <c:v>0.01</c:v>
                </c:pt>
                <c:pt idx="596">
                  <c:v>0.14808617234468943</c:v>
                </c:pt>
                <c:pt idx="597">
                  <c:v>0.2</c:v>
                </c:pt>
                <c:pt idx="598">
                  <c:v>0.1</c:v>
                </c:pt>
                <c:pt idx="599">
                  <c:v>0.19</c:v>
                </c:pt>
                <c:pt idx="600">
                  <c:v>0.14808617234468943</c:v>
                </c:pt>
                <c:pt idx="601">
                  <c:v>0.17</c:v>
                </c:pt>
                <c:pt idx="602">
                  <c:v>7.0000000000000007E-2</c:v>
                </c:pt>
                <c:pt idx="603">
                  <c:v>0.25</c:v>
                </c:pt>
                <c:pt idx="604">
                  <c:v>0.26</c:v>
                </c:pt>
                <c:pt idx="605">
                  <c:v>0.13</c:v>
                </c:pt>
                <c:pt idx="606">
                  <c:v>0.04</c:v>
                </c:pt>
                <c:pt idx="607">
                  <c:v>0.06</c:v>
                </c:pt>
                <c:pt idx="608">
                  <c:v>0.25</c:v>
                </c:pt>
                <c:pt idx="609">
                  <c:v>0.15</c:v>
                </c:pt>
                <c:pt idx="610">
                  <c:v>0.21</c:v>
                </c:pt>
                <c:pt idx="611">
                  <c:v>0.28999999999999998</c:v>
                </c:pt>
                <c:pt idx="612">
                  <c:v>0.24</c:v>
                </c:pt>
                <c:pt idx="613">
                  <c:v>0.24</c:v>
                </c:pt>
                <c:pt idx="614">
                  <c:v>0.13</c:v>
                </c:pt>
                <c:pt idx="615">
                  <c:v>0.3</c:v>
                </c:pt>
                <c:pt idx="616">
                  <c:v>0.24</c:v>
                </c:pt>
                <c:pt idx="617">
                  <c:v>0.25</c:v>
                </c:pt>
                <c:pt idx="618">
                  <c:v>0.18</c:v>
                </c:pt>
                <c:pt idx="619">
                  <c:v>0.03</c:v>
                </c:pt>
                <c:pt idx="620">
                  <c:v>0.12</c:v>
                </c:pt>
                <c:pt idx="621">
                  <c:v>0.24</c:v>
                </c:pt>
                <c:pt idx="622">
                  <c:v>0.2</c:v>
                </c:pt>
                <c:pt idx="623">
                  <c:v>0.3</c:v>
                </c:pt>
                <c:pt idx="624">
                  <c:v>0.13</c:v>
                </c:pt>
                <c:pt idx="625">
                  <c:v>0.03</c:v>
                </c:pt>
                <c:pt idx="626">
                  <c:v>0.08</c:v>
                </c:pt>
                <c:pt idx="627">
                  <c:v>0.09</c:v>
                </c:pt>
                <c:pt idx="628">
                  <c:v>0.19</c:v>
                </c:pt>
                <c:pt idx="629">
                  <c:v>0.1</c:v>
                </c:pt>
                <c:pt idx="630">
                  <c:v>0.23</c:v>
                </c:pt>
                <c:pt idx="631">
                  <c:v>0.02</c:v>
                </c:pt>
                <c:pt idx="632">
                  <c:v>0.28000000000000003</c:v>
                </c:pt>
                <c:pt idx="633">
                  <c:v>0.15</c:v>
                </c:pt>
                <c:pt idx="634">
                  <c:v>0.18</c:v>
                </c:pt>
                <c:pt idx="635">
                  <c:v>0.05</c:v>
                </c:pt>
                <c:pt idx="636">
                  <c:v>0.06</c:v>
                </c:pt>
                <c:pt idx="637">
                  <c:v>0.28000000000000003</c:v>
                </c:pt>
                <c:pt idx="638">
                  <c:v>0.18</c:v>
                </c:pt>
                <c:pt idx="639">
                  <c:v>0.17</c:v>
                </c:pt>
                <c:pt idx="640">
                  <c:v>0.28000000000000003</c:v>
                </c:pt>
                <c:pt idx="641">
                  <c:v>0.06</c:v>
                </c:pt>
                <c:pt idx="642">
                  <c:v>0.23</c:v>
                </c:pt>
                <c:pt idx="643">
                  <c:v>0.25</c:v>
                </c:pt>
                <c:pt idx="644">
                  <c:v>0.09</c:v>
                </c:pt>
                <c:pt idx="645">
                  <c:v>0.03</c:v>
                </c:pt>
                <c:pt idx="646">
                  <c:v>0.1</c:v>
                </c:pt>
                <c:pt idx="647">
                  <c:v>0.13</c:v>
                </c:pt>
                <c:pt idx="648">
                  <c:v>0.26</c:v>
                </c:pt>
                <c:pt idx="649">
                  <c:v>0.12</c:v>
                </c:pt>
                <c:pt idx="650">
                  <c:v>0.26</c:v>
                </c:pt>
                <c:pt idx="651">
                  <c:v>0.13</c:v>
                </c:pt>
                <c:pt idx="652">
                  <c:v>0.25</c:v>
                </c:pt>
                <c:pt idx="653">
                  <c:v>0.17</c:v>
                </c:pt>
                <c:pt idx="654">
                  <c:v>0.11</c:v>
                </c:pt>
                <c:pt idx="655">
                  <c:v>0.13</c:v>
                </c:pt>
                <c:pt idx="656">
                  <c:v>0.06</c:v>
                </c:pt>
                <c:pt idx="657">
                  <c:v>0.05</c:v>
                </c:pt>
                <c:pt idx="658">
                  <c:v>0.14000000000000001</c:v>
                </c:pt>
                <c:pt idx="659">
                  <c:v>0.27</c:v>
                </c:pt>
                <c:pt idx="660">
                  <c:v>0.26</c:v>
                </c:pt>
                <c:pt idx="661">
                  <c:v>0.26</c:v>
                </c:pt>
                <c:pt idx="662">
                  <c:v>0.06</c:v>
                </c:pt>
                <c:pt idx="663">
                  <c:v>0.21</c:v>
                </c:pt>
                <c:pt idx="664">
                  <c:v>0.1</c:v>
                </c:pt>
                <c:pt idx="665">
                  <c:v>0.22</c:v>
                </c:pt>
                <c:pt idx="666">
                  <c:v>0.06</c:v>
                </c:pt>
                <c:pt idx="667">
                  <c:v>0.08</c:v>
                </c:pt>
                <c:pt idx="668">
                  <c:v>0.08</c:v>
                </c:pt>
                <c:pt idx="669">
                  <c:v>0.1</c:v>
                </c:pt>
                <c:pt idx="670">
                  <c:v>0.15</c:v>
                </c:pt>
                <c:pt idx="671">
                  <c:v>0.08</c:v>
                </c:pt>
                <c:pt idx="672">
                  <c:v>0.23</c:v>
                </c:pt>
                <c:pt idx="673">
                  <c:v>0.06</c:v>
                </c:pt>
                <c:pt idx="674">
                  <c:v>0.12</c:v>
                </c:pt>
                <c:pt idx="675">
                  <c:v>0.1</c:v>
                </c:pt>
                <c:pt idx="676">
                  <c:v>0.05</c:v>
                </c:pt>
                <c:pt idx="677">
                  <c:v>0.22</c:v>
                </c:pt>
                <c:pt idx="678">
                  <c:v>0.19</c:v>
                </c:pt>
                <c:pt idx="679">
                  <c:v>0.08</c:v>
                </c:pt>
                <c:pt idx="680">
                  <c:v>0.04</c:v>
                </c:pt>
                <c:pt idx="681">
                  <c:v>0.25</c:v>
                </c:pt>
                <c:pt idx="682">
                  <c:v>0.25</c:v>
                </c:pt>
                <c:pt idx="683">
                  <c:v>0.04</c:v>
                </c:pt>
                <c:pt idx="684">
                  <c:v>0.02</c:v>
                </c:pt>
                <c:pt idx="685">
                  <c:v>0.08</c:v>
                </c:pt>
                <c:pt idx="686">
                  <c:v>0.06</c:v>
                </c:pt>
                <c:pt idx="687">
                  <c:v>0.11</c:v>
                </c:pt>
                <c:pt idx="688">
                  <c:v>0.02</c:v>
                </c:pt>
                <c:pt idx="689">
                  <c:v>0.28000000000000003</c:v>
                </c:pt>
                <c:pt idx="690">
                  <c:v>0.28000000000000003</c:v>
                </c:pt>
                <c:pt idx="691">
                  <c:v>0.16</c:v>
                </c:pt>
                <c:pt idx="692">
                  <c:v>0.03</c:v>
                </c:pt>
                <c:pt idx="693">
                  <c:v>0.02</c:v>
                </c:pt>
                <c:pt idx="694">
                  <c:v>0.06</c:v>
                </c:pt>
                <c:pt idx="695">
                  <c:v>0.12</c:v>
                </c:pt>
                <c:pt idx="696">
                  <c:v>0.09</c:v>
                </c:pt>
                <c:pt idx="697">
                  <c:v>0.05</c:v>
                </c:pt>
                <c:pt idx="698">
                  <c:v>0.17</c:v>
                </c:pt>
                <c:pt idx="699">
                  <c:v>0.01</c:v>
                </c:pt>
                <c:pt idx="700">
                  <c:v>0.26</c:v>
                </c:pt>
                <c:pt idx="701">
                  <c:v>0.03</c:v>
                </c:pt>
                <c:pt idx="702">
                  <c:v>0.06</c:v>
                </c:pt>
                <c:pt idx="703">
                  <c:v>0.09</c:v>
                </c:pt>
                <c:pt idx="704">
                  <c:v>0.1</c:v>
                </c:pt>
                <c:pt idx="705">
                  <c:v>0.28999999999999998</c:v>
                </c:pt>
                <c:pt idx="706">
                  <c:v>0.19</c:v>
                </c:pt>
                <c:pt idx="707">
                  <c:v>0.27</c:v>
                </c:pt>
                <c:pt idx="708">
                  <c:v>0.18</c:v>
                </c:pt>
                <c:pt idx="709">
                  <c:v>0.2</c:v>
                </c:pt>
                <c:pt idx="710">
                  <c:v>0.14000000000000001</c:v>
                </c:pt>
                <c:pt idx="711">
                  <c:v>0.24</c:v>
                </c:pt>
                <c:pt idx="712">
                  <c:v>0.13</c:v>
                </c:pt>
                <c:pt idx="713">
                  <c:v>0.2</c:v>
                </c:pt>
                <c:pt idx="714">
                  <c:v>0.28000000000000003</c:v>
                </c:pt>
                <c:pt idx="715">
                  <c:v>0.21</c:v>
                </c:pt>
                <c:pt idx="716">
                  <c:v>0.09</c:v>
                </c:pt>
                <c:pt idx="717">
                  <c:v>0.15</c:v>
                </c:pt>
                <c:pt idx="718">
                  <c:v>0.03</c:v>
                </c:pt>
                <c:pt idx="719">
                  <c:v>0.17</c:v>
                </c:pt>
                <c:pt idx="720">
                  <c:v>0.02</c:v>
                </c:pt>
                <c:pt idx="721">
                  <c:v>0.03</c:v>
                </c:pt>
                <c:pt idx="722">
                  <c:v>0.24</c:v>
                </c:pt>
                <c:pt idx="723">
                  <c:v>0.03</c:v>
                </c:pt>
                <c:pt idx="724">
                  <c:v>0.28999999999999998</c:v>
                </c:pt>
                <c:pt idx="725">
                  <c:v>0.27</c:v>
                </c:pt>
                <c:pt idx="726">
                  <c:v>0.3</c:v>
                </c:pt>
                <c:pt idx="727">
                  <c:v>0.11</c:v>
                </c:pt>
                <c:pt idx="728">
                  <c:v>0.15</c:v>
                </c:pt>
                <c:pt idx="729">
                  <c:v>0.15</c:v>
                </c:pt>
                <c:pt idx="730">
                  <c:v>0.06</c:v>
                </c:pt>
                <c:pt idx="731">
                  <c:v>0.16</c:v>
                </c:pt>
                <c:pt idx="732">
                  <c:v>0.27</c:v>
                </c:pt>
                <c:pt idx="733">
                  <c:v>0.22</c:v>
                </c:pt>
                <c:pt idx="734">
                  <c:v>0.24</c:v>
                </c:pt>
                <c:pt idx="735">
                  <c:v>0.19</c:v>
                </c:pt>
                <c:pt idx="736">
                  <c:v>0.22</c:v>
                </c:pt>
                <c:pt idx="737">
                  <c:v>0.17</c:v>
                </c:pt>
                <c:pt idx="738">
                  <c:v>0.01</c:v>
                </c:pt>
                <c:pt idx="739">
                  <c:v>0.22</c:v>
                </c:pt>
                <c:pt idx="740">
                  <c:v>0.11</c:v>
                </c:pt>
                <c:pt idx="741">
                  <c:v>0.18</c:v>
                </c:pt>
                <c:pt idx="742">
                  <c:v>0.06</c:v>
                </c:pt>
                <c:pt idx="743">
                  <c:v>0.28000000000000003</c:v>
                </c:pt>
                <c:pt idx="744">
                  <c:v>0.13</c:v>
                </c:pt>
                <c:pt idx="745">
                  <c:v>0.22</c:v>
                </c:pt>
                <c:pt idx="746">
                  <c:v>0.15</c:v>
                </c:pt>
                <c:pt idx="747">
                  <c:v>0.11</c:v>
                </c:pt>
                <c:pt idx="748">
                  <c:v>7.0000000000000007E-2</c:v>
                </c:pt>
                <c:pt idx="749">
                  <c:v>0.3</c:v>
                </c:pt>
                <c:pt idx="750">
                  <c:v>0.12</c:v>
                </c:pt>
                <c:pt idx="751">
                  <c:v>0.06</c:v>
                </c:pt>
                <c:pt idx="752">
                  <c:v>0.28000000000000003</c:v>
                </c:pt>
                <c:pt idx="753">
                  <c:v>0.06</c:v>
                </c:pt>
                <c:pt idx="754">
                  <c:v>0.03</c:v>
                </c:pt>
                <c:pt idx="755">
                  <c:v>0.02</c:v>
                </c:pt>
                <c:pt idx="756">
                  <c:v>0.02</c:v>
                </c:pt>
                <c:pt idx="757">
                  <c:v>0.28999999999999998</c:v>
                </c:pt>
                <c:pt idx="758">
                  <c:v>0.22</c:v>
                </c:pt>
                <c:pt idx="759">
                  <c:v>0.14808617234468943</c:v>
                </c:pt>
                <c:pt idx="760">
                  <c:v>0.01</c:v>
                </c:pt>
                <c:pt idx="761">
                  <c:v>0.28999999999999998</c:v>
                </c:pt>
                <c:pt idx="762">
                  <c:v>0.27</c:v>
                </c:pt>
                <c:pt idx="763">
                  <c:v>0.21</c:v>
                </c:pt>
                <c:pt idx="764">
                  <c:v>0</c:v>
                </c:pt>
                <c:pt idx="765">
                  <c:v>0.23</c:v>
                </c:pt>
                <c:pt idx="766">
                  <c:v>0.24</c:v>
                </c:pt>
                <c:pt idx="767">
                  <c:v>0.11</c:v>
                </c:pt>
                <c:pt idx="768">
                  <c:v>0.1</c:v>
                </c:pt>
                <c:pt idx="769">
                  <c:v>0.03</c:v>
                </c:pt>
                <c:pt idx="770">
                  <c:v>0.1</c:v>
                </c:pt>
                <c:pt idx="771">
                  <c:v>0.24</c:v>
                </c:pt>
                <c:pt idx="772">
                  <c:v>0.01</c:v>
                </c:pt>
                <c:pt idx="773">
                  <c:v>0.28999999999999998</c:v>
                </c:pt>
                <c:pt idx="774">
                  <c:v>0.11</c:v>
                </c:pt>
                <c:pt idx="775">
                  <c:v>0.1</c:v>
                </c:pt>
                <c:pt idx="776">
                  <c:v>0.18</c:v>
                </c:pt>
                <c:pt idx="777">
                  <c:v>0.28999999999999998</c:v>
                </c:pt>
                <c:pt idx="778">
                  <c:v>0.05</c:v>
                </c:pt>
                <c:pt idx="779">
                  <c:v>0.04</c:v>
                </c:pt>
                <c:pt idx="780">
                  <c:v>0.15</c:v>
                </c:pt>
                <c:pt idx="781">
                  <c:v>0.11</c:v>
                </c:pt>
                <c:pt idx="782">
                  <c:v>0.13</c:v>
                </c:pt>
                <c:pt idx="783">
                  <c:v>0.08</c:v>
                </c:pt>
                <c:pt idx="784">
                  <c:v>0.28999999999999998</c:v>
                </c:pt>
                <c:pt idx="785">
                  <c:v>0.05</c:v>
                </c:pt>
                <c:pt idx="786">
                  <c:v>0.26</c:v>
                </c:pt>
                <c:pt idx="787">
                  <c:v>0.05</c:v>
                </c:pt>
                <c:pt idx="788">
                  <c:v>0.1</c:v>
                </c:pt>
                <c:pt idx="789">
                  <c:v>0.17</c:v>
                </c:pt>
                <c:pt idx="790">
                  <c:v>0.09</c:v>
                </c:pt>
                <c:pt idx="791">
                  <c:v>0.01</c:v>
                </c:pt>
                <c:pt idx="792">
                  <c:v>0.26</c:v>
                </c:pt>
                <c:pt idx="793">
                  <c:v>0.21</c:v>
                </c:pt>
                <c:pt idx="794">
                  <c:v>0.28000000000000003</c:v>
                </c:pt>
                <c:pt idx="795">
                  <c:v>0.11</c:v>
                </c:pt>
                <c:pt idx="796">
                  <c:v>7.0000000000000007E-2</c:v>
                </c:pt>
                <c:pt idx="797">
                  <c:v>0.27</c:v>
                </c:pt>
                <c:pt idx="798">
                  <c:v>0.18</c:v>
                </c:pt>
                <c:pt idx="799">
                  <c:v>0.06</c:v>
                </c:pt>
                <c:pt idx="800">
                  <c:v>0.01</c:v>
                </c:pt>
                <c:pt idx="801">
                  <c:v>7.0000000000000007E-2</c:v>
                </c:pt>
                <c:pt idx="802">
                  <c:v>0.04</c:v>
                </c:pt>
                <c:pt idx="803">
                  <c:v>0.05</c:v>
                </c:pt>
                <c:pt idx="804">
                  <c:v>0.12</c:v>
                </c:pt>
                <c:pt idx="805">
                  <c:v>0.25</c:v>
                </c:pt>
                <c:pt idx="806">
                  <c:v>0.2</c:v>
                </c:pt>
                <c:pt idx="807">
                  <c:v>0.26</c:v>
                </c:pt>
                <c:pt idx="808">
                  <c:v>0.01</c:v>
                </c:pt>
                <c:pt idx="809">
                  <c:v>0.06</c:v>
                </c:pt>
                <c:pt idx="810">
                  <c:v>0.05</c:v>
                </c:pt>
                <c:pt idx="811">
                  <c:v>0.27</c:v>
                </c:pt>
                <c:pt idx="812">
                  <c:v>0</c:v>
                </c:pt>
                <c:pt idx="813">
                  <c:v>0.19</c:v>
                </c:pt>
                <c:pt idx="814">
                  <c:v>0.23</c:v>
                </c:pt>
                <c:pt idx="815">
                  <c:v>0.16</c:v>
                </c:pt>
                <c:pt idx="816">
                  <c:v>0.18</c:v>
                </c:pt>
                <c:pt idx="817">
                  <c:v>0.27</c:v>
                </c:pt>
                <c:pt idx="818">
                  <c:v>0.26</c:v>
                </c:pt>
                <c:pt idx="819">
                  <c:v>0.14000000000000001</c:v>
                </c:pt>
                <c:pt idx="820">
                  <c:v>7.0000000000000007E-2</c:v>
                </c:pt>
                <c:pt idx="821">
                  <c:v>0.02</c:v>
                </c:pt>
                <c:pt idx="822">
                  <c:v>7.0000000000000007E-2</c:v>
                </c:pt>
                <c:pt idx="823">
                  <c:v>0.22</c:v>
                </c:pt>
                <c:pt idx="824">
                  <c:v>0.11</c:v>
                </c:pt>
                <c:pt idx="825">
                  <c:v>0.17</c:v>
                </c:pt>
                <c:pt idx="826">
                  <c:v>0.11</c:v>
                </c:pt>
                <c:pt idx="827">
                  <c:v>0.09</c:v>
                </c:pt>
                <c:pt idx="828">
                  <c:v>0.02</c:v>
                </c:pt>
                <c:pt idx="829">
                  <c:v>0.15</c:v>
                </c:pt>
                <c:pt idx="830">
                  <c:v>0.22</c:v>
                </c:pt>
                <c:pt idx="831">
                  <c:v>0.2</c:v>
                </c:pt>
                <c:pt idx="832">
                  <c:v>0.28000000000000003</c:v>
                </c:pt>
                <c:pt idx="833">
                  <c:v>0.1</c:v>
                </c:pt>
                <c:pt idx="834">
                  <c:v>0.04</c:v>
                </c:pt>
                <c:pt idx="835">
                  <c:v>0.22</c:v>
                </c:pt>
                <c:pt idx="836">
                  <c:v>0.22</c:v>
                </c:pt>
                <c:pt idx="837">
                  <c:v>0.17</c:v>
                </c:pt>
                <c:pt idx="838">
                  <c:v>0.14000000000000001</c:v>
                </c:pt>
                <c:pt idx="839">
                  <c:v>0.24</c:v>
                </c:pt>
                <c:pt idx="840">
                  <c:v>0.14000000000000001</c:v>
                </c:pt>
                <c:pt idx="841">
                  <c:v>0.15</c:v>
                </c:pt>
                <c:pt idx="842">
                  <c:v>0.23</c:v>
                </c:pt>
                <c:pt idx="843">
                  <c:v>0.13</c:v>
                </c:pt>
                <c:pt idx="844">
                  <c:v>0.21</c:v>
                </c:pt>
                <c:pt idx="845">
                  <c:v>0.14000000000000001</c:v>
                </c:pt>
                <c:pt idx="846">
                  <c:v>0.02</c:v>
                </c:pt>
                <c:pt idx="847">
                  <c:v>0.23</c:v>
                </c:pt>
                <c:pt idx="848">
                  <c:v>0.1</c:v>
                </c:pt>
                <c:pt idx="849">
                  <c:v>0.03</c:v>
                </c:pt>
                <c:pt idx="850">
                  <c:v>0.04</c:v>
                </c:pt>
                <c:pt idx="851">
                  <c:v>0.05</c:v>
                </c:pt>
                <c:pt idx="852">
                  <c:v>0.28000000000000003</c:v>
                </c:pt>
                <c:pt idx="853">
                  <c:v>0.3</c:v>
                </c:pt>
                <c:pt idx="854">
                  <c:v>0.08</c:v>
                </c:pt>
                <c:pt idx="855">
                  <c:v>0.09</c:v>
                </c:pt>
                <c:pt idx="856">
                  <c:v>0.28999999999999998</c:v>
                </c:pt>
                <c:pt idx="857">
                  <c:v>0.26</c:v>
                </c:pt>
                <c:pt idx="858">
                  <c:v>0.21</c:v>
                </c:pt>
                <c:pt idx="859">
                  <c:v>0.25</c:v>
                </c:pt>
                <c:pt idx="860">
                  <c:v>0.25</c:v>
                </c:pt>
                <c:pt idx="861">
                  <c:v>0.12</c:v>
                </c:pt>
                <c:pt idx="862">
                  <c:v>0.19</c:v>
                </c:pt>
                <c:pt idx="863">
                  <c:v>0.21</c:v>
                </c:pt>
                <c:pt idx="864">
                  <c:v>0.13</c:v>
                </c:pt>
                <c:pt idx="865">
                  <c:v>0.01</c:v>
                </c:pt>
                <c:pt idx="866">
                  <c:v>7.0000000000000007E-2</c:v>
                </c:pt>
                <c:pt idx="867">
                  <c:v>0.1</c:v>
                </c:pt>
                <c:pt idx="868">
                  <c:v>0.06</c:v>
                </c:pt>
                <c:pt idx="869">
                  <c:v>0.3</c:v>
                </c:pt>
                <c:pt idx="870">
                  <c:v>0.21</c:v>
                </c:pt>
                <c:pt idx="871">
                  <c:v>0.24</c:v>
                </c:pt>
                <c:pt idx="872">
                  <c:v>0.14000000000000001</c:v>
                </c:pt>
                <c:pt idx="873">
                  <c:v>0.21</c:v>
                </c:pt>
                <c:pt idx="874">
                  <c:v>0.06</c:v>
                </c:pt>
                <c:pt idx="875">
                  <c:v>0.01</c:v>
                </c:pt>
                <c:pt idx="876">
                  <c:v>0.18</c:v>
                </c:pt>
                <c:pt idx="877">
                  <c:v>0.15</c:v>
                </c:pt>
                <c:pt idx="878">
                  <c:v>0.03</c:v>
                </c:pt>
                <c:pt idx="879">
                  <c:v>0.27</c:v>
                </c:pt>
                <c:pt idx="880">
                  <c:v>0.13</c:v>
                </c:pt>
                <c:pt idx="881">
                  <c:v>0.28999999999999998</c:v>
                </c:pt>
                <c:pt idx="882">
                  <c:v>0.02</c:v>
                </c:pt>
                <c:pt idx="883">
                  <c:v>0.09</c:v>
                </c:pt>
                <c:pt idx="884">
                  <c:v>0.06</c:v>
                </c:pt>
                <c:pt idx="885">
                  <c:v>0.18</c:v>
                </c:pt>
                <c:pt idx="886">
                  <c:v>0.18</c:v>
                </c:pt>
                <c:pt idx="887">
                  <c:v>0.23</c:v>
                </c:pt>
                <c:pt idx="888">
                  <c:v>0.17</c:v>
                </c:pt>
                <c:pt idx="889">
                  <c:v>0.21</c:v>
                </c:pt>
                <c:pt idx="890">
                  <c:v>0.16</c:v>
                </c:pt>
                <c:pt idx="891">
                  <c:v>0.17</c:v>
                </c:pt>
                <c:pt idx="892">
                  <c:v>0.18</c:v>
                </c:pt>
                <c:pt idx="893">
                  <c:v>0.1</c:v>
                </c:pt>
                <c:pt idx="894">
                  <c:v>0.17</c:v>
                </c:pt>
                <c:pt idx="895">
                  <c:v>0.11</c:v>
                </c:pt>
                <c:pt idx="896">
                  <c:v>0.06</c:v>
                </c:pt>
                <c:pt idx="897">
                  <c:v>0.03</c:v>
                </c:pt>
                <c:pt idx="898">
                  <c:v>0.17</c:v>
                </c:pt>
                <c:pt idx="899">
                  <c:v>0.15</c:v>
                </c:pt>
                <c:pt idx="900">
                  <c:v>0.01</c:v>
                </c:pt>
                <c:pt idx="901">
                  <c:v>0.18</c:v>
                </c:pt>
                <c:pt idx="902">
                  <c:v>0.05</c:v>
                </c:pt>
                <c:pt idx="903">
                  <c:v>0.15</c:v>
                </c:pt>
                <c:pt idx="904">
                  <c:v>0.06</c:v>
                </c:pt>
                <c:pt idx="905">
                  <c:v>0.09</c:v>
                </c:pt>
                <c:pt idx="906">
                  <c:v>0.28999999999999998</c:v>
                </c:pt>
                <c:pt idx="907">
                  <c:v>0.28000000000000003</c:v>
                </c:pt>
                <c:pt idx="908">
                  <c:v>0.17</c:v>
                </c:pt>
                <c:pt idx="909">
                  <c:v>0.28999999999999998</c:v>
                </c:pt>
                <c:pt idx="910">
                  <c:v>0.28999999999999998</c:v>
                </c:pt>
                <c:pt idx="911">
                  <c:v>0.13</c:v>
                </c:pt>
                <c:pt idx="912">
                  <c:v>0.04</c:v>
                </c:pt>
                <c:pt idx="913">
                  <c:v>0.03</c:v>
                </c:pt>
                <c:pt idx="914">
                  <c:v>0.16</c:v>
                </c:pt>
                <c:pt idx="915">
                  <c:v>0.05</c:v>
                </c:pt>
                <c:pt idx="916">
                  <c:v>7.0000000000000007E-2</c:v>
                </c:pt>
                <c:pt idx="917">
                  <c:v>0.04</c:v>
                </c:pt>
                <c:pt idx="918">
                  <c:v>0.27</c:v>
                </c:pt>
                <c:pt idx="919">
                  <c:v>0.03</c:v>
                </c:pt>
                <c:pt idx="920">
                  <c:v>0.1</c:v>
                </c:pt>
                <c:pt idx="921">
                  <c:v>0.1</c:v>
                </c:pt>
                <c:pt idx="922">
                  <c:v>0</c:v>
                </c:pt>
                <c:pt idx="923">
                  <c:v>0.28999999999999998</c:v>
                </c:pt>
                <c:pt idx="924">
                  <c:v>0.23</c:v>
                </c:pt>
                <c:pt idx="925">
                  <c:v>0.25</c:v>
                </c:pt>
                <c:pt idx="926">
                  <c:v>0.21</c:v>
                </c:pt>
                <c:pt idx="927">
                  <c:v>0.16</c:v>
                </c:pt>
                <c:pt idx="928">
                  <c:v>0.06</c:v>
                </c:pt>
                <c:pt idx="929">
                  <c:v>0.21</c:v>
                </c:pt>
                <c:pt idx="930">
                  <c:v>0.02</c:v>
                </c:pt>
                <c:pt idx="931">
                  <c:v>0.05</c:v>
                </c:pt>
                <c:pt idx="932">
                  <c:v>0.24</c:v>
                </c:pt>
                <c:pt idx="933">
                  <c:v>0.28999999999999998</c:v>
                </c:pt>
                <c:pt idx="934">
                  <c:v>0.18</c:v>
                </c:pt>
                <c:pt idx="935">
                  <c:v>0.1</c:v>
                </c:pt>
                <c:pt idx="936">
                  <c:v>0.24</c:v>
                </c:pt>
                <c:pt idx="937">
                  <c:v>0.23</c:v>
                </c:pt>
                <c:pt idx="938">
                  <c:v>0.26</c:v>
                </c:pt>
                <c:pt idx="939">
                  <c:v>0.17</c:v>
                </c:pt>
                <c:pt idx="940">
                  <c:v>0.05</c:v>
                </c:pt>
                <c:pt idx="941">
                  <c:v>0.14000000000000001</c:v>
                </c:pt>
                <c:pt idx="942">
                  <c:v>0.17</c:v>
                </c:pt>
                <c:pt idx="943">
                  <c:v>0.08</c:v>
                </c:pt>
                <c:pt idx="944">
                  <c:v>0.13</c:v>
                </c:pt>
                <c:pt idx="945">
                  <c:v>0.12</c:v>
                </c:pt>
                <c:pt idx="946">
                  <c:v>0.16</c:v>
                </c:pt>
                <c:pt idx="947">
                  <c:v>0.14000000000000001</c:v>
                </c:pt>
                <c:pt idx="948">
                  <c:v>0.15</c:v>
                </c:pt>
                <c:pt idx="949">
                  <c:v>0.16</c:v>
                </c:pt>
                <c:pt idx="950">
                  <c:v>0.18</c:v>
                </c:pt>
                <c:pt idx="951">
                  <c:v>0.16</c:v>
                </c:pt>
                <c:pt idx="952">
                  <c:v>0.11</c:v>
                </c:pt>
                <c:pt idx="953">
                  <c:v>0.03</c:v>
                </c:pt>
                <c:pt idx="954">
                  <c:v>0.01</c:v>
                </c:pt>
                <c:pt idx="955">
                  <c:v>0.05</c:v>
                </c:pt>
                <c:pt idx="956">
                  <c:v>0.3</c:v>
                </c:pt>
                <c:pt idx="957">
                  <c:v>0.1</c:v>
                </c:pt>
                <c:pt idx="958">
                  <c:v>0.05</c:v>
                </c:pt>
                <c:pt idx="959">
                  <c:v>0.05</c:v>
                </c:pt>
                <c:pt idx="960">
                  <c:v>0.1</c:v>
                </c:pt>
                <c:pt idx="961">
                  <c:v>0.15</c:v>
                </c:pt>
                <c:pt idx="962">
                  <c:v>0.14000000000000001</c:v>
                </c:pt>
                <c:pt idx="963">
                  <c:v>0.22</c:v>
                </c:pt>
                <c:pt idx="964">
                  <c:v>0.02</c:v>
                </c:pt>
                <c:pt idx="965">
                  <c:v>0.15</c:v>
                </c:pt>
                <c:pt idx="966">
                  <c:v>0.16</c:v>
                </c:pt>
                <c:pt idx="967">
                  <c:v>0.2</c:v>
                </c:pt>
                <c:pt idx="968">
                  <c:v>0.27</c:v>
                </c:pt>
                <c:pt idx="969">
                  <c:v>0.19</c:v>
                </c:pt>
                <c:pt idx="970">
                  <c:v>0.06</c:v>
                </c:pt>
                <c:pt idx="971">
                  <c:v>0.1</c:v>
                </c:pt>
                <c:pt idx="972">
                  <c:v>0.21</c:v>
                </c:pt>
                <c:pt idx="973">
                  <c:v>0.15</c:v>
                </c:pt>
                <c:pt idx="974">
                  <c:v>0.02</c:v>
                </c:pt>
                <c:pt idx="975">
                  <c:v>0.08</c:v>
                </c:pt>
                <c:pt idx="976">
                  <c:v>0.26</c:v>
                </c:pt>
                <c:pt idx="977">
                  <c:v>0.18</c:v>
                </c:pt>
                <c:pt idx="978">
                  <c:v>0.18</c:v>
                </c:pt>
                <c:pt idx="979">
                  <c:v>0.21</c:v>
                </c:pt>
                <c:pt idx="980">
                  <c:v>0.04</c:v>
                </c:pt>
                <c:pt idx="981">
                  <c:v>0.17</c:v>
                </c:pt>
                <c:pt idx="982">
                  <c:v>0.24</c:v>
                </c:pt>
                <c:pt idx="983">
                  <c:v>0.19</c:v>
                </c:pt>
                <c:pt idx="984">
                  <c:v>0.25</c:v>
                </c:pt>
                <c:pt idx="985">
                  <c:v>0.24</c:v>
                </c:pt>
                <c:pt idx="986">
                  <c:v>0.03</c:v>
                </c:pt>
                <c:pt idx="987">
                  <c:v>0.26</c:v>
                </c:pt>
                <c:pt idx="988">
                  <c:v>0.17</c:v>
                </c:pt>
                <c:pt idx="989">
                  <c:v>0.13</c:v>
                </c:pt>
                <c:pt idx="990">
                  <c:v>0.14000000000000001</c:v>
                </c:pt>
                <c:pt idx="991">
                  <c:v>0.18</c:v>
                </c:pt>
                <c:pt idx="992">
                  <c:v>0.26</c:v>
                </c:pt>
                <c:pt idx="993">
                  <c:v>0.1</c:v>
                </c:pt>
                <c:pt idx="994">
                  <c:v>7.0000000000000007E-2</c:v>
                </c:pt>
                <c:pt idx="995">
                  <c:v>0.28000000000000003</c:v>
                </c:pt>
                <c:pt idx="996">
                  <c:v>0.18</c:v>
                </c:pt>
                <c:pt idx="997">
                  <c:v>0.27</c:v>
                </c:pt>
                <c:pt idx="998">
                  <c:v>0.27</c:v>
                </c:pt>
              </c:numCache>
            </c:numRef>
          </c:val>
          <c:extLst>
            <c:ext xmlns:c16="http://schemas.microsoft.com/office/drawing/2014/chart" uri="{C3380CC4-5D6E-409C-BE32-E72D297353CC}">
              <c16:uniqueId val="{00000001-BF94-4030-BBE3-AC6CD44C0889}"/>
            </c:ext>
          </c:extLst>
        </c:ser>
        <c:ser>
          <c:idx val="2"/>
          <c:order val="2"/>
          <c:tx>
            <c:strRef>
              <c:f>Sales_Fact!$T$1:$T$6</c:f>
              <c:strCache>
                <c:ptCount val="1"/>
                <c:pt idx="0">
                  <c:v>2024 -  -  -  - Sum of Total_Amount</c:v>
                </c:pt>
              </c:strCache>
            </c:strRef>
          </c:tx>
          <c:spPr>
            <a:solidFill>
              <a:schemeClr val="accent3"/>
            </a:solidFill>
            <a:ln>
              <a:noFill/>
            </a:ln>
            <a:effectLst/>
            <a:sp3d/>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Sales_Fact!$T$7:$T$1006</c:f>
              <c:numCache>
                <c:formatCode>General</c:formatCode>
                <c:ptCount val="999"/>
                <c:pt idx="0">
                  <c:v>198.41640000000001</c:v>
                </c:pt>
                <c:pt idx="1">
                  <c:v>259.1259</c:v>
                </c:pt>
                <c:pt idx="2">
                  <c:v>1327.8846000000001</c:v>
                </c:pt>
                <c:pt idx="3">
                  <c:v>2100.0441000000001</c:v>
                </c:pt>
                <c:pt idx="4">
                  <c:v>3030.424</c:v>
                </c:pt>
                <c:pt idx="5">
                  <c:v>689.17200000000014</c:v>
                </c:pt>
                <c:pt idx="6">
                  <c:v>895.30439999999999</c:v>
                </c:pt>
                <c:pt idx="7">
                  <c:v>680.88400000000001</c:v>
                </c:pt>
                <c:pt idx="8">
                  <c:v>246.5856</c:v>
                </c:pt>
                <c:pt idx="9">
                  <c:v>2862.1208000000001</c:v>
                </c:pt>
                <c:pt idx="10">
                  <c:v>453.58170000000001</c:v>
                </c:pt>
                <c:pt idx="11">
                  <c:v>717.25760000000002</c:v>
                </c:pt>
                <c:pt idx="12">
                  <c:v>828.83359999999993</c:v>
                </c:pt>
                <c:pt idx="13">
                  <c:v>209.65119999999999</c:v>
                </c:pt>
                <c:pt idx="14">
                  <c:v>726.36479999999995</c:v>
                </c:pt>
                <c:pt idx="15">
                  <c:v>283.7484</c:v>
                </c:pt>
                <c:pt idx="16">
                  <c:v>70.924799999999991</c:v>
                </c:pt>
                <c:pt idx="17">
                  <c:v>721.8119999999999</c:v>
                </c:pt>
                <c:pt idx="18">
                  <c:v>2897.233999999999</c:v>
                </c:pt>
                <c:pt idx="19">
                  <c:v>262.80799999999999</c:v>
                </c:pt>
                <c:pt idx="20">
                  <c:v>356.18669999999997</c:v>
                </c:pt>
                <c:pt idx="21">
                  <c:v>1489.8743999999999</c:v>
                </c:pt>
                <c:pt idx="22">
                  <c:v>509.14980000000008</c:v>
                </c:pt>
                <c:pt idx="23">
                  <c:v>998.18729999999994</c:v>
                </c:pt>
                <c:pt idx="24">
                  <c:v>1636.1117999999999</c:v>
                </c:pt>
                <c:pt idx="25">
                  <c:v>3181.8919999999998</c:v>
                </c:pt>
                <c:pt idx="26">
                  <c:v>1542.1751999999999</c:v>
                </c:pt>
                <c:pt idx="27">
                  <c:v>467.77280000000002</c:v>
                </c:pt>
                <c:pt idx="28">
                  <c:v>1066.0735999999999</c:v>
                </c:pt>
                <c:pt idx="29">
                  <c:v>355.71519999999998</c:v>
                </c:pt>
                <c:pt idx="30">
                  <c:v>606.73080000000004</c:v>
                </c:pt>
                <c:pt idx="31">
                  <c:v>955.01519999999994</c:v>
                </c:pt>
                <c:pt idx="32">
                  <c:v>1690.3040000000001</c:v>
                </c:pt>
                <c:pt idx="33">
                  <c:v>1270.7460000000001</c:v>
                </c:pt>
                <c:pt idx="34">
                  <c:v>809.04560000000004</c:v>
                </c:pt>
                <c:pt idx="35">
                  <c:v>144.9624</c:v>
                </c:pt>
                <c:pt idx="36">
                  <c:v>2468.4387000000002</c:v>
                </c:pt>
                <c:pt idx="37">
                  <c:v>2060.3912</c:v>
                </c:pt>
                <c:pt idx="38">
                  <c:v>2278.3208</c:v>
                </c:pt>
                <c:pt idx="39">
                  <c:v>64.895600000000002</c:v>
                </c:pt>
                <c:pt idx="40">
                  <c:v>991.26239999999996</c:v>
                </c:pt>
                <c:pt idx="41">
                  <c:v>1742.0255999999999</c:v>
                </c:pt>
                <c:pt idx="42">
                  <c:v>1628.1702</c:v>
                </c:pt>
                <c:pt idx="43">
                  <c:v>197.7336</c:v>
                </c:pt>
                <c:pt idx="44">
                  <c:v>433.77199999999999</c:v>
                </c:pt>
                <c:pt idx="45">
                  <c:v>603.54259999999988</c:v>
                </c:pt>
                <c:pt idx="46">
                  <c:v>1251.5072</c:v>
                </c:pt>
                <c:pt idx="47">
                  <c:v>895.68809999999996</c:v>
                </c:pt>
                <c:pt idx="48">
                  <c:v>946.53000000000009</c:v>
                </c:pt>
                <c:pt idx="49">
                  <c:v>1896.72</c:v>
                </c:pt>
                <c:pt idx="50">
                  <c:v>1386.2428</c:v>
                </c:pt>
                <c:pt idx="51">
                  <c:v>671.89779999999996</c:v>
                </c:pt>
                <c:pt idx="52">
                  <c:v>591.58360000000005</c:v>
                </c:pt>
                <c:pt idx="53">
                  <c:v>674.63560000000007</c:v>
                </c:pt>
                <c:pt idx="54">
                  <c:v>155.22720000000001</c:v>
                </c:pt>
                <c:pt idx="55">
                  <c:v>817.21080000000006</c:v>
                </c:pt>
                <c:pt idx="56">
                  <c:v>353.27339999999998</c:v>
                </c:pt>
                <c:pt idx="57">
                  <c:v>2135.4168</c:v>
                </c:pt>
                <c:pt idx="58">
                  <c:v>2478.4499999999998</c:v>
                </c:pt>
                <c:pt idx="59">
                  <c:v>1439.136</c:v>
                </c:pt>
                <c:pt idx="60">
                  <c:v>871.41929999999991</c:v>
                </c:pt>
                <c:pt idx="61">
                  <c:v>1236.48</c:v>
                </c:pt>
                <c:pt idx="62">
                  <c:v>1022.6838</c:v>
                </c:pt>
                <c:pt idx="63">
                  <c:v>2807.8008</c:v>
                </c:pt>
                <c:pt idx="64">
                  <c:v>69.273600000000002</c:v>
                </c:pt>
                <c:pt idx="65">
                  <c:v>2263.0068000000001</c:v>
                </c:pt>
                <c:pt idx="66">
                  <c:v>611.20500000000004</c:v>
                </c:pt>
                <c:pt idx="67">
                  <c:v>676.73919999999998</c:v>
                </c:pt>
                <c:pt idx="68">
                  <c:v>514.69319999999993</c:v>
                </c:pt>
                <c:pt idx="69">
                  <c:v>756.76580000000001</c:v>
                </c:pt>
                <c:pt idx="70">
                  <c:v>225.57599999999999</c:v>
                </c:pt>
                <c:pt idx="71">
                  <c:v>887.56200000000013</c:v>
                </c:pt>
                <c:pt idx="72">
                  <c:v>398.95310000000012</c:v>
                </c:pt>
                <c:pt idx="73">
                  <c:v>124.8768</c:v>
                </c:pt>
                <c:pt idx="74">
                  <c:v>526.24439999999993</c:v>
                </c:pt>
                <c:pt idx="75">
                  <c:v>435.27359999999999</c:v>
                </c:pt>
                <c:pt idx="76">
                  <c:v>514.9</c:v>
                </c:pt>
                <c:pt idx="77">
                  <c:v>1388.9190000000001</c:v>
                </c:pt>
                <c:pt idx="78">
                  <c:v>258.822</c:v>
                </c:pt>
                <c:pt idx="79">
                  <c:v>1120.0599</c:v>
                </c:pt>
                <c:pt idx="80">
                  <c:v>131.047</c:v>
                </c:pt>
                <c:pt idx="81">
                  <c:v>2168.9369999999999</c:v>
                </c:pt>
                <c:pt idx="82">
                  <c:v>1665.692</c:v>
                </c:pt>
                <c:pt idx="83">
                  <c:v>405.32</c:v>
                </c:pt>
                <c:pt idx="84">
                  <c:v>3225.9468000000002</c:v>
                </c:pt>
                <c:pt idx="85">
                  <c:v>2107.5246000000002</c:v>
                </c:pt>
                <c:pt idx="86">
                  <c:v>689.38279999999997</c:v>
                </c:pt>
                <c:pt idx="87">
                  <c:v>36.027200000000001</c:v>
                </c:pt>
                <c:pt idx="88">
                  <c:v>649.74</c:v>
                </c:pt>
                <c:pt idx="89">
                  <c:v>2404.8024</c:v>
                </c:pt>
                <c:pt idx="90">
                  <c:v>1404.075</c:v>
                </c:pt>
                <c:pt idx="91">
                  <c:v>1351.3584000000001</c:v>
                </c:pt>
                <c:pt idx="92">
                  <c:v>52.003</c:v>
                </c:pt>
                <c:pt idx="93">
                  <c:v>159.87549999999999</c:v>
                </c:pt>
                <c:pt idx="94">
                  <c:v>352.59300000000002</c:v>
                </c:pt>
                <c:pt idx="95">
                  <c:v>1007.223</c:v>
                </c:pt>
                <c:pt idx="96">
                  <c:v>449.51400000000001</c:v>
                </c:pt>
                <c:pt idx="97">
                  <c:v>1187.1780000000001</c:v>
                </c:pt>
                <c:pt idx="98">
                  <c:v>190.7064</c:v>
                </c:pt>
                <c:pt idx="99">
                  <c:v>906.23660000000007</c:v>
                </c:pt>
                <c:pt idx="100">
                  <c:v>1482.0798</c:v>
                </c:pt>
                <c:pt idx="101">
                  <c:v>2102.424</c:v>
                </c:pt>
                <c:pt idx="102">
                  <c:v>115.5</c:v>
                </c:pt>
                <c:pt idx="103">
                  <c:v>1219.2570000000001</c:v>
                </c:pt>
                <c:pt idx="104">
                  <c:v>1655.7170000000001</c:v>
                </c:pt>
                <c:pt idx="105">
                  <c:v>422.01299999999998</c:v>
                </c:pt>
                <c:pt idx="106">
                  <c:v>429.32159999999999</c:v>
                </c:pt>
                <c:pt idx="107">
                  <c:v>85.169700000000006</c:v>
                </c:pt>
                <c:pt idx="108">
                  <c:v>296.31689999999998</c:v>
                </c:pt>
                <c:pt idx="109">
                  <c:v>285.96719999999999</c:v>
                </c:pt>
                <c:pt idx="110">
                  <c:v>215.14420000000001</c:v>
                </c:pt>
                <c:pt idx="111">
                  <c:v>767.48159999999996</c:v>
                </c:pt>
                <c:pt idx="112">
                  <c:v>1776.3743999999999</c:v>
                </c:pt>
                <c:pt idx="113">
                  <c:v>2971.0295999999998</c:v>
                </c:pt>
                <c:pt idx="114">
                  <c:v>942.01600000000008</c:v>
                </c:pt>
                <c:pt idx="115">
                  <c:v>889.30799999999999</c:v>
                </c:pt>
                <c:pt idx="116">
                  <c:v>2552.5367999999999</c:v>
                </c:pt>
                <c:pt idx="117">
                  <c:v>661.7595</c:v>
                </c:pt>
                <c:pt idx="118">
                  <c:v>1845.9659999999999</c:v>
                </c:pt>
                <c:pt idx="119">
                  <c:v>1828.1120000000001</c:v>
                </c:pt>
                <c:pt idx="120">
                  <c:v>1900.1135999999999</c:v>
                </c:pt>
                <c:pt idx="121">
                  <c:v>2950.14</c:v>
                </c:pt>
                <c:pt idx="122">
                  <c:v>1568.943</c:v>
                </c:pt>
                <c:pt idx="123">
                  <c:v>1245.3119999999999</c:v>
                </c:pt>
                <c:pt idx="124">
                  <c:v>954.06080000000009</c:v>
                </c:pt>
                <c:pt idx="125">
                  <c:v>1194.9028000000001</c:v>
                </c:pt>
                <c:pt idx="126">
                  <c:v>3220.3444</c:v>
                </c:pt>
                <c:pt idx="127">
                  <c:v>331.17</c:v>
                </c:pt>
                <c:pt idx="128">
                  <c:v>1275.799</c:v>
                </c:pt>
                <c:pt idx="129">
                  <c:v>1370.5232000000001</c:v>
                </c:pt>
                <c:pt idx="130">
                  <c:v>1053.7551000000001</c:v>
                </c:pt>
                <c:pt idx="131">
                  <c:v>333.85090000000002</c:v>
                </c:pt>
                <c:pt idx="132">
                  <c:v>2093.6736000000001</c:v>
                </c:pt>
                <c:pt idx="133">
                  <c:v>1746.712</c:v>
                </c:pt>
                <c:pt idx="134">
                  <c:v>361.45920000000001</c:v>
                </c:pt>
                <c:pt idx="135">
                  <c:v>953.45100000000014</c:v>
                </c:pt>
                <c:pt idx="136">
                  <c:v>3721.52</c:v>
                </c:pt>
                <c:pt idx="137">
                  <c:v>665.51679999999999</c:v>
                </c:pt>
                <c:pt idx="138">
                  <c:v>912.00359999999989</c:v>
                </c:pt>
                <c:pt idx="139">
                  <c:v>1287.6084000000001</c:v>
                </c:pt>
                <c:pt idx="140">
                  <c:v>1538.4005999999999</c:v>
                </c:pt>
                <c:pt idx="141">
                  <c:v>803.9944999999999</c:v>
                </c:pt>
                <c:pt idx="142">
                  <c:v>1417.8240000000001</c:v>
                </c:pt>
                <c:pt idx="143">
                  <c:v>213.709</c:v>
                </c:pt>
                <c:pt idx="144">
                  <c:v>333.04919999999998</c:v>
                </c:pt>
                <c:pt idx="145">
                  <c:v>514.29959999999994</c:v>
                </c:pt>
                <c:pt idx="146">
                  <c:v>2013.7872</c:v>
                </c:pt>
                <c:pt idx="147">
                  <c:v>1228.4894999999999</c:v>
                </c:pt>
                <c:pt idx="148">
                  <c:v>77.022000000000006</c:v>
                </c:pt>
                <c:pt idx="149">
                  <c:v>2560</c:v>
                </c:pt>
                <c:pt idx="150">
                  <c:v>2205.0239999999999</c:v>
                </c:pt>
                <c:pt idx="151">
                  <c:v>1538.942</c:v>
                </c:pt>
                <c:pt idx="152">
                  <c:v>909.83199999999999</c:v>
                </c:pt>
                <c:pt idx="153">
                  <c:v>786.19040000000007</c:v>
                </c:pt>
                <c:pt idx="154">
                  <c:v>1715.0595000000001</c:v>
                </c:pt>
                <c:pt idx="155">
                  <c:v>887.30400000000009</c:v>
                </c:pt>
                <c:pt idx="156">
                  <c:v>445.10399999999998</c:v>
                </c:pt>
                <c:pt idx="157">
                  <c:v>1371.5504000000001</c:v>
                </c:pt>
                <c:pt idx="158">
                  <c:v>1304.9459999999999</c:v>
                </c:pt>
                <c:pt idx="159">
                  <c:v>223.87280000000001</c:v>
                </c:pt>
                <c:pt idx="160">
                  <c:v>929.16320000000007</c:v>
                </c:pt>
                <c:pt idx="161">
                  <c:v>763.97759999999994</c:v>
                </c:pt>
                <c:pt idx="162">
                  <c:v>2013.5178000000001</c:v>
                </c:pt>
                <c:pt idx="163">
                  <c:v>213.55879999999999</c:v>
                </c:pt>
                <c:pt idx="164">
                  <c:v>1925.8533</c:v>
                </c:pt>
                <c:pt idx="165">
                  <c:v>64.878399999999999</c:v>
                </c:pt>
                <c:pt idx="166">
                  <c:v>36.225000000000001</c:v>
                </c:pt>
                <c:pt idx="167">
                  <c:v>1537.404</c:v>
                </c:pt>
                <c:pt idx="168">
                  <c:v>1548.9465</c:v>
                </c:pt>
                <c:pt idx="169">
                  <c:v>1659.9756</c:v>
                </c:pt>
                <c:pt idx="170">
                  <c:v>150.7902</c:v>
                </c:pt>
                <c:pt idx="171">
                  <c:v>782.17539999999997</c:v>
                </c:pt>
                <c:pt idx="172">
                  <c:v>812.75739999999996</c:v>
                </c:pt>
                <c:pt idx="173">
                  <c:v>1005.3216</c:v>
                </c:pt>
                <c:pt idx="174">
                  <c:v>590.84100000000001</c:v>
                </c:pt>
                <c:pt idx="175">
                  <c:v>1040.2403999999999</c:v>
                </c:pt>
                <c:pt idx="176">
                  <c:v>105.47280000000001</c:v>
                </c:pt>
                <c:pt idx="177">
                  <c:v>103.9311</c:v>
                </c:pt>
                <c:pt idx="178">
                  <c:v>1505.2575999999999</c:v>
                </c:pt>
                <c:pt idx="179">
                  <c:v>850.29750000000001</c:v>
                </c:pt>
                <c:pt idx="180">
                  <c:v>242.03899999999999</c:v>
                </c:pt>
                <c:pt idx="181">
                  <c:v>1627.4391000000001</c:v>
                </c:pt>
                <c:pt idx="182">
                  <c:v>1774.3440000000001</c:v>
                </c:pt>
                <c:pt idx="183">
                  <c:v>615.74040000000002</c:v>
                </c:pt>
                <c:pt idx="184">
                  <c:v>1373.7651000000001</c:v>
                </c:pt>
                <c:pt idx="185">
                  <c:v>502.62119999999999</c:v>
                </c:pt>
                <c:pt idx="186">
                  <c:v>1861.9880000000001</c:v>
                </c:pt>
                <c:pt idx="187">
                  <c:v>1904.5440000000001</c:v>
                </c:pt>
                <c:pt idx="188">
                  <c:v>273.52260000000001</c:v>
                </c:pt>
                <c:pt idx="189">
                  <c:v>95.408200000000008</c:v>
                </c:pt>
                <c:pt idx="190">
                  <c:v>700.5544000000001</c:v>
                </c:pt>
                <c:pt idx="191">
                  <c:v>54.489600000000003</c:v>
                </c:pt>
                <c:pt idx="192">
                  <c:v>1448.752</c:v>
                </c:pt>
                <c:pt idx="193">
                  <c:v>469.00080000000003</c:v>
                </c:pt>
                <c:pt idx="194">
                  <c:v>2281.14</c:v>
                </c:pt>
                <c:pt idx="195">
                  <c:v>1451.6960999999999</c:v>
                </c:pt>
                <c:pt idx="196">
                  <c:v>1792.1180999999999</c:v>
                </c:pt>
                <c:pt idx="197">
                  <c:v>3019.2287999999999</c:v>
                </c:pt>
                <c:pt idx="198">
                  <c:v>1349.0568000000001</c:v>
                </c:pt>
                <c:pt idx="199">
                  <c:v>342.92250000000001</c:v>
                </c:pt>
                <c:pt idx="200">
                  <c:v>1311.4192</c:v>
                </c:pt>
                <c:pt idx="201">
                  <c:v>373.66559999999998</c:v>
                </c:pt>
                <c:pt idx="202">
                  <c:v>192.88499999999999</c:v>
                </c:pt>
                <c:pt idx="203">
                  <c:v>2585.8643999999999</c:v>
                </c:pt>
                <c:pt idx="204">
                  <c:v>2367.15</c:v>
                </c:pt>
                <c:pt idx="205">
                  <c:v>969.66480000000013</c:v>
                </c:pt>
                <c:pt idx="206">
                  <c:v>487.18799999999999</c:v>
                </c:pt>
                <c:pt idx="207">
                  <c:v>46.216799999999999</c:v>
                </c:pt>
                <c:pt idx="208">
                  <c:v>201.59700000000001</c:v>
                </c:pt>
                <c:pt idx="209">
                  <c:v>2033.9405999999999</c:v>
                </c:pt>
                <c:pt idx="210">
                  <c:v>736.66800000000001</c:v>
                </c:pt>
                <c:pt idx="211">
                  <c:v>813.04719999999998</c:v>
                </c:pt>
                <c:pt idx="212">
                  <c:v>898.8216000000001</c:v>
                </c:pt>
                <c:pt idx="213">
                  <c:v>641.73599999999999</c:v>
                </c:pt>
                <c:pt idx="214">
                  <c:v>1005.3944</c:v>
                </c:pt>
                <c:pt idx="215">
                  <c:v>1512.2267999999999</c:v>
                </c:pt>
                <c:pt idx="216">
                  <c:v>1176.4536000000001</c:v>
                </c:pt>
                <c:pt idx="217">
                  <c:v>359.50400000000002</c:v>
                </c:pt>
                <c:pt idx="218">
                  <c:v>577.82339999999999</c:v>
                </c:pt>
                <c:pt idx="219">
                  <c:v>103.8609</c:v>
                </c:pt>
                <c:pt idx="220">
                  <c:v>758.38120000000004</c:v>
                </c:pt>
                <c:pt idx="221">
                  <c:v>127.2171</c:v>
                </c:pt>
                <c:pt idx="222">
                  <c:v>2110.1255999999998</c:v>
                </c:pt>
                <c:pt idx="223">
                  <c:v>384.11040000000003</c:v>
                </c:pt>
                <c:pt idx="224">
                  <c:v>372.28500000000003</c:v>
                </c:pt>
                <c:pt idx="225">
                  <c:v>1813.0716</c:v>
                </c:pt>
                <c:pt idx="226">
                  <c:v>538.5634</c:v>
                </c:pt>
                <c:pt idx="227">
                  <c:v>2163.7055999999998</c:v>
                </c:pt>
                <c:pt idx="228">
                  <c:v>794.45699999999999</c:v>
                </c:pt>
                <c:pt idx="229">
                  <c:v>888.0444</c:v>
                </c:pt>
                <c:pt idx="230">
                  <c:v>1169.6238000000001</c:v>
                </c:pt>
                <c:pt idx="231">
                  <c:v>925.18960000000004</c:v>
                </c:pt>
                <c:pt idx="232">
                  <c:v>660.11400000000003</c:v>
                </c:pt>
                <c:pt idx="233">
                  <c:v>1272.5920000000001</c:v>
                </c:pt>
                <c:pt idx="234">
                  <c:v>411.71490000000011</c:v>
                </c:pt>
                <c:pt idx="235">
                  <c:v>229.023</c:v>
                </c:pt>
                <c:pt idx="236">
                  <c:v>2234.7188000000001</c:v>
                </c:pt>
                <c:pt idx="237">
                  <c:v>1138.83</c:v>
                </c:pt>
                <c:pt idx="238">
                  <c:v>599.58359999999993</c:v>
                </c:pt>
                <c:pt idx="239">
                  <c:v>101.3886</c:v>
                </c:pt>
                <c:pt idx="240">
                  <c:v>3316.16</c:v>
                </c:pt>
                <c:pt idx="241">
                  <c:v>125.8888</c:v>
                </c:pt>
                <c:pt idx="242">
                  <c:v>1443.7103999999999</c:v>
                </c:pt>
                <c:pt idx="243">
                  <c:v>1249.5006000000001</c:v>
                </c:pt>
                <c:pt idx="244">
                  <c:v>1171.2288000000001</c:v>
                </c:pt>
                <c:pt idx="245">
                  <c:v>728.12040000000002</c:v>
                </c:pt>
                <c:pt idx="246">
                  <c:v>971.39200000000005</c:v>
                </c:pt>
                <c:pt idx="247">
                  <c:v>1523.124</c:v>
                </c:pt>
                <c:pt idx="248">
                  <c:v>540.90719999999999</c:v>
                </c:pt>
                <c:pt idx="249">
                  <c:v>1657.5455999999999</c:v>
                </c:pt>
                <c:pt idx="250">
                  <c:v>1450.89</c:v>
                </c:pt>
                <c:pt idx="251">
                  <c:v>360.85559999999998</c:v>
                </c:pt>
                <c:pt idx="252">
                  <c:v>2748.2224000000001</c:v>
                </c:pt>
                <c:pt idx="253">
                  <c:v>272.62180000000001</c:v>
                </c:pt>
                <c:pt idx="254">
                  <c:v>977.04880000000014</c:v>
                </c:pt>
                <c:pt idx="255">
                  <c:v>426.12240000000003</c:v>
                </c:pt>
                <c:pt idx="256">
                  <c:v>799.13340000000005</c:v>
                </c:pt>
                <c:pt idx="257">
                  <c:v>1583.0316</c:v>
                </c:pt>
                <c:pt idx="258">
                  <c:v>1776.5286000000001</c:v>
                </c:pt>
                <c:pt idx="259">
                  <c:v>1753.23</c:v>
                </c:pt>
                <c:pt idx="260">
                  <c:v>1462.0029999999999</c:v>
                </c:pt>
                <c:pt idx="261">
                  <c:v>347.82000000000011</c:v>
                </c:pt>
                <c:pt idx="262">
                  <c:v>562.32820000000004</c:v>
                </c:pt>
                <c:pt idx="263">
                  <c:v>1846.08</c:v>
                </c:pt>
                <c:pt idx="264">
                  <c:v>541.66739999999993</c:v>
                </c:pt>
                <c:pt idx="265">
                  <c:v>419.46480000000003</c:v>
                </c:pt>
                <c:pt idx="266">
                  <c:v>891.87199999999996</c:v>
                </c:pt>
                <c:pt idx="267">
                  <c:v>1740.6279999999999</c:v>
                </c:pt>
                <c:pt idx="268">
                  <c:v>714.41759999999999</c:v>
                </c:pt>
                <c:pt idx="269">
                  <c:v>3293.5448000000001</c:v>
                </c:pt>
                <c:pt idx="270">
                  <c:v>333.81279999999998</c:v>
                </c:pt>
                <c:pt idx="271">
                  <c:v>312.08049999999997</c:v>
                </c:pt>
                <c:pt idx="272">
                  <c:v>683.00099999999998</c:v>
                </c:pt>
                <c:pt idx="273">
                  <c:v>818.42499999999995</c:v>
                </c:pt>
                <c:pt idx="274">
                  <c:v>871.39699999999993</c:v>
                </c:pt>
                <c:pt idx="275">
                  <c:v>344.53680000000003</c:v>
                </c:pt>
                <c:pt idx="276">
                  <c:v>502.51319999999998</c:v>
                </c:pt>
                <c:pt idx="277">
                  <c:v>1432.2744</c:v>
                </c:pt>
                <c:pt idx="278">
                  <c:v>857.1</c:v>
                </c:pt>
                <c:pt idx="279">
                  <c:v>413.5335</c:v>
                </c:pt>
                <c:pt idx="280">
                  <c:v>2010.6432</c:v>
                </c:pt>
                <c:pt idx="281">
                  <c:v>1081.0134</c:v>
                </c:pt>
                <c:pt idx="282">
                  <c:v>2509.4591999999998</c:v>
                </c:pt>
                <c:pt idx="283">
                  <c:v>1194.9503999999999</c:v>
                </c:pt>
                <c:pt idx="284">
                  <c:v>618.69359999999995</c:v>
                </c:pt>
                <c:pt idx="285">
                  <c:v>377.28</c:v>
                </c:pt>
                <c:pt idx="286">
                  <c:v>1630.3391999999999</c:v>
                </c:pt>
                <c:pt idx="287">
                  <c:v>189.21600000000001</c:v>
                </c:pt>
                <c:pt idx="288">
                  <c:v>1584.7840000000001</c:v>
                </c:pt>
                <c:pt idx="289">
                  <c:v>944.47099999999989</c:v>
                </c:pt>
                <c:pt idx="290">
                  <c:v>126.5916</c:v>
                </c:pt>
                <c:pt idx="291">
                  <c:v>682.55600000000004</c:v>
                </c:pt>
                <c:pt idx="292">
                  <c:v>392.02720000000011</c:v>
                </c:pt>
                <c:pt idx="293">
                  <c:v>576.97299999999996</c:v>
                </c:pt>
                <c:pt idx="294">
                  <c:v>468.78320000000002</c:v>
                </c:pt>
                <c:pt idx="295">
                  <c:v>1084.7936</c:v>
                </c:pt>
                <c:pt idx="296">
                  <c:v>1616.8104000000001</c:v>
                </c:pt>
                <c:pt idx="297">
                  <c:v>1491.7896000000001</c:v>
                </c:pt>
                <c:pt idx="298">
                  <c:v>184.22909999999999</c:v>
                </c:pt>
                <c:pt idx="299">
                  <c:v>2801.19</c:v>
                </c:pt>
                <c:pt idx="300">
                  <c:v>2465.9856</c:v>
                </c:pt>
                <c:pt idx="301">
                  <c:v>189.244</c:v>
                </c:pt>
                <c:pt idx="302">
                  <c:v>860.31959999999992</c:v>
                </c:pt>
                <c:pt idx="303">
                  <c:v>300.2022</c:v>
                </c:pt>
                <c:pt idx="304">
                  <c:v>269.01659999999998</c:v>
                </c:pt>
                <c:pt idx="305">
                  <c:v>1823.1948</c:v>
                </c:pt>
                <c:pt idx="306">
                  <c:v>905.85</c:v>
                </c:pt>
                <c:pt idx="307">
                  <c:v>2019.6945000000001</c:v>
                </c:pt>
                <c:pt idx="308">
                  <c:v>641.91689999999994</c:v>
                </c:pt>
                <c:pt idx="309">
                  <c:v>230.12520000000001</c:v>
                </c:pt>
                <c:pt idx="310">
                  <c:v>37.328000000000003</c:v>
                </c:pt>
                <c:pt idx="311">
                  <c:v>2474.2080000000001</c:v>
                </c:pt>
                <c:pt idx="312">
                  <c:v>706.77879999999993</c:v>
                </c:pt>
                <c:pt idx="313">
                  <c:v>878.50620000000004</c:v>
                </c:pt>
                <c:pt idx="314">
                  <c:v>958.95360000000005</c:v>
                </c:pt>
                <c:pt idx="315">
                  <c:v>487.8535</c:v>
                </c:pt>
                <c:pt idx="316">
                  <c:v>1843.04</c:v>
                </c:pt>
                <c:pt idx="317">
                  <c:v>129.72479999999999</c:v>
                </c:pt>
                <c:pt idx="318">
                  <c:v>349.22250000000003</c:v>
                </c:pt>
                <c:pt idx="319">
                  <c:v>1243.1224</c:v>
                </c:pt>
                <c:pt idx="320">
                  <c:v>661.47080000000005</c:v>
                </c:pt>
                <c:pt idx="321">
                  <c:v>1023.264</c:v>
                </c:pt>
                <c:pt idx="322">
                  <c:v>77.293200000000013</c:v>
                </c:pt>
                <c:pt idx="323">
                  <c:v>2677.0619999999999</c:v>
                </c:pt>
                <c:pt idx="324">
                  <c:v>2733.2267999999999</c:v>
                </c:pt>
                <c:pt idx="325">
                  <c:v>361.16199999999998</c:v>
                </c:pt>
                <c:pt idx="326">
                  <c:v>1758.2940000000001</c:v>
                </c:pt>
                <c:pt idx="327">
                  <c:v>605.50099999999998</c:v>
                </c:pt>
                <c:pt idx="328">
                  <c:v>324.02999999999997</c:v>
                </c:pt>
                <c:pt idx="329">
                  <c:v>93.909199999999998</c:v>
                </c:pt>
                <c:pt idx="330">
                  <c:v>579.24950000000001</c:v>
                </c:pt>
                <c:pt idx="331">
                  <c:v>140.72</c:v>
                </c:pt>
                <c:pt idx="332">
                  <c:v>229.614</c:v>
                </c:pt>
                <c:pt idx="333">
                  <c:v>193.1234</c:v>
                </c:pt>
                <c:pt idx="334">
                  <c:v>1758.4811999999999</c:v>
                </c:pt>
                <c:pt idx="335">
                  <c:v>84.527199999999993</c:v>
                </c:pt>
                <c:pt idx="336">
                  <c:v>384.4665</c:v>
                </c:pt>
                <c:pt idx="337">
                  <c:v>1398.712</c:v>
                </c:pt>
                <c:pt idx="338">
                  <c:v>104.227</c:v>
                </c:pt>
                <c:pt idx="339">
                  <c:v>226.22540000000001</c:v>
                </c:pt>
                <c:pt idx="340">
                  <c:v>390.95979999999997</c:v>
                </c:pt>
                <c:pt idx="341">
                  <c:v>2280.3669</c:v>
                </c:pt>
                <c:pt idx="342">
                  <c:v>1155.2436</c:v>
                </c:pt>
                <c:pt idx="343">
                  <c:v>511.35</c:v>
                </c:pt>
                <c:pt idx="344">
                  <c:v>1523.0640000000001</c:v>
                </c:pt>
                <c:pt idx="345">
                  <c:v>1423.7184</c:v>
                </c:pt>
                <c:pt idx="346">
                  <c:v>174.40440000000001</c:v>
                </c:pt>
                <c:pt idx="347">
                  <c:v>1939.2012</c:v>
                </c:pt>
                <c:pt idx="348">
                  <c:v>456.14399999999989</c:v>
                </c:pt>
                <c:pt idx="349">
                  <c:v>57.389600000000002</c:v>
                </c:pt>
                <c:pt idx="350">
                  <c:v>781.61599999999999</c:v>
                </c:pt>
                <c:pt idx="351">
                  <c:v>1348.2149999999999</c:v>
                </c:pt>
                <c:pt idx="352">
                  <c:v>314.82319999999999</c:v>
                </c:pt>
                <c:pt idx="353">
                  <c:v>1688.3248000000001</c:v>
                </c:pt>
                <c:pt idx="354">
                  <c:v>398.23939999999999</c:v>
                </c:pt>
                <c:pt idx="355">
                  <c:v>705.5856</c:v>
                </c:pt>
                <c:pt idx="356">
                  <c:v>768.46379999999999</c:v>
                </c:pt>
                <c:pt idx="357">
                  <c:v>646.99899999999991</c:v>
                </c:pt>
                <c:pt idx="358">
                  <c:v>1469.8719000000001</c:v>
                </c:pt>
                <c:pt idx="359">
                  <c:v>654.36219999999992</c:v>
                </c:pt>
                <c:pt idx="360">
                  <c:v>583.16999999999996</c:v>
                </c:pt>
                <c:pt idx="361">
                  <c:v>305.73</c:v>
                </c:pt>
                <c:pt idx="362">
                  <c:v>2645.6747999999998</c:v>
                </c:pt>
                <c:pt idx="363">
                  <c:v>1142.2529999999999</c:v>
                </c:pt>
                <c:pt idx="364">
                  <c:v>485.55839999999989</c:v>
                </c:pt>
                <c:pt idx="365">
                  <c:v>86.620999999999995</c:v>
                </c:pt>
                <c:pt idx="366">
                  <c:v>637.05600000000004</c:v>
                </c:pt>
                <c:pt idx="367">
                  <c:v>853.54520000000002</c:v>
                </c:pt>
                <c:pt idx="368">
                  <c:v>582.88409999999999</c:v>
                </c:pt>
                <c:pt idx="369">
                  <c:v>2280.0664000000002</c:v>
                </c:pt>
                <c:pt idx="370">
                  <c:v>1741.557</c:v>
                </c:pt>
                <c:pt idx="371">
                  <c:v>649.89</c:v>
                </c:pt>
                <c:pt idx="372">
                  <c:v>454.01639999999998</c:v>
                </c:pt>
                <c:pt idx="373">
                  <c:v>1367.1368</c:v>
                </c:pt>
                <c:pt idx="374">
                  <c:v>581.58359999999993</c:v>
                </c:pt>
                <c:pt idx="375">
                  <c:v>2797.8164999999999</c:v>
                </c:pt>
                <c:pt idx="376">
                  <c:v>1544.9434000000001</c:v>
                </c:pt>
                <c:pt idx="377">
                  <c:v>1321.5336</c:v>
                </c:pt>
                <c:pt idx="378">
                  <c:v>60.392200000000003</c:v>
                </c:pt>
                <c:pt idx="379">
                  <c:v>813.46889999999996</c:v>
                </c:pt>
                <c:pt idx="380">
                  <c:v>825.02639999999997</c:v>
                </c:pt>
                <c:pt idx="381">
                  <c:v>1383.5663999999999</c:v>
                </c:pt>
                <c:pt idx="382">
                  <c:v>614.51080000000002</c:v>
                </c:pt>
                <c:pt idx="383">
                  <c:v>617.66549999999995</c:v>
                </c:pt>
                <c:pt idx="384">
                  <c:v>1654.7328</c:v>
                </c:pt>
                <c:pt idx="385">
                  <c:v>798.55200000000013</c:v>
                </c:pt>
                <c:pt idx="386">
                  <c:v>111.1434</c:v>
                </c:pt>
                <c:pt idx="387">
                  <c:v>1802.1120000000001</c:v>
                </c:pt>
                <c:pt idx="388">
                  <c:v>1554.5838000000001</c:v>
                </c:pt>
                <c:pt idx="389">
                  <c:v>53.817999999999998</c:v>
                </c:pt>
                <c:pt idx="390">
                  <c:v>2671.74</c:v>
                </c:pt>
                <c:pt idx="391">
                  <c:v>604.41920000000005</c:v>
                </c:pt>
                <c:pt idx="392">
                  <c:v>497.16419999999999</c:v>
                </c:pt>
                <c:pt idx="393">
                  <c:v>271.17919999999998</c:v>
                </c:pt>
                <c:pt idx="394">
                  <c:v>263.04629999999997</c:v>
                </c:pt>
                <c:pt idx="395">
                  <c:v>843.02359999999999</c:v>
                </c:pt>
                <c:pt idx="396">
                  <c:v>223.51599999999999</c:v>
                </c:pt>
                <c:pt idx="397">
                  <c:v>1124.3964000000001</c:v>
                </c:pt>
                <c:pt idx="398">
                  <c:v>774.14260000000002</c:v>
                </c:pt>
                <c:pt idx="399">
                  <c:v>109.5624</c:v>
                </c:pt>
                <c:pt idx="400">
                  <c:v>1759.434</c:v>
                </c:pt>
                <c:pt idx="401">
                  <c:v>178.51400000000001</c:v>
                </c:pt>
                <c:pt idx="402">
                  <c:v>1990.0350000000001</c:v>
                </c:pt>
                <c:pt idx="403">
                  <c:v>571.33180000000004</c:v>
                </c:pt>
                <c:pt idx="404">
                  <c:v>240.44820000000001</c:v>
                </c:pt>
                <c:pt idx="405">
                  <c:v>502.53</c:v>
                </c:pt>
                <c:pt idx="406">
                  <c:v>905.16559999999993</c:v>
                </c:pt>
                <c:pt idx="407">
                  <c:v>364.08</c:v>
                </c:pt>
                <c:pt idx="408">
                  <c:v>2925.7312000000002</c:v>
                </c:pt>
                <c:pt idx="409">
                  <c:v>97.000199999999992</c:v>
                </c:pt>
                <c:pt idx="410">
                  <c:v>413.07299999999998</c:v>
                </c:pt>
                <c:pt idx="411">
                  <c:v>2483.2800000000002</c:v>
                </c:pt>
                <c:pt idx="412">
                  <c:v>514.3424</c:v>
                </c:pt>
                <c:pt idx="413">
                  <c:v>1068.2460000000001</c:v>
                </c:pt>
                <c:pt idx="414">
                  <c:v>973.02799999999991</c:v>
                </c:pt>
                <c:pt idx="415">
                  <c:v>1624.4892</c:v>
                </c:pt>
                <c:pt idx="416">
                  <c:v>3237.0576000000001</c:v>
                </c:pt>
                <c:pt idx="417">
                  <c:v>2243.3928000000001</c:v>
                </c:pt>
                <c:pt idx="418">
                  <c:v>72.799600000000012</c:v>
                </c:pt>
                <c:pt idx="419">
                  <c:v>1744.8368</c:v>
                </c:pt>
                <c:pt idx="420">
                  <c:v>1629.7616</c:v>
                </c:pt>
                <c:pt idx="421">
                  <c:v>24.13</c:v>
                </c:pt>
                <c:pt idx="422">
                  <c:v>510.22019999999998</c:v>
                </c:pt>
                <c:pt idx="423">
                  <c:v>2409.8216000000002</c:v>
                </c:pt>
                <c:pt idx="424">
                  <c:v>1217.1579999999999</c:v>
                </c:pt>
                <c:pt idx="425">
                  <c:v>1418.3784000000001</c:v>
                </c:pt>
                <c:pt idx="426">
                  <c:v>2031.7927999999999</c:v>
                </c:pt>
                <c:pt idx="427">
                  <c:v>1058.1600000000001</c:v>
                </c:pt>
                <c:pt idx="428">
                  <c:v>649.60500000000002</c:v>
                </c:pt>
                <c:pt idx="429">
                  <c:v>1748.5209</c:v>
                </c:pt>
                <c:pt idx="430">
                  <c:v>2922.2952</c:v>
                </c:pt>
                <c:pt idx="431">
                  <c:v>617.29200000000003</c:v>
                </c:pt>
                <c:pt idx="432">
                  <c:v>545.68079999999998</c:v>
                </c:pt>
                <c:pt idx="433">
                  <c:v>99.269200000000012</c:v>
                </c:pt>
                <c:pt idx="434">
                  <c:v>1025.8499999999999</c:v>
                </c:pt>
                <c:pt idx="435">
                  <c:v>1140.4559999999999</c:v>
                </c:pt>
                <c:pt idx="436">
                  <c:v>1566.5663999999999</c:v>
                </c:pt>
                <c:pt idx="437">
                  <c:v>568.61479999999995</c:v>
                </c:pt>
                <c:pt idx="438">
                  <c:v>1208.2028</c:v>
                </c:pt>
                <c:pt idx="439">
                  <c:v>493.64280000000002</c:v>
                </c:pt>
                <c:pt idx="440">
                  <c:v>2065.5936000000002</c:v>
                </c:pt>
                <c:pt idx="441">
                  <c:v>199.7961</c:v>
                </c:pt>
                <c:pt idx="442">
                  <c:v>880.66160000000002</c:v>
                </c:pt>
                <c:pt idx="443">
                  <c:v>93.8232</c:v>
                </c:pt>
                <c:pt idx="444">
                  <c:v>1595.0952</c:v>
                </c:pt>
                <c:pt idx="445">
                  <c:v>1815.7539999999999</c:v>
                </c:pt>
                <c:pt idx="446">
                  <c:v>782.16000000000008</c:v>
                </c:pt>
                <c:pt idx="447">
                  <c:v>198.7782</c:v>
                </c:pt>
                <c:pt idx="448">
                  <c:v>1278.4896000000001</c:v>
                </c:pt>
                <c:pt idx="449">
                  <c:v>1343.0316</c:v>
                </c:pt>
                <c:pt idx="450">
                  <c:v>361.49579999999997</c:v>
                </c:pt>
                <c:pt idx="451">
                  <c:v>751.27260000000001</c:v>
                </c:pt>
                <c:pt idx="452">
                  <c:v>153.11150000000001</c:v>
                </c:pt>
                <c:pt idx="453">
                  <c:v>1123.434</c:v>
                </c:pt>
                <c:pt idx="454">
                  <c:v>553.68640000000005</c:v>
                </c:pt>
                <c:pt idx="455">
                  <c:v>1078.8173999999999</c:v>
                </c:pt>
                <c:pt idx="456">
                  <c:v>940.69</c:v>
                </c:pt>
                <c:pt idx="457">
                  <c:v>1347.4559999999999</c:v>
                </c:pt>
                <c:pt idx="458">
                  <c:v>838.84500000000003</c:v>
                </c:pt>
                <c:pt idx="459">
                  <c:v>2324.556</c:v>
                </c:pt>
                <c:pt idx="460">
                  <c:v>1737.9911999999999</c:v>
                </c:pt>
                <c:pt idx="461">
                  <c:v>1765.1759999999999</c:v>
                </c:pt>
                <c:pt idx="462">
                  <c:v>491.46989999999988</c:v>
                </c:pt>
                <c:pt idx="463">
                  <c:v>133.339</c:v>
                </c:pt>
                <c:pt idx="464">
                  <c:v>487.74599999999998</c:v>
                </c:pt>
                <c:pt idx="465">
                  <c:v>2145.7485000000001</c:v>
                </c:pt>
                <c:pt idx="466">
                  <c:v>1575.0724</c:v>
                </c:pt>
                <c:pt idx="467">
                  <c:v>488.71679999999998</c:v>
                </c:pt>
                <c:pt idx="468">
                  <c:v>442.61489999999998</c:v>
                </c:pt>
                <c:pt idx="469">
                  <c:v>989.93680000000006</c:v>
                </c:pt>
                <c:pt idx="470">
                  <c:v>551.25900000000001</c:v>
                </c:pt>
                <c:pt idx="471">
                  <c:v>43.144199999999998</c:v>
                </c:pt>
                <c:pt idx="472">
                  <c:v>1210.8714</c:v>
                </c:pt>
                <c:pt idx="473">
                  <c:v>1058.4480000000001</c:v>
                </c:pt>
                <c:pt idx="474">
                  <c:v>1287.3599999999999</c:v>
                </c:pt>
                <c:pt idx="475">
                  <c:v>328.75240000000002</c:v>
                </c:pt>
                <c:pt idx="476">
                  <c:v>541.6191</c:v>
                </c:pt>
                <c:pt idx="477">
                  <c:v>654.36559999999997</c:v>
                </c:pt>
                <c:pt idx="478">
                  <c:v>614.07420000000002</c:v>
                </c:pt>
                <c:pt idx="479">
                  <c:v>1664.8109999999999</c:v>
                </c:pt>
                <c:pt idx="480">
                  <c:v>1657.0092</c:v>
                </c:pt>
                <c:pt idx="481">
                  <c:v>1720.7438</c:v>
                </c:pt>
                <c:pt idx="482">
                  <c:v>102.37520000000001</c:v>
                </c:pt>
                <c:pt idx="483">
                  <c:v>2319.4512</c:v>
                </c:pt>
                <c:pt idx="484">
                  <c:v>794.50919999999996</c:v>
                </c:pt>
                <c:pt idx="485">
                  <c:v>2458.46</c:v>
                </c:pt>
                <c:pt idx="486">
                  <c:v>1301.6094000000001</c:v>
                </c:pt>
                <c:pt idx="487">
                  <c:v>749.03039999999999</c:v>
                </c:pt>
                <c:pt idx="488">
                  <c:v>2224.2815999999998</c:v>
                </c:pt>
                <c:pt idx="489">
                  <c:v>774.57599999999991</c:v>
                </c:pt>
                <c:pt idx="490">
                  <c:v>910.36439999999993</c:v>
                </c:pt>
                <c:pt idx="491">
                  <c:v>537.38969999999995</c:v>
                </c:pt>
                <c:pt idx="492">
                  <c:v>758.24</c:v>
                </c:pt>
                <c:pt idx="493">
                  <c:v>773.03039999999999</c:v>
                </c:pt>
                <c:pt idx="494">
                  <c:v>968.17919999999992</c:v>
                </c:pt>
                <c:pt idx="495">
                  <c:v>1558.9272000000001</c:v>
                </c:pt>
                <c:pt idx="496">
                  <c:v>948.69359999999983</c:v>
                </c:pt>
                <c:pt idx="497">
                  <c:v>2871.3679999999999</c:v>
                </c:pt>
                <c:pt idx="498">
                  <c:v>2819.0064000000002</c:v>
                </c:pt>
                <c:pt idx="499">
                  <c:v>1087.6733999999999</c:v>
                </c:pt>
                <c:pt idx="500">
                  <c:v>464.42550000000011</c:v>
                </c:pt>
                <c:pt idx="501">
                  <c:v>562.35899999999992</c:v>
                </c:pt>
                <c:pt idx="502">
                  <c:v>1894.08</c:v>
                </c:pt>
                <c:pt idx="503">
                  <c:v>1487.4636</c:v>
                </c:pt>
                <c:pt idx="504">
                  <c:v>64.125600000000006</c:v>
                </c:pt>
                <c:pt idx="505">
                  <c:v>1786.2336</c:v>
                </c:pt>
                <c:pt idx="506">
                  <c:v>383.00200000000001</c:v>
                </c:pt>
                <c:pt idx="507">
                  <c:v>3339.8263999999999</c:v>
                </c:pt>
                <c:pt idx="508">
                  <c:v>571.63920000000007</c:v>
                </c:pt>
                <c:pt idx="509">
                  <c:v>625.46579999999994</c:v>
                </c:pt>
                <c:pt idx="510">
                  <c:v>838.12279999999998</c:v>
                </c:pt>
                <c:pt idx="511">
                  <c:v>1061.9100000000001</c:v>
                </c:pt>
                <c:pt idx="512">
                  <c:v>522.68399999999997</c:v>
                </c:pt>
                <c:pt idx="513">
                  <c:v>2282.9663999999998</c:v>
                </c:pt>
                <c:pt idx="514">
                  <c:v>319.07839999999999</c:v>
                </c:pt>
                <c:pt idx="515">
                  <c:v>1549.9155000000001</c:v>
                </c:pt>
                <c:pt idx="516">
                  <c:v>1307.3345999999999</c:v>
                </c:pt>
                <c:pt idx="517">
                  <c:v>232.42320000000001</c:v>
                </c:pt>
                <c:pt idx="518">
                  <c:v>2084.3328000000001</c:v>
                </c:pt>
                <c:pt idx="519">
                  <c:v>984.37</c:v>
                </c:pt>
                <c:pt idx="520">
                  <c:v>1782.4512</c:v>
                </c:pt>
                <c:pt idx="521">
                  <c:v>418.15839999999997</c:v>
                </c:pt>
                <c:pt idx="522">
                  <c:v>1356.885</c:v>
                </c:pt>
                <c:pt idx="523">
                  <c:v>502.75240000000002</c:v>
                </c:pt>
                <c:pt idx="524">
                  <c:v>895.53420000000006</c:v>
                </c:pt>
                <c:pt idx="525">
                  <c:v>1443.2418</c:v>
                </c:pt>
                <c:pt idx="526">
                  <c:v>780.75299999999993</c:v>
                </c:pt>
                <c:pt idx="527">
                  <c:v>762.00299999999993</c:v>
                </c:pt>
                <c:pt idx="528">
                  <c:v>223.59200000000001</c:v>
                </c:pt>
                <c:pt idx="529">
                  <c:v>757.16760000000011</c:v>
                </c:pt>
                <c:pt idx="530">
                  <c:v>709.12709999999993</c:v>
                </c:pt>
                <c:pt idx="531">
                  <c:v>810.09719999999993</c:v>
                </c:pt>
                <c:pt idx="532">
                  <c:v>1505.1168</c:v>
                </c:pt>
                <c:pt idx="533">
                  <c:v>922.20749999999987</c:v>
                </c:pt>
                <c:pt idx="534">
                  <c:v>1734.18</c:v>
                </c:pt>
                <c:pt idx="535">
                  <c:v>1184.8900000000001</c:v>
                </c:pt>
                <c:pt idx="536">
                  <c:v>2373.462</c:v>
                </c:pt>
                <c:pt idx="537">
                  <c:v>626.37120000000004</c:v>
                </c:pt>
                <c:pt idx="538">
                  <c:v>599.471</c:v>
                </c:pt>
                <c:pt idx="539">
                  <c:v>1070.7619999999999</c:v>
                </c:pt>
                <c:pt idx="540">
                  <c:v>2184.5819999999999</c:v>
                </c:pt>
                <c:pt idx="541">
                  <c:v>2504.067</c:v>
                </c:pt>
                <c:pt idx="542">
                  <c:v>729.39</c:v>
                </c:pt>
                <c:pt idx="543">
                  <c:v>591.30719999999997</c:v>
                </c:pt>
                <c:pt idx="544">
                  <c:v>340.2</c:v>
                </c:pt>
                <c:pt idx="545">
                  <c:v>2779.5931999999998</c:v>
                </c:pt>
                <c:pt idx="546">
                  <c:v>548.52240000000006</c:v>
                </c:pt>
                <c:pt idx="547">
                  <c:v>1532.3904</c:v>
                </c:pt>
                <c:pt idx="548">
                  <c:v>493.05959999999999</c:v>
                </c:pt>
                <c:pt idx="549">
                  <c:v>637.37399999999991</c:v>
                </c:pt>
                <c:pt idx="550">
                  <c:v>1051.7360000000001</c:v>
                </c:pt>
                <c:pt idx="551">
                  <c:v>322.98989999999998</c:v>
                </c:pt>
                <c:pt idx="552">
                  <c:v>51.138399999999997</c:v>
                </c:pt>
                <c:pt idx="553">
                  <c:v>889.83</c:v>
                </c:pt>
                <c:pt idx="554">
                  <c:v>366.858</c:v>
                </c:pt>
                <c:pt idx="555">
                  <c:v>565.90890000000002</c:v>
                </c:pt>
                <c:pt idx="556">
                  <c:v>346.48399999999998</c:v>
                </c:pt>
                <c:pt idx="557">
                  <c:v>1564.0116</c:v>
                </c:pt>
                <c:pt idx="558">
                  <c:v>1510.7190000000001</c:v>
                </c:pt>
                <c:pt idx="559">
                  <c:v>381.95639999999997</c:v>
                </c:pt>
                <c:pt idx="560">
                  <c:v>700.40520000000004</c:v>
                </c:pt>
                <c:pt idx="561">
                  <c:v>320.892</c:v>
                </c:pt>
                <c:pt idx="562">
                  <c:v>2704.47</c:v>
                </c:pt>
                <c:pt idx="563">
                  <c:v>595.41</c:v>
                </c:pt>
                <c:pt idx="564">
                  <c:v>2317.6383999999998</c:v>
                </c:pt>
                <c:pt idx="565">
                  <c:v>316.89359999999999</c:v>
                </c:pt>
                <c:pt idx="566">
                  <c:v>588.49239999999998</c:v>
                </c:pt>
                <c:pt idx="567">
                  <c:v>757.39</c:v>
                </c:pt>
                <c:pt idx="568">
                  <c:v>152.2801</c:v>
                </c:pt>
                <c:pt idx="569">
                  <c:v>1755.5383999999999</c:v>
                </c:pt>
                <c:pt idx="570">
                  <c:v>1014.2588</c:v>
                </c:pt>
                <c:pt idx="571">
                  <c:v>2694.3045000000002</c:v>
                </c:pt>
                <c:pt idx="572">
                  <c:v>2742.15</c:v>
                </c:pt>
                <c:pt idx="573">
                  <c:v>859.7808</c:v>
                </c:pt>
                <c:pt idx="574">
                  <c:v>1909.9608000000001</c:v>
                </c:pt>
                <c:pt idx="575">
                  <c:v>1146.4795999999999</c:v>
                </c:pt>
                <c:pt idx="576">
                  <c:v>125.8389</c:v>
                </c:pt>
                <c:pt idx="577">
                  <c:v>3576.0383999999999</c:v>
                </c:pt>
                <c:pt idx="578">
                  <c:v>459.85680000000002</c:v>
                </c:pt>
                <c:pt idx="579">
                  <c:v>600.97979999999995</c:v>
                </c:pt>
                <c:pt idx="580">
                  <c:v>558.39019999999994</c:v>
                </c:pt>
                <c:pt idx="581">
                  <c:v>907.52549999999997</c:v>
                </c:pt>
                <c:pt idx="582">
                  <c:v>2281.8532</c:v>
                </c:pt>
                <c:pt idx="583">
                  <c:v>2850.1122</c:v>
                </c:pt>
                <c:pt idx="584">
                  <c:v>529.8900000000001</c:v>
                </c:pt>
                <c:pt idx="585">
                  <c:v>1495.74</c:v>
                </c:pt>
                <c:pt idx="586">
                  <c:v>2532.348</c:v>
                </c:pt>
                <c:pt idx="587">
                  <c:v>1819.7998</c:v>
                </c:pt>
                <c:pt idx="588">
                  <c:v>2123.9856</c:v>
                </c:pt>
                <c:pt idx="589">
                  <c:v>661.73760000000004</c:v>
                </c:pt>
                <c:pt idx="590">
                  <c:v>2416.7087999999999</c:v>
                </c:pt>
                <c:pt idx="591">
                  <c:v>1026.048</c:v>
                </c:pt>
                <c:pt idx="592">
                  <c:v>358.85849999999999</c:v>
                </c:pt>
                <c:pt idx="593">
                  <c:v>1365.663</c:v>
                </c:pt>
                <c:pt idx="594">
                  <c:v>641.41</c:v>
                </c:pt>
                <c:pt idx="595">
                  <c:v>1341.87</c:v>
                </c:pt>
                <c:pt idx="596">
                  <c:v>2933.3224</c:v>
                </c:pt>
                <c:pt idx="597">
                  <c:v>2290.4243999999999</c:v>
                </c:pt>
                <c:pt idx="598">
                  <c:v>3143.84</c:v>
                </c:pt>
                <c:pt idx="599">
                  <c:v>1562.9290000000001</c:v>
                </c:pt>
                <c:pt idx="600">
                  <c:v>180.5814</c:v>
                </c:pt>
                <c:pt idx="601">
                  <c:v>599.65440000000001</c:v>
                </c:pt>
                <c:pt idx="602">
                  <c:v>2176.2280000000001</c:v>
                </c:pt>
                <c:pt idx="603">
                  <c:v>2407.2647999999999</c:v>
                </c:pt>
                <c:pt idx="604">
                  <c:v>2337.75</c:v>
                </c:pt>
                <c:pt idx="605">
                  <c:v>315.24779999999998</c:v>
                </c:pt>
                <c:pt idx="606">
                  <c:v>394.58629999999999</c:v>
                </c:pt>
                <c:pt idx="607">
                  <c:v>1212.9007999999999</c:v>
                </c:pt>
                <c:pt idx="608">
                  <c:v>177.19200000000001</c:v>
                </c:pt>
                <c:pt idx="609">
                  <c:v>346.49400000000003</c:v>
                </c:pt>
                <c:pt idx="610">
                  <c:v>442.79050000000001</c:v>
                </c:pt>
                <c:pt idx="611">
                  <c:v>2181.4650000000011</c:v>
                </c:pt>
                <c:pt idx="612">
                  <c:v>1504.4760000000001</c:v>
                </c:pt>
                <c:pt idx="613">
                  <c:v>154.74359999999999</c:v>
                </c:pt>
                <c:pt idx="614">
                  <c:v>1535.6780000000001</c:v>
                </c:pt>
                <c:pt idx="615">
                  <c:v>480.41250000000002</c:v>
                </c:pt>
                <c:pt idx="616">
                  <c:v>491.77100000000002</c:v>
                </c:pt>
                <c:pt idx="617">
                  <c:v>378.59399999999999</c:v>
                </c:pt>
                <c:pt idx="618">
                  <c:v>1879.05</c:v>
                </c:pt>
                <c:pt idx="619">
                  <c:v>356.04399999999998</c:v>
                </c:pt>
                <c:pt idx="620">
                  <c:v>208.25280000000001</c:v>
                </c:pt>
                <c:pt idx="621">
                  <c:v>1536.6559999999999</c:v>
                </c:pt>
                <c:pt idx="622">
                  <c:v>1953.1368</c:v>
                </c:pt>
                <c:pt idx="623">
                  <c:v>1384.2239999999999</c:v>
                </c:pt>
                <c:pt idx="624">
                  <c:v>2062.8696</c:v>
                </c:pt>
                <c:pt idx="625">
                  <c:v>2156.6952000000001</c:v>
                </c:pt>
                <c:pt idx="626">
                  <c:v>288.98239999999998</c:v>
                </c:pt>
                <c:pt idx="627">
                  <c:v>271.28359999999998</c:v>
                </c:pt>
                <c:pt idx="628">
                  <c:v>954.01800000000003</c:v>
                </c:pt>
                <c:pt idx="629">
                  <c:v>72.025200000000012</c:v>
                </c:pt>
                <c:pt idx="630">
                  <c:v>269.21699999999998</c:v>
                </c:pt>
                <c:pt idx="631">
                  <c:v>844.38199999999995</c:v>
                </c:pt>
                <c:pt idx="632">
                  <c:v>2873.9969999999989</c:v>
                </c:pt>
                <c:pt idx="633">
                  <c:v>1154.8943999999999</c:v>
                </c:pt>
                <c:pt idx="634">
                  <c:v>547.17700000000002</c:v>
                </c:pt>
                <c:pt idx="635">
                  <c:v>831.92750000000001</c:v>
                </c:pt>
                <c:pt idx="636">
                  <c:v>2084.0720000000001</c:v>
                </c:pt>
                <c:pt idx="637">
                  <c:v>1444.212</c:v>
                </c:pt>
                <c:pt idx="638">
                  <c:v>1219.4269999999999</c:v>
                </c:pt>
                <c:pt idx="639">
                  <c:v>750.20309999999995</c:v>
                </c:pt>
                <c:pt idx="640">
                  <c:v>1042.491</c:v>
                </c:pt>
                <c:pt idx="641">
                  <c:v>2799.0720000000001</c:v>
                </c:pt>
                <c:pt idx="642">
                  <c:v>2495.4744000000001</c:v>
                </c:pt>
                <c:pt idx="643">
                  <c:v>346.38</c:v>
                </c:pt>
                <c:pt idx="644">
                  <c:v>1032.3599999999999</c:v>
                </c:pt>
                <c:pt idx="645">
                  <c:v>1205.3327999999999</c:v>
                </c:pt>
                <c:pt idx="646">
                  <c:v>2312.2568999999999</c:v>
                </c:pt>
                <c:pt idx="647">
                  <c:v>437.37720000000002</c:v>
                </c:pt>
                <c:pt idx="648">
                  <c:v>148.30019999999999</c:v>
                </c:pt>
                <c:pt idx="649">
                  <c:v>1589.3951999999999</c:v>
                </c:pt>
                <c:pt idx="650">
                  <c:v>2317.1543999999999</c:v>
                </c:pt>
                <c:pt idx="651">
                  <c:v>1446.1376</c:v>
                </c:pt>
                <c:pt idx="652">
                  <c:v>612.16679999999997</c:v>
                </c:pt>
                <c:pt idx="653">
                  <c:v>868.98</c:v>
                </c:pt>
                <c:pt idx="654">
                  <c:v>1492.7882</c:v>
                </c:pt>
                <c:pt idx="655">
                  <c:v>615.32820000000004</c:v>
                </c:pt>
                <c:pt idx="656">
                  <c:v>414.25920000000002</c:v>
                </c:pt>
                <c:pt idx="657">
                  <c:v>2019.684</c:v>
                </c:pt>
                <c:pt idx="658">
                  <c:v>2199.3449999999998</c:v>
                </c:pt>
                <c:pt idx="659">
                  <c:v>1409.9903999999999</c:v>
                </c:pt>
                <c:pt idx="660">
                  <c:v>2329.7399999999998</c:v>
                </c:pt>
                <c:pt idx="661">
                  <c:v>610.11059999999998</c:v>
                </c:pt>
                <c:pt idx="662">
                  <c:v>266.65440000000001</c:v>
                </c:pt>
                <c:pt idx="663">
                  <c:v>594.43550000000005</c:v>
                </c:pt>
                <c:pt idx="664">
                  <c:v>331.26280000000003</c:v>
                </c:pt>
                <c:pt idx="665">
                  <c:v>2634.0079999999998</c:v>
                </c:pt>
                <c:pt idx="666">
                  <c:v>685.34879999999998</c:v>
                </c:pt>
                <c:pt idx="667">
                  <c:v>2764.8031999999998</c:v>
                </c:pt>
                <c:pt idx="668">
                  <c:v>959.13239999999985</c:v>
                </c:pt>
                <c:pt idx="669">
                  <c:v>104.7144</c:v>
                </c:pt>
                <c:pt idx="670">
                  <c:v>1193.2704000000001</c:v>
                </c:pt>
                <c:pt idx="671">
                  <c:v>2389.1322</c:v>
                </c:pt>
                <c:pt idx="672">
                  <c:v>224.60640000000001</c:v>
                </c:pt>
                <c:pt idx="673">
                  <c:v>299.73419999999999</c:v>
                </c:pt>
                <c:pt idx="674">
                  <c:v>1810.0827999999999</c:v>
                </c:pt>
                <c:pt idx="675">
                  <c:v>972.32960000000003</c:v>
                </c:pt>
                <c:pt idx="676">
                  <c:v>2676.6990000000001</c:v>
                </c:pt>
                <c:pt idx="677">
                  <c:v>1320.9659999999999</c:v>
                </c:pt>
                <c:pt idx="678">
                  <c:v>1833.4380000000001</c:v>
                </c:pt>
                <c:pt idx="679">
                  <c:v>1625.3796</c:v>
                </c:pt>
                <c:pt idx="680">
                  <c:v>2266.7328000000002</c:v>
                </c:pt>
                <c:pt idx="681">
                  <c:v>2989.0783999999999</c:v>
                </c:pt>
                <c:pt idx="682">
                  <c:v>1756.35</c:v>
                </c:pt>
                <c:pt idx="683">
                  <c:v>558.86249999999995</c:v>
                </c:pt>
                <c:pt idx="684">
                  <c:v>445.80599999999998</c:v>
                </c:pt>
                <c:pt idx="685">
                  <c:v>648.29939999999999</c:v>
                </c:pt>
                <c:pt idx="686">
                  <c:v>1430.6705999999999</c:v>
                </c:pt>
                <c:pt idx="687">
                  <c:v>1325.9992</c:v>
                </c:pt>
                <c:pt idx="688">
                  <c:v>829.9606</c:v>
                </c:pt>
                <c:pt idx="689">
                  <c:v>1537.452</c:v>
                </c:pt>
                <c:pt idx="690">
                  <c:v>570.87099999999998</c:v>
                </c:pt>
                <c:pt idx="691">
                  <c:v>3412.134</c:v>
                </c:pt>
                <c:pt idx="692">
                  <c:v>3111.192</c:v>
                </c:pt>
                <c:pt idx="693">
                  <c:v>1111.7945999999999</c:v>
                </c:pt>
                <c:pt idx="694">
                  <c:v>837.23609999999985</c:v>
                </c:pt>
                <c:pt idx="695">
                  <c:v>2721.1183999999998</c:v>
                </c:pt>
                <c:pt idx="696">
                  <c:v>322.3528</c:v>
                </c:pt>
                <c:pt idx="697">
                  <c:v>513.702</c:v>
                </c:pt>
                <c:pt idx="698">
                  <c:v>2230.3303999999998</c:v>
                </c:pt>
                <c:pt idx="699">
                  <c:v>216.44739999999999</c:v>
                </c:pt>
                <c:pt idx="700">
                  <c:v>865.1164</c:v>
                </c:pt>
                <c:pt idx="701">
                  <c:v>810.57139999999993</c:v>
                </c:pt>
                <c:pt idx="702">
                  <c:v>1050.5039999999999</c:v>
                </c:pt>
                <c:pt idx="703">
                  <c:v>2952.5216</c:v>
                </c:pt>
                <c:pt idx="704">
                  <c:v>773.60919999999999</c:v>
                </c:pt>
                <c:pt idx="705">
                  <c:v>1640.0519999999999</c:v>
                </c:pt>
                <c:pt idx="706">
                  <c:v>1372.8879999999999</c:v>
                </c:pt>
                <c:pt idx="707">
                  <c:v>1023.678</c:v>
                </c:pt>
                <c:pt idx="708">
                  <c:v>1484.7293999999999</c:v>
                </c:pt>
                <c:pt idx="709">
                  <c:v>1208.27</c:v>
                </c:pt>
                <c:pt idx="710">
                  <c:v>393.5686</c:v>
                </c:pt>
                <c:pt idx="711">
                  <c:v>2240.9920000000002</c:v>
                </c:pt>
                <c:pt idx="712">
                  <c:v>3066.6687999999999</c:v>
                </c:pt>
                <c:pt idx="713">
                  <c:v>2198.16</c:v>
                </c:pt>
                <c:pt idx="714">
                  <c:v>116.77079999999999</c:v>
                </c:pt>
                <c:pt idx="715">
                  <c:v>1223.0694000000001</c:v>
                </c:pt>
                <c:pt idx="716">
                  <c:v>2859.9407999999999</c:v>
                </c:pt>
                <c:pt idx="717">
                  <c:v>1733.9049</c:v>
                </c:pt>
                <c:pt idx="718">
                  <c:v>617.38400000000001</c:v>
                </c:pt>
                <c:pt idx="719">
                  <c:v>426.98430000000002</c:v>
                </c:pt>
                <c:pt idx="720">
                  <c:v>387.59039999999999</c:v>
                </c:pt>
                <c:pt idx="721">
                  <c:v>1429.2719999999999</c:v>
                </c:pt>
                <c:pt idx="722">
                  <c:v>707.77440000000013</c:v>
                </c:pt>
                <c:pt idx="723">
                  <c:v>165.31710000000001</c:v>
                </c:pt>
                <c:pt idx="724">
                  <c:v>1398.2841000000001</c:v>
                </c:pt>
                <c:pt idx="725">
                  <c:v>1357.0372</c:v>
                </c:pt>
                <c:pt idx="726">
                  <c:v>797.93790000000001</c:v>
                </c:pt>
                <c:pt idx="727">
                  <c:v>569.04399999999998</c:v>
                </c:pt>
                <c:pt idx="728">
                  <c:v>357.23430000000002</c:v>
                </c:pt>
                <c:pt idx="729">
                  <c:v>341.31200000000001</c:v>
                </c:pt>
                <c:pt idx="730">
                  <c:v>573.07000000000005</c:v>
                </c:pt>
                <c:pt idx="731">
                  <c:v>220.16800000000001</c:v>
                </c:pt>
                <c:pt idx="732">
                  <c:v>1034.6335999999999</c:v>
                </c:pt>
                <c:pt idx="733">
                  <c:v>139.86799999999999</c:v>
                </c:pt>
                <c:pt idx="734">
                  <c:v>279.00959999999998</c:v>
                </c:pt>
                <c:pt idx="735">
                  <c:v>449.65469999999999</c:v>
                </c:pt>
                <c:pt idx="736">
                  <c:v>620.94600000000003</c:v>
                </c:pt>
                <c:pt idx="737">
                  <c:v>133.79560000000001</c:v>
                </c:pt>
                <c:pt idx="738">
                  <c:v>2750.1219999999998</c:v>
                </c:pt>
                <c:pt idx="739">
                  <c:v>798.21719999999993</c:v>
                </c:pt>
                <c:pt idx="740">
                  <c:v>1154.6808000000001</c:v>
                </c:pt>
                <c:pt idx="741">
                  <c:v>2107.8629999999998</c:v>
                </c:pt>
                <c:pt idx="742">
                  <c:v>3178.2564000000002</c:v>
                </c:pt>
                <c:pt idx="743">
                  <c:v>643.78679999999997</c:v>
                </c:pt>
                <c:pt idx="744">
                  <c:v>1719.4431999999999</c:v>
                </c:pt>
                <c:pt idx="745">
                  <c:v>50.407799999999988</c:v>
                </c:pt>
                <c:pt idx="746">
                  <c:v>421.27800000000002</c:v>
                </c:pt>
                <c:pt idx="747">
                  <c:v>2775.3519999999999</c:v>
                </c:pt>
                <c:pt idx="748">
                  <c:v>2584.6271999999999</c:v>
                </c:pt>
                <c:pt idx="749">
                  <c:v>666.71699999999998</c:v>
                </c:pt>
                <c:pt idx="750">
                  <c:v>900.75200000000007</c:v>
                </c:pt>
                <c:pt idx="751">
                  <c:v>783.59400000000005</c:v>
                </c:pt>
                <c:pt idx="752">
                  <c:v>1043.328</c:v>
                </c:pt>
                <c:pt idx="753">
                  <c:v>792.09600000000012</c:v>
                </c:pt>
                <c:pt idx="754">
                  <c:v>1528.4588000000001</c:v>
                </c:pt>
                <c:pt idx="755">
                  <c:v>2509.1999999999998</c:v>
                </c:pt>
                <c:pt idx="756">
                  <c:v>1005.6288</c:v>
                </c:pt>
                <c:pt idx="757">
                  <c:v>1451.7328</c:v>
                </c:pt>
                <c:pt idx="758">
                  <c:v>1279.2354</c:v>
                </c:pt>
                <c:pt idx="759">
                  <c:v>979.43039999999996</c:v>
                </c:pt>
                <c:pt idx="760">
                  <c:v>808.65719999999999</c:v>
                </c:pt>
                <c:pt idx="761">
                  <c:v>918.92480000000012</c:v>
                </c:pt>
                <c:pt idx="762">
                  <c:v>922.36099999999988</c:v>
                </c:pt>
                <c:pt idx="763">
                  <c:v>1451.7072000000001</c:v>
                </c:pt>
                <c:pt idx="764">
                  <c:v>51.302599999999998</c:v>
                </c:pt>
                <c:pt idx="765">
                  <c:v>2552.3015999999998</c:v>
                </c:pt>
                <c:pt idx="766">
                  <c:v>257.03719999999998</c:v>
                </c:pt>
                <c:pt idx="767">
                  <c:v>31.239000000000001</c:v>
                </c:pt>
                <c:pt idx="768">
                  <c:v>1475.8869999999999</c:v>
                </c:pt>
                <c:pt idx="769">
                  <c:v>2965.1507999999999</c:v>
                </c:pt>
                <c:pt idx="770">
                  <c:v>243.42150000000001</c:v>
                </c:pt>
                <c:pt idx="771">
                  <c:v>1793.4336000000001</c:v>
                </c:pt>
                <c:pt idx="772">
                  <c:v>1039.1135999999999</c:v>
                </c:pt>
                <c:pt idx="773">
                  <c:v>92.722300000000004</c:v>
                </c:pt>
                <c:pt idx="774">
                  <c:v>796.63200000000006</c:v>
                </c:pt>
                <c:pt idx="775">
                  <c:v>2592.2763</c:v>
                </c:pt>
                <c:pt idx="776">
                  <c:v>2011.7483999999999</c:v>
                </c:pt>
                <c:pt idx="777">
                  <c:v>2280.0509999999999</c:v>
                </c:pt>
                <c:pt idx="778">
                  <c:v>389.59829999999999</c:v>
                </c:pt>
                <c:pt idx="779">
                  <c:v>2832.9380000000001</c:v>
                </c:pt>
                <c:pt idx="780">
                  <c:v>2651.3568</c:v>
                </c:pt>
                <c:pt idx="781">
                  <c:v>275.36079999999998</c:v>
                </c:pt>
                <c:pt idx="782">
                  <c:v>2512.0783999999999</c:v>
                </c:pt>
                <c:pt idx="783">
                  <c:v>1344.7067999999999</c:v>
                </c:pt>
                <c:pt idx="784">
                  <c:v>733.85640000000001</c:v>
                </c:pt>
                <c:pt idx="785">
                  <c:v>412.66719999999998</c:v>
                </c:pt>
                <c:pt idx="786">
                  <c:v>1045.6292000000001</c:v>
                </c:pt>
                <c:pt idx="787">
                  <c:v>2242.8216000000002</c:v>
                </c:pt>
                <c:pt idx="788">
                  <c:v>615.46699999999998</c:v>
                </c:pt>
                <c:pt idx="789">
                  <c:v>323.35199999999998</c:v>
                </c:pt>
                <c:pt idx="790">
                  <c:v>977.69849999999985</c:v>
                </c:pt>
                <c:pt idx="791">
                  <c:v>3529.1619999999998</c:v>
                </c:pt>
                <c:pt idx="792">
                  <c:v>959.13179999999988</c:v>
                </c:pt>
                <c:pt idx="793">
                  <c:v>1592.3416</c:v>
                </c:pt>
                <c:pt idx="794">
                  <c:v>239.32259999999999</c:v>
                </c:pt>
                <c:pt idx="795">
                  <c:v>246.99600000000001</c:v>
                </c:pt>
                <c:pt idx="796">
                  <c:v>332.02339999999998</c:v>
                </c:pt>
                <c:pt idx="797">
                  <c:v>557.68680000000006</c:v>
                </c:pt>
                <c:pt idx="798">
                  <c:v>264.93889999999999</c:v>
                </c:pt>
                <c:pt idx="799">
                  <c:v>1211.0416</c:v>
                </c:pt>
                <c:pt idx="800">
                  <c:v>2681.3406</c:v>
                </c:pt>
                <c:pt idx="801">
                  <c:v>1006.2063000000001</c:v>
                </c:pt>
                <c:pt idx="802">
                  <c:v>215.47200000000001</c:v>
                </c:pt>
                <c:pt idx="803">
                  <c:v>165.1584</c:v>
                </c:pt>
                <c:pt idx="804">
                  <c:v>369.74</c:v>
                </c:pt>
                <c:pt idx="805">
                  <c:v>191.88</c:v>
                </c:pt>
                <c:pt idx="806">
                  <c:v>426.411</c:v>
                </c:pt>
                <c:pt idx="807">
                  <c:v>1197.9756</c:v>
                </c:pt>
                <c:pt idx="808">
                  <c:v>729.07759999999996</c:v>
                </c:pt>
                <c:pt idx="809">
                  <c:v>3908.2428</c:v>
                </c:pt>
                <c:pt idx="810">
                  <c:v>1547.9168</c:v>
                </c:pt>
                <c:pt idx="811">
                  <c:v>1211.364</c:v>
                </c:pt>
                <c:pt idx="812">
                  <c:v>1548.0453</c:v>
                </c:pt>
                <c:pt idx="813">
                  <c:v>1768.96</c:v>
                </c:pt>
                <c:pt idx="814">
                  <c:v>739.55970000000002</c:v>
                </c:pt>
                <c:pt idx="815">
                  <c:v>2158.7103999999999</c:v>
                </c:pt>
                <c:pt idx="816">
                  <c:v>2092.2192</c:v>
                </c:pt>
                <c:pt idx="817">
                  <c:v>198.50559999999999</c:v>
                </c:pt>
                <c:pt idx="818">
                  <c:v>391.77640000000002</c:v>
                </c:pt>
                <c:pt idx="819">
                  <c:v>231.0198</c:v>
                </c:pt>
                <c:pt idx="820">
                  <c:v>1730.1479999999999</c:v>
                </c:pt>
                <c:pt idx="821">
                  <c:v>878.0687999999999</c:v>
                </c:pt>
                <c:pt idx="822">
                  <c:v>1396.5696</c:v>
                </c:pt>
                <c:pt idx="823">
                  <c:v>78.194399999999987</c:v>
                </c:pt>
                <c:pt idx="824">
                  <c:v>1012.1856</c:v>
                </c:pt>
                <c:pt idx="825">
                  <c:v>424.20510000000002</c:v>
                </c:pt>
                <c:pt idx="826">
                  <c:v>1169.2264</c:v>
                </c:pt>
                <c:pt idx="827">
                  <c:v>268.10359999999997</c:v>
                </c:pt>
                <c:pt idx="828">
                  <c:v>1276.7118</c:v>
                </c:pt>
                <c:pt idx="829">
                  <c:v>1620.8416</c:v>
                </c:pt>
                <c:pt idx="830">
                  <c:v>570.62200000000007</c:v>
                </c:pt>
                <c:pt idx="831">
                  <c:v>853.05420000000004</c:v>
                </c:pt>
                <c:pt idx="832">
                  <c:v>958.57439999999997</c:v>
                </c:pt>
                <c:pt idx="833">
                  <c:v>320.76</c:v>
                </c:pt>
                <c:pt idx="834">
                  <c:v>810.84600000000012</c:v>
                </c:pt>
                <c:pt idx="835">
                  <c:v>756.54719999999986</c:v>
                </c:pt>
                <c:pt idx="836">
                  <c:v>497.76479999999998</c:v>
                </c:pt>
                <c:pt idx="837">
                  <c:v>778.35680000000002</c:v>
                </c:pt>
                <c:pt idx="838">
                  <c:v>2724.32</c:v>
                </c:pt>
                <c:pt idx="839">
                  <c:v>527.33479999999997</c:v>
                </c:pt>
                <c:pt idx="840">
                  <c:v>1143.252</c:v>
                </c:pt>
                <c:pt idx="841">
                  <c:v>1395.6096</c:v>
                </c:pt>
                <c:pt idx="842">
                  <c:v>1656.395</c:v>
                </c:pt>
                <c:pt idx="843">
                  <c:v>503.97620000000012</c:v>
                </c:pt>
                <c:pt idx="844">
                  <c:v>207.27930000000001</c:v>
                </c:pt>
                <c:pt idx="845">
                  <c:v>24.7744</c:v>
                </c:pt>
                <c:pt idx="846">
                  <c:v>364.71600000000001</c:v>
                </c:pt>
                <c:pt idx="847">
                  <c:v>84.348600000000005</c:v>
                </c:pt>
                <c:pt idx="848">
                  <c:v>968.18819999999994</c:v>
                </c:pt>
                <c:pt idx="849">
                  <c:v>392.04</c:v>
                </c:pt>
                <c:pt idx="850">
                  <c:v>2811.1181999999999</c:v>
                </c:pt>
                <c:pt idx="851">
                  <c:v>571.38619999999992</c:v>
                </c:pt>
                <c:pt idx="852">
                  <c:v>218.804</c:v>
                </c:pt>
                <c:pt idx="853">
                  <c:v>1419.0192</c:v>
                </c:pt>
                <c:pt idx="854">
                  <c:v>307.71359999999999</c:v>
                </c:pt>
                <c:pt idx="855">
                  <c:v>136.34880000000001</c:v>
                </c:pt>
                <c:pt idx="856">
                  <c:v>392.83789999999999</c:v>
                </c:pt>
                <c:pt idx="857">
                  <c:v>934.32449999999983</c:v>
                </c:pt>
                <c:pt idx="858">
                  <c:v>753.49019999999996</c:v>
                </c:pt>
                <c:pt idx="859">
                  <c:v>2156.5544</c:v>
                </c:pt>
                <c:pt idx="860">
                  <c:v>2569.1024000000002</c:v>
                </c:pt>
                <c:pt idx="861">
                  <c:v>467.91</c:v>
                </c:pt>
                <c:pt idx="862">
                  <c:v>999.5920000000001</c:v>
                </c:pt>
                <c:pt idx="863">
                  <c:v>1088.1378</c:v>
                </c:pt>
                <c:pt idx="864">
                  <c:v>821.92160000000001</c:v>
                </c:pt>
                <c:pt idx="865">
                  <c:v>175.85310000000001</c:v>
                </c:pt>
                <c:pt idx="866">
                  <c:v>2574.9856</c:v>
                </c:pt>
                <c:pt idx="867">
                  <c:v>1306.4175</c:v>
                </c:pt>
                <c:pt idx="868">
                  <c:v>835.84800000000007</c:v>
                </c:pt>
                <c:pt idx="869">
                  <c:v>612.56039999999996</c:v>
                </c:pt>
                <c:pt idx="870">
                  <c:v>1900.2672</c:v>
                </c:pt>
                <c:pt idx="871">
                  <c:v>654.0489</c:v>
                </c:pt>
                <c:pt idx="872">
                  <c:v>230.88040000000001</c:v>
                </c:pt>
                <c:pt idx="873">
                  <c:v>1936.7025000000001</c:v>
                </c:pt>
                <c:pt idx="874">
                  <c:v>363.09980000000002</c:v>
                </c:pt>
                <c:pt idx="875">
                  <c:v>1247.4552000000001</c:v>
                </c:pt>
                <c:pt idx="876">
                  <c:v>1228.8078</c:v>
                </c:pt>
                <c:pt idx="877">
                  <c:v>1512.924</c:v>
                </c:pt>
                <c:pt idx="878">
                  <c:v>261.58</c:v>
                </c:pt>
                <c:pt idx="879">
                  <c:v>368.83280000000002</c:v>
                </c:pt>
                <c:pt idx="880">
                  <c:v>1759.9428</c:v>
                </c:pt>
                <c:pt idx="881">
                  <c:v>1245.1189999999999</c:v>
                </c:pt>
                <c:pt idx="882">
                  <c:v>868.45639999999992</c:v>
                </c:pt>
                <c:pt idx="883">
                  <c:v>927.92699999999991</c:v>
                </c:pt>
                <c:pt idx="884">
                  <c:v>355.5342</c:v>
                </c:pt>
                <c:pt idx="885">
                  <c:v>480.75359999999989</c:v>
                </c:pt>
                <c:pt idx="886">
                  <c:v>1016.0784</c:v>
                </c:pt>
                <c:pt idx="887">
                  <c:v>1609.9962</c:v>
                </c:pt>
                <c:pt idx="888">
                  <c:v>925.74649999999997</c:v>
                </c:pt>
                <c:pt idx="889">
                  <c:v>1333.4780000000001</c:v>
                </c:pt>
                <c:pt idx="890">
                  <c:v>272.79750000000001</c:v>
                </c:pt>
                <c:pt idx="891">
                  <c:v>2729.8292000000001</c:v>
                </c:pt>
                <c:pt idx="892">
                  <c:v>373.59129999999999</c:v>
                </c:pt>
                <c:pt idx="893">
                  <c:v>237.6524</c:v>
                </c:pt>
                <c:pt idx="894">
                  <c:v>1144.4248</c:v>
                </c:pt>
                <c:pt idx="895">
                  <c:v>707.02719999999999</c:v>
                </c:pt>
                <c:pt idx="896">
                  <c:v>2326.4778000000001</c:v>
                </c:pt>
                <c:pt idx="897">
                  <c:v>1010.2344000000001</c:v>
                </c:pt>
                <c:pt idx="898">
                  <c:v>433.92960000000011</c:v>
                </c:pt>
                <c:pt idx="899">
                  <c:v>563.48699999999997</c:v>
                </c:pt>
                <c:pt idx="900">
                  <c:v>320.04199999999997</c:v>
                </c:pt>
                <c:pt idx="901">
                  <c:v>866.04959999999994</c:v>
                </c:pt>
                <c:pt idx="902">
                  <c:v>133.4332</c:v>
                </c:pt>
                <c:pt idx="903">
                  <c:v>1509.2352000000001</c:v>
                </c:pt>
                <c:pt idx="904">
                  <c:v>1186.9680000000001</c:v>
                </c:pt>
                <c:pt idx="905">
                  <c:v>1149.066</c:v>
                </c:pt>
                <c:pt idx="906">
                  <c:v>611.17420000000004</c:v>
                </c:pt>
                <c:pt idx="907">
                  <c:v>612.68850000000009</c:v>
                </c:pt>
                <c:pt idx="908">
                  <c:v>262.78019999999998</c:v>
                </c:pt>
                <c:pt idx="909">
                  <c:v>800.21129999999994</c:v>
                </c:pt>
                <c:pt idx="910">
                  <c:v>245.80199999999999</c:v>
                </c:pt>
                <c:pt idx="911">
                  <c:v>1686.4275</c:v>
                </c:pt>
                <c:pt idx="912">
                  <c:v>2579.2651999999998</c:v>
                </c:pt>
                <c:pt idx="913">
                  <c:v>1263.5904</c:v>
                </c:pt>
                <c:pt idx="914">
                  <c:v>1912.96</c:v>
                </c:pt>
                <c:pt idx="915">
                  <c:v>661.59</c:v>
                </c:pt>
                <c:pt idx="916">
                  <c:v>1278.3675000000001</c:v>
                </c:pt>
                <c:pt idx="917">
                  <c:v>1943.0927999999999</c:v>
                </c:pt>
                <c:pt idx="918">
                  <c:v>1373.2991999999999</c:v>
                </c:pt>
                <c:pt idx="919">
                  <c:v>2250.2979999999998</c:v>
                </c:pt>
                <c:pt idx="920">
                  <c:v>607.64800000000002</c:v>
                </c:pt>
                <c:pt idx="921">
                  <c:v>308.14710000000002</c:v>
                </c:pt>
                <c:pt idx="922">
                  <c:v>767.98800000000006</c:v>
                </c:pt>
                <c:pt idx="923">
                  <c:v>367.65219999999999</c:v>
                </c:pt>
                <c:pt idx="924">
                  <c:v>802.1579999999999</c:v>
                </c:pt>
                <c:pt idx="925">
                  <c:v>2777.1016</c:v>
                </c:pt>
                <c:pt idx="926">
                  <c:v>1550.5662</c:v>
                </c:pt>
                <c:pt idx="927">
                  <c:v>437.17020000000002</c:v>
                </c:pt>
                <c:pt idx="928">
                  <c:v>374.66759999999999</c:v>
                </c:pt>
                <c:pt idx="929">
                  <c:v>637.50080000000014</c:v>
                </c:pt>
                <c:pt idx="930">
                  <c:v>523.71</c:v>
                </c:pt>
                <c:pt idx="931">
                  <c:v>2240.2800000000002</c:v>
                </c:pt>
                <c:pt idx="932">
                  <c:v>41.875999999999998</c:v>
                </c:pt>
                <c:pt idx="933">
                  <c:v>754.20119999999997</c:v>
                </c:pt>
                <c:pt idx="934">
                  <c:v>1185.4584</c:v>
                </c:pt>
                <c:pt idx="935">
                  <c:v>1113.6584</c:v>
                </c:pt>
                <c:pt idx="936">
                  <c:v>818.46659999999997</c:v>
                </c:pt>
                <c:pt idx="937">
                  <c:v>85.933199999999999</c:v>
                </c:pt>
                <c:pt idx="938">
                  <c:v>1561.9212</c:v>
                </c:pt>
                <c:pt idx="939">
                  <c:v>616.21119999999996</c:v>
                </c:pt>
                <c:pt idx="940">
                  <c:v>493.91449999999992</c:v>
                </c:pt>
                <c:pt idx="941">
                  <c:v>212.83199999999999</c:v>
                </c:pt>
                <c:pt idx="942">
                  <c:v>339.27080000000001</c:v>
                </c:pt>
                <c:pt idx="943">
                  <c:v>3138.6759999999999</c:v>
                </c:pt>
                <c:pt idx="944">
                  <c:v>1375.6759999999999</c:v>
                </c:pt>
                <c:pt idx="945">
                  <c:v>1748.7384</c:v>
                </c:pt>
                <c:pt idx="946">
                  <c:v>502.95960000000002</c:v>
                </c:pt>
                <c:pt idx="947">
                  <c:v>520.43039999999996</c:v>
                </c:pt>
                <c:pt idx="948">
                  <c:v>578.11989999999992</c:v>
                </c:pt>
                <c:pt idx="949">
                  <c:v>1641.3904</c:v>
                </c:pt>
                <c:pt idx="950">
                  <c:v>107.0748</c:v>
                </c:pt>
                <c:pt idx="951">
                  <c:v>18.459</c:v>
                </c:pt>
                <c:pt idx="952">
                  <c:v>2470.6439999999998</c:v>
                </c:pt>
                <c:pt idx="953">
                  <c:v>370.75619999999998</c:v>
                </c:pt>
                <c:pt idx="954">
                  <c:v>556.78399999999999</c:v>
                </c:pt>
                <c:pt idx="955">
                  <c:v>934.46460000000013</c:v>
                </c:pt>
                <c:pt idx="956">
                  <c:v>647.2349999999999</c:v>
                </c:pt>
                <c:pt idx="957">
                  <c:v>1060.4369999999999</c:v>
                </c:pt>
                <c:pt idx="958">
                  <c:v>1754.4059999999999</c:v>
                </c:pt>
                <c:pt idx="959">
                  <c:v>1874.787</c:v>
                </c:pt>
                <c:pt idx="960">
                  <c:v>2143.6176</c:v>
                </c:pt>
                <c:pt idx="961">
                  <c:v>2486.2139999999999</c:v>
                </c:pt>
                <c:pt idx="962">
                  <c:v>1087.6289866733468</c:v>
                </c:pt>
                <c:pt idx="963">
                  <c:v>1196.5536</c:v>
                </c:pt>
                <c:pt idx="964">
                  <c:v>1082.835</c:v>
                </c:pt>
                <c:pt idx="965">
                  <c:v>3817.6880000000001</c:v>
                </c:pt>
                <c:pt idx="966">
                  <c:v>267.20600000000002</c:v>
                </c:pt>
                <c:pt idx="967">
                  <c:v>603.71640000000002</c:v>
                </c:pt>
                <c:pt idx="968">
                  <c:v>1866.2719999999999</c:v>
                </c:pt>
                <c:pt idx="969">
                  <c:v>1661.6624999999999</c:v>
                </c:pt>
                <c:pt idx="970">
                  <c:v>117.4588</c:v>
                </c:pt>
                <c:pt idx="971">
                  <c:v>1968.5753999999999</c:v>
                </c:pt>
                <c:pt idx="972">
                  <c:v>1483.8119999999999</c:v>
                </c:pt>
                <c:pt idx="973">
                  <c:v>345.32479999999998</c:v>
                </c:pt>
                <c:pt idx="974">
                  <c:v>59.593499999999999</c:v>
                </c:pt>
                <c:pt idx="975">
                  <c:v>671.02289999999994</c:v>
                </c:pt>
                <c:pt idx="976">
                  <c:v>792.32599999999991</c:v>
                </c:pt>
                <c:pt idx="977">
                  <c:v>2286.4674</c:v>
                </c:pt>
                <c:pt idx="978">
                  <c:v>1901.4159999999999</c:v>
                </c:pt>
                <c:pt idx="979">
                  <c:v>443.327</c:v>
                </c:pt>
                <c:pt idx="980">
                  <c:v>1583.806</c:v>
                </c:pt>
                <c:pt idx="981">
                  <c:v>1669.3068000000001</c:v>
                </c:pt>
                <c:pt idx="982">
                  <c:v>1813.1728000000001</c:v>
                </c:pt>
                <c:pt idx="983">
                  <c:v>2593.9104000000002</c:v>
                </c:pt>
                <c:pt idx="984">
                  <c:v>803.01599999999996</c:v>
                </c:pt>
                <c:pt idx="985">
                  <c:v>1581.2496000000001</c:v>
                </c:pt>
                <c:pt idx="986">
                  <c:v>1472.5308</c:v>
                </c:pt>
                <c:pt idx="987">
                  <c:v>1690.7814000000001</c:v>
                </c:pt>
                <c:pt idx="988">
                  <c:v>981.97259999999994</c:v>
                </c:pt>
                <c:pt idx="989">
                  <c:v>441.55169999999998</c:v>
                </c:pt>
                <c:pt idx="990">
                  <c:v>476.91660000000002</c:v>
                </c:pt>
                <c:pt idx="991">
                  <c:v>1235.7372</c:v>
                </c:pt>
                <c:pt idx="992">
                  <c:v>787.28039999999999</c:v>
                </c:pt>
                <c:pt idx="993">
                  <c:v>1087.8444</c:v>
                </c:pt>
                <c:pt idx="994">
                  <c:v>1723.5719999999999</c:v>
                </c:pt>
                <c:pt idx="995">
                  <c:v>1281.8937000000001</c:v>
                </c:pt>
                <c:pt idx="996">
                  <c:v>2380.4639999999999</c:v>
                </c:pt>
                <c:pt idx="997">
                  <c:v>968.16959999999995</c:v>
                </c:pt>
                <c:pt idx="998">
                  <c:v>65.729200000000006</c:v>
                </c:pt>
              </c:numCache>
            </c:numRef>
          </c:val>
          <c:extLst>
            <c:ext xmlns:c16="http://schemas.microsoft.com/office/drawing/2014/chart" uri="{C3380CC4-5D6E-409C-BE32-E72D297353CC}">
              <c16:uniqueId val="{00000002-BF94-4030-BBE3-AC6CD44C0889}"/>
            </c:ext>
          </c:extLst>
        </c:ser>
        <c:ser>
          <c:idx val="3"/>
          <c:order val="3"/>
          <c:tx>
            <c:strRef>
              <c:f>Sales_Fact!$U$1:$U$6</c:f>
              <c:strCache>
                <c:ptCount val="1"/>
                <c:pt idx="0">
                  <c:v>2024 -  -  -  - Sum of Quantity</c:v>
                </c:pt>
              </c:strCache>
            </c:strRef>
          </c:tx>
          <c:spPr>
            <a:solidFill>
              <a:schemeClr val="accent4"/>
            </a:solidFill>
            <a:ln>
              <a:noFill/>
            </a:ln>
            <a:effectLst/>
            <a:sp3d/>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Sales_Fact!$U$7:$U$1006</c:f>
              <c:numCache>
                <c:formatCode>General</c:formatCode>
                <c:ptCount val="999"/>
                <c:pt idx="0">
                  <c:v>3</c:v>
                </c:pt>
                <c:pt idx="1">
                  <c:v>4</c:v>
                </c:pt>
                <c:pt idx="2">
                  <c:v>4</c:v>
                </c:pt>
                <c:pt idx="3">
                  <c:v>4</c:v>
                </c:pt>
                <c:pt idx="4">
                  <c:v>1</c:v>
                </c:pt>
                <c:pt idx="5">
                  <c:v>3</c:v>
                </c:pt>
                <c:pt idx="6">
                  <c:v>2</c:v>
                </c:pt>
                <c:pt idx="7">
                  <c:v>4</c:v>
                </c:pt>
                <c:pt idx="8">
                  <c:v>4</c:v>
                </c:pt>
                <c:pt idx="9">
                  <c:v>2</c:v>
                </c:pt>
                <c:pt idx="10">
                  <c:v>4</c:v>
                </c:pt>
                <c:pt idx="11">
                  <c:v>4</c:v>
                </c:pt>
                <c:pt idx="12">
                  <c:v>1</c:v>
                </c:pt>
                <c:pt idx="13">
                  <c:v>1</c:v>
                </c:pt>
                <c:pt idx="14">
                  <c:v>3</c:v>
                </c:pt>
                <c:pt idx="15">
                  <c:v>1</c:v>
                </c:pt>
                <c:pt idx="16">
                  <c:v>1</c:v>
                </c:pt>
                <c:pt idx="17">
                  <c:v>4</c:v>
                </c:pt>
                <c:pt idx="18">
                  <c:v>1</c:v>
                </c:pt>
                <c:pt idx="19">
                  <c:v>1</c:v>
                </c:pt>
                <c:pt idx="20">
                  <c:v>3</c:v>
                </c:pt>
                <c:pt idx="21">
                  <c:v>3</c:v>
                </c:pt>
                <c:pt idx="22">
                  <c:v>3</c:v>
                </c:pt>
                <c:pt idx="23">
                  <c:v>3</c:v>
                </c:pt>
                <c:pt idx="24">
                  <c:v>2</c:v>
                </c:pt>
                <c:pt idx="25">
                  <c:v>1</c:v>
                </c:pt>
                <c:pt idx="26">
                  <c:v>4</c:v>
                </c:pt>
                <c:pt idx="27">
                  <c:v>3</c:v>
                </c:pt>
                <c:pt idx="28">
                  <c:v>4</c:v>
                </c:pt>
                <c:pt idx="29">
                  <c:v>3</c:v>
                </c:pt>
                <c:pt idx="30">
                  <c:v>2</c:v>
                </c:pt>
                <c:pt idx="31">
                  <c:v>4</c:v>
                </c:pt>
                <c:pt idx="32">
                  <c:v>4</c:v>
                </c:pt>
                <c:pt idx="33">
                  <c:v>2</c:v>
                </c:pt>
                <c:pt idx="34">
                  <c:v>1</c:v>
                </c:pt>
                <c:pt idx="35">
                  <c:v>2</c:v>
                </c:pt>
                <c:pt idx="36">
                  <c:v>4</c:v>
                </c:pt>
                <c:pt idx="37">
                  <c:v>3</c:v>
                </c:pt>
                <c:pt idx="38">
                  <c:v>4</c:v>
                </c:pt>
                <c:pt idx="39">
                  <c:v>2</c:v>
                </c:pt>
                <c:pt idx="40">
                  <c:v>4</c:v>
                </c:pt>
                <c:pt idx="41">
                  <c:v>3</c:v>
                </c:pt>
                <c:pt idx="42">
                  <c:v>3</c:v>
                </c:pt>
                <c:pt idx="43">
                  <c:v>4</c:v>
                </c:pt>
                <c:pt idx="44">
                  <c:v>1</c:v>
                </c:pt>
                <c:pt idx="45">
                  <c:v>2</c:v>
                </c:pt>
                <c:pt idx="46">
                  <c:v>3</c:v>
                </c:pt>
                <c:pt idx="47">
                  <c:v>3</c:v>
                </c:pt>
                <c:pt idx="48">
                  <c:v>3</c:v>
                </c:pt>
                <c:pt idx="49">
                  <c:v>2</c:v>
                </c:pt>
                <c:pt idx="50">
                  <c:v>1</c:v>
                </c:pt>
                <c:pt idx="51">
                  <c:v>1</c:v>
                </c:pt>
                <c:pt idx="52">
                  <c:v>3</c:v>
                </c:pt>
                <c:pt idx="53">
                  <c:v>3</c:v>
                </c:pt>
                <c:pt idx="54">
                  <c:v>3</c:v>
                </c:pt>
                <c:pt idx="55">
                  <c:v>4</c:v>
                </c:pt>
                <c:pt idx="56">
                  <c:v>4</c:v>
                </c:pt>
                <c:pt idx="57">
                  <c:v>3</c:v>
                </c:pt>
                <c:pt idx="58">
                  <c:v>3</c:v>
                </c:pt>
                <c:pt idx="59">
                  <c:v>1</c:v>
                </c:pt>
                <c:pt idx="60">
                  <c:v>2</c:v>
                </c:pt>
                <c:pt idx="61">
                  <c:v>3</c:v>
                </c:pt>
                <c:pt idx="62">
                  <c:v>3</c:v>
                </c:pt>
                <c:pt idx="63">
                  <c:v>1</c:v>
                </c:pt>
                <c:pt idx="64">
                  <c:v>3</c:v>
                </c:pt>
                <c:pt idx="65">
                  <c:v>2</c:v>
                </c:pt>
                <c:pt idx="66">
                  <c:v>2</c:v>
                </c:pt>
                <c:pt idx="67">
                  <c:v>3</c:v>
                </c:pt>
                <c:pt idx="68">
                  <c:v>2</c:v>
                </c:pt>
                <c:pt idx="69">
                  <c:v>3</c:v>
                </c:pt>
                <c:pt idx="70">
                  <c:v>2</c:v>
                </c:pt>
                <c:pt idx="71">
                  <c:v>3</c:v>
                </c:pt>
                <c:pt idx="72">
                  <c:v>2</c:v>
                </c:pt>
                <c:pt idx="73">
                  <c:v>4</c:v>
                </c:pt>
                <c:pt idx="74">
                  <c:v>1</c:v>
                </c:pt>
                <c:pt idx="75">
                  <c:v>1</c:v>
                </c:pt>
                <c:pt idx="76">
                  <c:v>2</c:v>
                </c:pt>
                <c:pt idx="77">
                  <c:v>4</c:v>
                </c:pt>
                <c:pt idx="78">
                  <c:v>3</c:v>
                </c:pt>
                <c:pt idx="79">
                  <c:v>2</c:v>
                </c:pt>
                <c:pt idx="80">
                  <c:v>3</c:v>
                </c:pt>
                <c:pt idx="81">
                  <c:v>4</c:v>
                </c:pt>
                <c:pt idx="82">
                  <c:v>2</c:v>
                </c:pt>
                <c:pt idx="83">
                  <c:v>3</c:v>
                </c:pt>
                <c:pt idx="84">
                  <c:v>3</c:v>
                </c:pt>
                <c:pt idx="85">
                  <c:v>3</c:v>
                </c:pt>
                <c:pt idx="86">
                  <c:v>2</c:v>
                </c:pt>
                <c:pt idx="87">
                  <c:v>3</c:v>
                </c:pt>
                <c:pt idx="88">
                  <c:v>1</c:v>
                </c:pt>
                <c:pt idx="89">
                  <c:v>3</c:v>
                </c:pt>
                <c:pt idx="90">
                  <c:v>4</c:v>
                </c:pt>
                <c:pt idx="91">
                  <c:v>1</c:v>
                </c:pt>
                <c:pt idx="92">
                  <c:v>2</c:v>
                </c:pt>
                <c:pt idx="93">
                  <c:v>1</c:v>
                </c:pt>
                <c:pt idx="94">
                  <c:v>1</c:v>
                </c:pt>
                <c:pt idx="95">
                  <c:v>1</c:v>
                </c:pt>
                <c:pt idx="96">
                  <c:v>2</c:v>
                </c:pt>
                <c:pt idx="97">
                  <c:v>2</c:v>
                </c:pt>
                <c:pt idx="98">
                  <c:v>2</c:v>
                </c:pt>
                <c:pt idx="99">
                  <c:v>2</c:v>
                </c:pt>
                <c:pt idx="100">
                  <c:v>3</c:v>
                </c:pt>
                <c:pt idx="101">
                  <c:v>2</c:v>
                </c:pt>
                <c:pt idx="102">
                  <c:v>2</c:v>
                </c:pt>
                <c:pt idx="103">
                  <c:v>2</c:v>
                </c:pt>
                <c:pt idx="104">
                  <c:v>1</c:v>
                </c:pt>
                <c:pt idx="105">
                  <c:v>3</c:v>
                </c:pt>
                <c:pt idx="106">
                  <c:v>2</c:v>
                </c:pt>
                <c:pt idx="107">
                  <c:v>4</c:v>
                </c:pt>
                <c:pt idx="108">
                  <c:v>2</c:v>
                </c:pt>
                <c:pt idx="109">
                  <c:v>1</c:v>
                </c:pt>
                <c:pt idx="110">
                  <c:v>2</c:v>
                </c:pt>
                <c:pt idx="111">
                  <c:v>2</c:v>
                </c:pt>
                <c:pt idx="112">
                  <c:v>3</c:v>
                </c:pt>
                <c:pt idx="113">
                  <c:v>4</c:v>
                </c:pt>
                <c:pt idx="114">
                  <c:v>3</c:v>
                </c:pt>
                <c:pt idx="115">
                  <c:v>1</c:v>
                </c:pt>
                <c:pt idx="116">
                  <c:v>2</c:v>
                </c:pt>
                <c:pt idx="117">
                  <c:v>4</c:v>
                </c:pt>
                <c:pt idx="118">
                  <c:v>2</c:v>
                </c:pt>
                <c:pt idx="119">
                  <c:v>3</c:v>
                </c:pt>
                <c:pt idx="120">
                  <c:v>4</c:v>
                </c:pt>
                <c:pt idx="121">
                  <c:v>1</c:v>
                </c:pt>
                <c:pt idx="122">
                  <c:v>4</c:v>
                </c:pt>
                <c:pt idx="123">
                  <c:v>2</c:v>
                </c:pt>
                <c:pt idx="124">
                  <c:v>4</c:v>
                </c:pt>
                <c:pt idx="125">
                  <c:v>4</c:v>
                </c:pt>
                <c:pt idx="126">
                  <c:v>1</c:v>
                </c:pt>
                <c:pt idx="127">
                  <c:v>2</c:v>
                </c:pt>
                <c:pt idx="128">
                  <c:v>4</c:v>
                </c:pt>
                <c:pt idx="129">
                  <c:v>2</c:v>
                </c:pt>
                <c:pt idx="130">
                  <c:v>1</c:v>
                </c:pt>
                <c:pt idx="131">
                  <c:v>4</c:v>
                </c:pt>
                <c:pt idx="132">
                  <c:v>2</c:v>
                </c:pt>
                <c:pt idx="133">
                  <c:v>3</c:v>
                </c:pt>
                <c:pt idx="134">
                  <c:v>3</c:v>
                </c:pt>
                <c:pt idx="135">
                  <c:v>1</c:v>
                </c:pt>
                <c:pt idx="136">
                  <c:v>2</c:v>
                </c:pt>
                <c:pt idx="137">
                  <c:v>2</c:v>
                </c:pt>
                <c:pt idx="138">
                  <c:v>1</c:v>
                </c:pt>
                <c:pt idx="139">
                  <c:v>4</c:v>
                </c:pt>
                <c:pt idx="140">
                  <c:v>1</c:v>
                </c:pt>
                <c:pt idx="141">
                  <c:v>1</c:v>
                </c:pt>
                <c:pt idx="142">
                  <c:v>1</c:v>
                </c:pt>
                <c:pt idx="143">
                  <c:v>1</c:v>
                </c:pt>
                <c:pt idx="144">
                  <c:v>4</c:v>
                </c:pt>
                <c:pt idx="145">
                  <c:v>4</c:v>
                </c:pt>
                <c:pt idx="146">
                  <c:v>3</c:v>
                </c:pt>
                <c:pt idx="147">
                  <c:v>1</c:v>
                </c:pt>
                <c:pt idx="148">
                  <c:v>4</c:v>
                </c:pt>
                <c:pt idx="149">
                  <c:v>3</c:v>
                </c:pt>
                <c:pt idx="150">
                  <c:v>2</c:v>
                </c:pt>
                <c:pt idx="151">
                  <c:v>4</c:v>
                </c:pt>
                <c:pt idx="152">
                  <c:v>1</c:v>
                </c:pt>
                <c:pt idx="153">
                  <c:v>4</c:v>
                </c:pt>
                <c:pt idx="154">
                  <c:v>3</c:v>
                </c:pt>
                <c:pt idx="155">
                  <c:v>3</c:v>
                </c:pt>
                <c:pt idx="156">
                  <c:v>2</c:v>
                </c:pt>
                <c:pt idx="157">
                  <c:v>1</c:v>
                </c:pt>
                <c:pt idx="158">
                  <c:v>1</c:v>
                </c:pt>
                <c:pt idx="159">
                  <c:v>3</c:v>
                </c:pt>
                <c:pt idx="160">
                  <c:v>2</c:v>
                </c:pt>
                <c:pt idx="161">
                  <c:v>3</c:v>
                </c:pt>
                <c:pt idx="162">
                  <c:v>4</c:v>
                </c:pt>
                <c:pt idx="163">
                  <c:v>3</c:v>
                </c:pt>
                <c:pt idx="164">
                  <c:v>4</c:v>
                </c:pt>
                <c:pt idx="165">
                  <c:v>1</c:v>
                </c:pt>
                <c:pt idx="166">
                  <c:v>3</c:v>
                </c:pt>
                <c:pt idx="167">
                  <c:v>3</c:v>
                </c:pt>
                <c:pt idx="168">
                  <c:v>4</c:v>
                </c:pt>
                <c:pt idx="169">
                  <c:v>2</c:v>
                </c:pt>
                <c:pt idx="170">
                  <c:v>1</c:v>
                </c:pt>
                <c:pt idx="171">
                  <c:v>3</c:v>
                </c:pt>
                <c:pt idx="172">
                  <c:v>4</c:v>
                </c:pt>
                <c:pt idx="173">
                  <c:v>1</c:v>
                </c:pt>
                <c:pt idx="174">
                  <c:v>3</c:v>
                </c:pt>
                <c:pt idx="175">
                  <c:v>4</c:v>
                </c:pt>
                <c:pt idx="176">
                  <c:v>2</c:v>
                </c:pt>
                <c:pt idx="177">
                  <c:v>2</c:v>
                </c:pt>
                <c:pt idx="178">
                  <c:v>2</c:v>
                </c:pt>
                <c:pt idx="179">
                  <c:v>4</c:v>
                </c:pt>
                <c:pt idx="180">
                  <c:v>3</c:v>
                </c:pt>
                <c:pt idx="181">
                  <c:v>1</c:v>
                </c:pt>
                <c:pt idx="182">
                  <c:v>2</c:v>
                </c:pt>
                <c:pt idx="183">
                  <c:v>4</c:v>
                </c:pt>
                <c:pt idx="184">
                  <c:v>3</c:v>
                </c:pt>
                <c:pt idx="185">
                  <c:v>4</c:v>
                </c:pt>
                <c:pt idx="186">
                  <c:v>4</c:v>
                </c:pt>
                <c:pt idx="187">
                  <c:v>1</c:v>
                </c:pt>
                <c:pt idx="188">
                  <c:v>1</c:v>
                </c:pt>
                <c:pt idx="189">
                  <c:v>2</c:v>
                </c:pt>
                <c:pt idx="190">
                  <c:v>3</c:v>
                </c:pt>
                <c:pt idx="191">
                  <c:v>2</c:v>
                </c:pt>
                <c:pt idx="192">
                  <c:v>3</c:v>
                </c:pt>
                <c:pt idx="193">
                  <c:v>3</c:v>
                </c:pt>
                <c:pt idx="194">
                  <c:v>3</c:v>
                </c:pt>
                <c:pt idx="195">
                  <c:v>3</c:v>
                </c:pt>
                <c:pt idx="196">
                  <c:v>2</c:v>
                </c:pt>
                <c:pt idx="197">
                  <c:v>3</c:v>
                </c:pt>
                <c:pt idx="198">
                  <c:v>3</c:v>
                </c:pt>
                <c:pt idx="199">
                  <c:v>3</c:v>
                </c:pt>
                <c:pt idx="200">
                  <c:v>3</c:v>
                </c:pt>
                <c:pt idx="201">
                  <c:v>3</c:v>
                </c:pt>
                <c:pt idx="202">
                  <c:v>2</c:v>
                </c:pt>
                <c:pt idx="203">
                  <c:v>3</c:v>
                </c:pt>
                <c:pt idx="204">
                  <c:v>1</c:v>
                </c:pt>
                <c:pt idx="205">
                  <c:v>4</c:v>
                </c:pt>
                <c:pt idx="206">
                  <c:v>3</c:v>
                </c:pt>
                <c:pt idx="207">
                  <c:v>4</c:v>
                </c:pt>
                <c:pt idx="208">
                  <c:v>3</c:v>
                </c:pt>
                <c:pt idx="209">
                  <c:v>3</c:v>
                </c:pt>
                <c:pt idx="210">
                  <c:v>2</c:v>
                </c:pt>
                <c:pt idx="211">
                  <c:v>1</c:v>
                </c:pt>
                <c:pt idx="212">
                  <c:v>2</c:v>
                </c:pt>
                <c:pt idx="213">
                  <c:v>4</c:v>
                </c:pt>
                <c:pt idx="214">
                  <c:v>4</c:v>
                </c:pt>
                <c:pt idx="215">
                  <c:v>2</c:v>
                </c:pt>
                <c:pt idx="216">
                  <c:v>2</c:v>
                </c:pt>
                <c:pt idx="217">
                  <c:v>2</c:v>
                </c:pt>
                <c:pt idx="218">
                  <c:v>3</c:v>
                </c:pt>
                <c:pt idx="219">
                  <c:v>1</c:v>
                </c:pt>
                <c:pt idx="220">
                  <c:v>1</c:v>
                </c:pt>
                <c:pt idx="221">
                  <c:v>3</c:v>
                </c:pt>
                <c:pt idx="222">
                  <c:v>1</c:v>
                </c:pt>
                <c:pt idx="223">
                  <c:v>1</c:v>
                </c:pt>
                <c:pt idx="224">
                  <c:v>1</c:v>
                </c:pt>
                <c:pt idx="225">
                  <c:v>1</c:v>
                </c:pt>
                <c:pt idx="226">
                  <c:v>4</c:v>
                </c:pt>
                <c:pt idx="227">
                  <c:v>1</c:v>
                </c:pt>
                <c:pt idx="228">
                  <c:v>2</c:v>
                </c:pt>
                <c:pt idx="229">
                  <c:v>2</c:v>
                </c:pt>
                <c:pt idx="230">
                  <c:v>3</c:v>
                </c:pt>
                <c:pt idx="231">
                  <c:v>3</c:v>
                </c:pt>
                <c:pt idx="232">
                  <c:v>1</c:v>
                </c:pt>
                <c:pt idx="233">
                  <c:v>2</c:v>
                </c:pt>
                <c:pt idx="234">
                  <c:v>1</c:v>
                </c:pt>
                <c:pt idx="235">
                  <c:v>4</c:v>
                </c:pt>
                <c:pt idx="236">
                  <c:v>4</c:v>
                </c:pt>
                <c:pt idx="237">
                  <c:v>4</c:v>
                </c:pt>
                <c:pt idx="238">
                  <c:v>2</c:v>
                </c:pt>
                <c:pt idx="239">
                  <c:v>4</c:v>
                </c:pt>
                <c:pt idx="240">
                  <c:v>1</c:v>
                </c:pt>
                <c:pt idx="241">
                  <c:v>2</c:v>
                </c:pt>
                <c:pt idx="242">
                  <c:v>4</c:v>
                </c:pt>
                <c:pt idx="243">
                  <c:v>1</c:v>
                </c:pt>
                <c:pt idx="244">
                  <c:v>3</c:v>
                </c:pt>
                <c:pt idx="245">
                  <c:v>3</c:v>
                </c:pt>
                <c:pt idx="246">
                  <c:v>1</c:v>
                </c:pt>
                <c:pt idx="247">
                  <c:v>2</c:v>
                </c:pt>
                <c:pt idx="248">
                  <c:v>2</c:v>
                </c:pt>
                <c:pt idx="249">
                  <c:v>4</c:v>
                </c:pt>
                <c:pt idx="250">
                  <c:v>3</c:v>
                </c:pt>
                <c:pt idx="251">
                  <c:v>4</c:v>
                </c:pt>
                <c:pt idx="252">
                  <c:v>2</c:v>
                </c:pt>
                <c:pt idx="253">
                  <c:v>1</c:v>
                </c:pt>
                <c:pt idx="254">
                  <c:v>3</c:v>
                </c:pt>
                <c:pt idx="255">
                  <c:v>3</c:v>
                </c:pt>
                <c:pt idx="256">
                  <c:v>3</c:v>
                </c:pt>
                <c:pt idx="257">
                  <c:v>4</c:v>
                </c:pt>
                <c:pt idx="258">
                  <c:v>3</c:v>
                </c:pt>
                <c:pt idx="259">
                  <c:v>1</c:v>
                </c:pt>
                <c:pt idx="260">
                  <c:v>1</c:v>
                </c:pt>
                <c:pt idx="261">
                  <c:v>2</c:v>
                </c:pt>
                <c:pt idx="262">
                  <c:v>1</c:v>
                </c:pt>
                <c:pt idx="263">
                  <c:v>1</c:v>
                </c:pt>
                <c:pt idx="264">
                  <c:v>4</c:v>
                </c:pt>
                <c:pt idx="265">
                  <c:v>4</c:v>
                </c:pt>
                <c:pt idx="266">
                  <c:v>2</c:v>
                </c:pt>
                <c:pt idx="267">
                  <c:v>4</c:v>
                </c:pt>
                <c:pt idx="268">
                  <c:v>4</c:v>
                </c:pt>
                <c:pt idx="269">
                  <c:v>1</c:v>
                </c:pt>
                <c:pt idx="270">
                  <c:v>1</c:v>
                </c:pt>
                <c:pt idx="271">
                  <c:v>3</c:v>
                </c:pt>
                <c:pt idx="272">
                  <c:v>4</c:v>
                </c:pt>
                <c:pt idx="273">
                  <c:v>1</c:v>
                </c:pt>
                <c:pt idx="274">
                  <c:v>4</c:v>
                </c:pt>
                <c:pt idx="275">
                  <c:v>3</c:v>
                </c:pt>
                <c:pt idx="276">
                  <c:v>1</c:v>
                </c:pt>
                <c:pt idx="277">
                  <c:v>4</c:v>
                </c:pt>
                <c:pt idx="278">
                  <c:v>4</c:v>
                </c:pt>
                <c:pt idx="279">
                  <c:v>3</c:v>
                </c:pt>
                <c:pt idx="280">
                  <c:v>1</c:v>
                </c:pt>
                <c:pt idx="281">
                  <c:v>1</c:v>
                </c:pt>
                <c:pt idx="282">
                  <c:v>2</c:v>
                </c:pt>
                <c:pt idx="283">
                  <c:v>4</c:v>
                </c:pt>
                <c:pt idx="284">
                  <c:v>1</c:v>
                </c:pt>
                <c:pt idx="285">
                  <c:v>4</c:v>
                </c:pt>
                <c:pt idx="286">
                  <c:v>1</c:v>
                </c:pt>
                <c:pt idx="287">
                  <c:v>1</c:v>
                </c:pt>
                <c:pt idx="288">
                  <c:v>2</c:v>
                </c:pt>
                <c:pt idx="289">
                  <c:v>1</c:v>
                </c:pt>
                <c:pt idx="290">
                  <c:v>3</c:v>
                </c:pt>
                <c:pt idx="291">
                  <c:v>4</c:v>
                </c:pt>
                <c:pt idx="292">
                  <c:v>2</c:v>
                </c:pt>
                <c:pt idx="293">
                  <c:v>2</c:v>
                </c:pt>
                <c:pt idx="294">
                  <c:v>1</c:v>
                </c:pt>
                <c:pt idx="295">
                  <c:v>3</c:v>
                </c:pt>
                <c:pt idx="296">
                  <c:v>2</c:v>
                </c:pt>
                <c:pt idx="297">
                  <c:v>1</c:v>
                </c:pt>
                <c:pt idx="298">
                  <c:v>4</c:v>
                </c:pt>
                <c:pt idx="299">
                  <c:v>3</c:v>
                </c:pt>
                <c:pt idx="300">
                  <c:v>2</c:v>
                </c:pt>
                <c:pt idx="301">
                  <c:v>3</c:v>
                </c:pt>
                <c:pt idx="302">
                  <c:v>2</c:v>
                </c:pt>
                <c:pt idx="303">
                  <c:v>4</c:v>
                </c:pt>
                <c:pt idx="304">
                  <c:v>3</c:v>
                </c:pt>
                <c:pt idx="305">
                  <c:v>3</c:v>
                </c:pt>
                <c:pt idx="306">
                  <c:v>3</c:v>
                </c:pt>
                <c:pt idx="307">
                  <c:v>2</c:v>
                </c:pt>
                <c:pt idx="308">
                  <c:v>3</c:v>
                </c:pt>
                <c:pt idx="309">
                  <c:v>4</c:v>
                </c:pt>
                <c:pt idx="310">
                  <c:v>4</c:v>
                </c:pt>
                <c:pt idx="311">
                  <c:v>4</c:v>
                </c:pt>
                <c:pt idx="312">
                  <c:v>4</c:v>
                </c:pt>
                <c:pt idx="313">
                  <c:v>4</c:v>
                </c:pt>
                <c:pt idx="314">
                  <c:v>2</c:v>
                </c:pt>
                <c:pt idx="315">
                  <c:v>1</c:v>
                </c:pt>
                <c:pt idx="316">
                  <c:v>1</c:v>
                </c:pt>
                <c:pt idx="317">
                  <c:v>3</c:v>
                </c:pt>
                <c:pt idx="318">
                  <c:v>2</c:v>
                </c:pt>
                <c:pt idx="319">
                  <c:v>1</c:v>
                </c:pt>
                <c:pt idx="320">
                  <c:v>2</c:v>
                </c:pt>
                <c:pt idx="321">
                  <c:v>1</c:v>
                </c:pt>
                <c:pt idx="322">
                  <c:v>4</c:v>
                </c:pt>
                <c:pt idx="323">
                  <c:v>4</c:v>
                </c:pt>
                <c:pt idx="324">
                  <c:v>1</c:v>
                </c:pt>
                <c:pt idx="325">
                  <c:v>2</c:v>
                </c:pt>
                <c:pt idx="326">
                  <c:v>1</c:v>
                </c:pt>
                <c:pt idx="327">
                  <c:v>1</c:v>
                </c:pt>
                <c:pt idx="328">
                  <c:v>2</c:v>
                </c:pt>
                <c:pt idx="329">
                  <c:v>2</c:v>
                </c:pt>
                <c:pt idx="330">
                  <c:v>2</c:v>
                </c:pt>
                <c:pt idx="331">
                  <c:v>2</c:v>
                </c:pt>
                <c:pt idx="332">
                  <c:v>4</c:v>
                </c:pt>
                <c:pt idx="333">
                  <c:v>2</c:v>
                </c:pt>
                <c:pt idx="334">
                  <c:v>1</c:v>
                </c:pt>
                <c:pt idx="335">
                  <c:v>4</c:v>
                </c:pt>
                <c:pt idx="336">
                  <c:v>2</c:v>
                </c:pt>
                <c:pt idx="337">
                  <c:v>3</c:v>
                </c:pt>
                <c:pt idx="338">
                  <c:v>2</c:v>
                </c:pt>
                <c:pt idx="339">
                  <c:v>2</c:v>
                </c:pt>
                <c:pt idx="340">
                  <c:v>3</c:v>
                </c:pt>
                <c:pt idx="341">
                  <c:v>3</c:v>
                </c:pt>
                <c:pt idx="342">
                  <c:v>1</c:v>
                </c:pt>
                <c:pt idx="343">
                  <c:v>4</c:v>
                </c:pt>
                <c:pt idx="344">
                  <c:v>4</c:v>
                </c:pt>
                <c:pt idx="345">
                  <c:v>1</c:v>
                </c:pt>
                <c:pt idx="346">
                  <c:v>3</c:v>
                </c:pt>
                <c:pt idx="347">
                  <c:v>4</c:v>
                </c:pt>
                <c:pt idx="348">
                  <c:v>1</c:v>
                </c:pt>
                <c:pt idx="349">
                  <c:v>1</c:v>
                </c:pt>
                <c:pt idx="350">
                  <c:v>2</c:v>
                </c:pt>
                <c:pt idx="351">
                  <c:v>2</c:v>
                </c:pt>
                <c:pt idx="352">
                  <c:v>4</c:v>
                </c:pt>
                <c:pt idx="353">
                  <c:v>2</c:v>
                </c:pt>
                <c:pt idx="354">
                  <c:v>4</c:v>
                </c:pt>
                <c:pt idx="355">
                  <c:v>2</c:v>
                </c:pt>
                <c:pt idx="356">
                  <c:v>3</c:v>
                </c:pt>
                <c:pt idx="357">
                  <c:v>2</c:v>
                </c:pt>
                <c:pt idx="358">
                  <c:v>1</c:v>
                </c:pt>
                <c:pt idx="359">
                  <c:v>4</c:v>
                </c:pt>
                <c:pt idx="360">
                  <c:v>1</c:v>
                </c:pt>
                <c:pt idx="361">
                  <c:v>4</c:v>
                </c:pt>
                <c:pt idx="362">
                  <c:v>3</c:v>
                </c:pt>
                <c:pt idx="363">
                  <c:v>2</c:v>
                </c:pt>
                <c:pt idx="364">
                  <c:v>3</c:v>
                </c:pt>
                <c:pt idx="365">
                  <c:v>4</c:v>
                </c:pt>
                <c:pt idx="366">
                  <c:v>4</c:v>
                </c:pt>
                <c:pt idx="367">
                  <c:v>1</c:v>
                </c:pt>
                <c:pt idx="368">
                  <c:v>2</c:v>
                </c:pt>
                <c:pt idx="369">
                  <c:v>1</c:v>
                </c:pt>
                <c:pt idx="370">
                  <c:v>4</c:v>
                </c:pt>
                <c:pt idx="371">
                  <c:v>3</c:v>
                </c:pt>
                <c:pt idx="372">
                  <c:v>2</c:v>
                </c:pt>
                <c:pt idx="373">
                  <c:v>1</c:v>
                </c:pt>
                <c:pt idx="374">
                  <c:v>2</c:v>
                </c:pt>
                <c:pt idx="375">
                  <c:v>2</c:v>
                </c:pt>
                <c:pt idx="376">
                  <c:v>3</c:v>
                </c:pt>
                <c:pt idx="377">
                  <c:v>1</c:v>
                </c:pt>
                <c:pt idx="378">
                  <c:v>3</c:v>
                </c:pt>
                <c:pt idx="379">
                  <c:v>4</c:v>
                </c:pt>
                <c:pt idx="380">
                  <c:v>1</c:v>
                </c:pt>
                <c:pt idx="381">
                  <c:v>4</c:v>
                </c:pt>
                <c:pt idx="382">
                  <c:v>1</c:v>
                </c:pt>
                <c:pt idx="383">
                  <c:v>2</c:v>
                </c:pt>
                <c:pt idx="384">
                  <c:v>1</c:v>
                </c:pt>
                <c:pt idx="385">
                  <c:v>2</c:v>
                </c:pt>
                <c:pt idx="386">
                  <c:v>4</c:v>
                </c:pt>
                <c:pt idx="387">
                  <c:v>2</c:v>
                </c:pt>
                <c:pt idx="388">
                  <c:v>1</c:v>
                </c:pt>
                <c:pt idx="389">
                  <c:v>4</c:v>
                </c:pt>
                <c:pt idx="390">
                  <c:v>1</c:v>
                </c:pt>
                <c:pt idx="391">
                  <c:v>1</c:v>
                </c:pt>
                <c:pt idx="392">
                  <c:v>1</c:v>
                </c:pt>
                <c:pt idx="393">
                  <c:v>3</c:v>
                </c:pt>
                <c:pt idx="394">
                  <c:v>1</c:v>
                </c:pt>
                <c:pt idx="395">
                  <c:v>1</c:v>
                </c:pt>
                <c:pt idx="396">
                  <c:v>3</c:v>
                </c:pt>
                <c:pt idx="397">
                  <c:v>4</c:v>
                </c:pt>
                <c:pt idx="398">
                  <c:v>2</c:v>
                </c:pt>
                <c:pt idx="399">
                  <c:v>1</c:v>
                </c:pt>
                <c:pt idx="400">
                  <c:v>3</c:v>
                </c:pt>
                <c:pt idx="401">
                  <c:v>1</c:v>
                </c:pt>
                <c:pt idx="402">
                  <c:v>4</c:v>
                </c:pt>
                <c:pt idx="403">
                  <c:v>3</c:v>
                </c:pt>
                <c:pt idx="404">
                  <c:v>1</c:v>
                </c:pt>
                <c:pt idx="405">
                  <c:v>2</c:v>
                </c:pt>
                <c:pt idx="406">
                  <c:v>1</c:v>
                </c:pt>
                <c:pt idx="407">
                  <c:v>4</c:v>
                </c:pt>
                <c:pt idx="408">
                  <c:v>1</c:v>
                </c:pt>
                <c:pt idx="409">
                  <c:v>2</c:v>
                </c:pt>
                <c:pt idx="410">
                  <c:v>2</c:v>
                </c:pt>
                <c:pt idx="411">
                  <c:v>4</c:v>
                </c:pt>
                <c:pt idx="412">
                  <c:v>2</c:v>
                </c:pt>
                <c:pt idx="413">
                  <c:v>4</c:v>
                </c:pt>
                <c:pt idx="414">
                  <c:v>2</c:v>
                </c:pt>
                <c:pt idx="415">
                  <c:v>1</c:v>
                </c:pt>
                <c:pt idx="416">
                  <c:v>3</c:v>
                </c:pt>
                <c:pt idx="417">
                  <c:v>1</c:v>
                </c:pt>
                <c:pt idx="418">
                  <c:v>4</c:v>
                </c:pt>
                <c:pt idx="419">
                  <c:v>3</c:v>
                </c:pt>
                <c:pt idx="420">
                  <c:v>2</c:v>
                </c:pt>
                <c:pt idx="421">
                  <c:v>3</c:v>
                </c:pt>
                <c:pt idx="422">
                  <c:v>1</c:v>
                </c:pt>
                <c:pt idx="423">
                  <c:v>3</c:v>
                </c:pt>
                <c:pt idx="424">
                  <c:v>1</c:v>
                </c:pt>
                <c:pt idx="425">
                  <c:v>4</c:v>
                </c:pt>
                <c:pt idx="426">
                  <c:v>4</c:v>
                </c:pt>
                <c:pt idx="427">
                  <c:v>1</c:v>
                </c:pt>
                <c:pt idx="428">
                  <c:v>3</c:v>
                </c:pt>
                <c:pt idx="429">
                  <c:v>2</c:v>
                </c:pt>
                <c:pt idx="430">
                  <c:v>3</c:v>
                </c:pt>
                <c:pt idx="431">
                  <c:v>1</c:v>
                </c:pt>
                <c:pt idx="432">
                  <c:v>2</c:v>
                </c:pt>
                <c:pt idx="433">
                  <c:v>4</c:v>
                </c:pt>
                <c:pt idx="434">
                  <c:v>4</c:v>
                </c:pt>
                <c:pt idx="435">
                  <c:v>2</c:v>
                </c:pt>
                <c:pt idx="436">
                  <c:v>2</c:v>
                </c:pt>
                <c:pt idx="437">
                  <c:v>2</c:v>
                </c:pt>
                <c:pt idx="438">
                  <c:v>3</c:v>
                </c:pt>
                <c:pt idx="439">
                  <c:v>4</c:v>
                </c:pt>
                <c:pt idx="440">
                  <c:v>1</c:v>
                </c:pt>
                <c:pt idx="441">
                  <c:v>1</c:v>
                </c:pt>
                <c:pt idx="442">
                  <c:v>2</c:v>
                </c:pt>
                <c:pt idx="443">
                  <c:v>4</c:v>
                </c:pt>
                <c:pt idx="444">
                  <c:v>4</c:v>
                </c:pt>
                <c:pt idx="445">
                  <c:v>3</c:v>
                </c:pt>
                <c:pt idx="446">
                  <c:v>4</c:v>
                </c:pt>
                <c:pt idx="447">
                  <c:v>4</c:v>
                </c:pt>
                <c:pt idx="448">
                  <c:v>3</c:v>
                </c:pt>
                <c:pt idx="449">
                  <c:v>1</c:v>
                </c:pt>
                <c:pt idx="450">
                  <c:v>2</c:v>
                </c:pt>
                <c:pt idx="451">
                  <c:v>1</c:v>
                </c:pt>
                <c:pt idx="452">
                  <c:v>2</c:v>
                </c:pt>
                <c:pt idx="453">
                  <c:v>1</c:v>
                </c:pt>
                <c:pt idx="454">
                  <c:v>2</c:v>
                </c:pt>
                <c:pt idx="455">
                  <c:v>1</c:v>
                </c:pt>
                <c:pt idx="456">
                  <c:v>3</c:v>
                </c:pt>
                <c:pt idx="457">
                  <c:v>4</c:v>
                </c:pt>
                <c:pt idx="458">
                  <c:v>4</c:v>
                </c:pt>
                <c:pt idx="459">
                  <c:v>3</c:v>
                </c:pt>
                <c:pt idx="460">
                  <c:v>4</c:v>
                </c:pt>
                <c:pt idx="461">
                  <c:v>4</c:v>
                </c:pt>
                <c:pt idx="462">
                  <c:v>1</c:v>
                </c:pt>
                <c:pt idx="463">
                  <c:v>1</c:v>
                </c:pt>
                <c:pt idx="464">
                  <c:v>3</c:v>
                </c:pt>
                <c:pt idx="465">
                  <c:v>2</c:v>
                </c:pt>
                <c:pt idx="466">
                  <c:v>3</c:v>
                </c:pt>
                <c:pt idx="467">
                  <c:v>4</c:v>
                </c:pt>
                <c:pt idx="468">
                  <c:v>2</c:v>
                </c:pt>
                <c:pt idx="469">
                  <c:v>3</c:v>
                </c:pt>
                <c:pt idx="470">
                  <c:v>1</c:v>
                </c:pt>
                <c:pt idx="471">
                  <c:v>3</c:v>
                </c:pt>
                <c:pt idx="472">
                  <c:v>4</c:v>
                </c:pt>
                <c:pt idx="473">
                  <c:v>3</c:v>
                </c:pt>
                <c:pt idx="474">
                  <c:v>2</c:v>
                </c:pt>
                <c:pt idx="475">
                  <c:v>4</c:v>
                </c:pt>
                <c:pt idx="476">
                  <c:v>1</c:v>
                </c:pt>
                <c:pt idx="477">
                  <c:v>4</c:v>
                </c:pt>
                <c:pt idx="478">
                  <c:v>2</c:v>
                </c:pt>
                <c:pt idx="479">
                  <c:v>3</c:v>
                </c:pt>
                <c:pt idx="480">
                  <c:v>1</c:v>
                </c:pt>
                <c:pt idx="481">
                  <c:v>2</c:v>
                </c:pt>
                <c:pt idx="482">
                  <c:v>2</c:v>
                </c:pt>
                <c:pt idx="483">
                  <c:v>3</c:v>
                </c:pt>
                <c:pt idx="484">
                  <c:v>4</c:v>
                </c:pt>
                <c:pt idx="485">
                  <c:v>1</c:v>
                </c:pt>
                <c:pt idx="486">
                  <c:v>2</c:v>
                </c:pt>
                <c:pt idx="487">
                  <c:v>4</c:v>
                </c:pt>
                <c:pt idx="488">
                  <c:v>3</c:v>
                </c:pt>
                <c:pt idx="489">
                  <c:v>1</c:v>
                </c:pt>
                <c:pt idx="490">
                  <c:v>3</c:v>
                </c:pt>
                <c:pt idx="491">
                  <c:v>4</c:v>
                </c:pt>
                <c:pt idx="492">
                  <c:v>1</c:v>
                </c:pt>
                <c:pt idx="493">
                  <c:v>3</c:v>
                </c:pt>
                <c:pt idx="494">
                  <c:v>2</c:v>
                </c:pt>
                <c:pt idx="495">
                  <c:v>3</c:v>
                </c:pt>
                <c:pt idx="496">
                  <c:v>1</c:v>
                </c:pt>
                <c:pt idx="497">
                  <c:v>2</c:v>
                </c:pt>
                <c:pt idx="498">
                  <c:v>4</c:v>
                </c:pt>
                <c:pt idx="499">
                  <c:v>3</c:v>
                </c:pt>
                <c:pt idx="500">
                  <c:v>1</c:v>
                </c:pt>
                <c:pt idx="501">
                  <c:v>3</c:v>
                </c:pt>
                <c:pt idx="502">
                  <c:v>2</c:v>
                </c:pt>
                <c:pt idx="503">
                  <c:v>3</c:v>
                </c:pt>
                <c:pt idx="504">
                  <c:v>1</c:v>
                </c:pt>
                <c:pt idx="505">
                  <c:v>1</c:v>
                </c:pt>
                <c:pt idx="506">
                  <c:v>4</c:v>
                </c:pt>
                <c:pt idx="507">
                  <c:v>3</c:v>
                </c:pt>
                <c:pt idx="508">
                  <c:v>2</c:v>
                </c:pt>
                <c:pt idx="509">
                  <c:v>1</c:v>
                </c:pt>
                <c:pt idx="510">
                  <c:v>2</c:v>
                </c:pt>
                <c:pt idx="511">
                  <c:v>2</c:v>
                </c:pt>
                <c:pt idx="512">
                  <c:v>3</c:v>
                </c:pt>
                <c:pt idx="513">
                  <c:v>3</c:v>
                </c:pt>
                <c:pt idx="514">
                  <c:v>3</c:v>
                </c:pt>
                <c:pt idx="515">
                  <c:v>2</c:v>
                </c:pt>
                <c:pt idx="516">
                  <c:v>4</c:v>
                </c:pt>
                <c:pt idx="517">
                  <c:v>4</c:v>
                </c:pt>
                <c:pt idx="518">
                  <c:v>1</c:v>
                </c:pt>
                <c:pt idx="519">
                  <c:v>2</c:v>
                </c:pt>
                <c:pt idx="520">
                  <c:v>3</c:v>
                </c:pt>
                <c:pt idx="521">
                  <c:v>1</c:v>
                </c:pt>
                <c:pt idx="522">
                  <c:v>1</c:v>
                </c:pt>
                <c:pt idx="523">
                  <c:v>1</c:v>
                </c:pt>
                <c:pt idx="524">
                  <c:v>2</c:v>
                </c:pt>
                <c:pt idx="525">
                  <c:v>1</c:v>
                </c:pt>
                <c:pt idx="526">
                  <c:v>3</c:v>
                </c:pt>
                <c:pt idx="527">
                  <c:v>4</c:v>
                </c:pt>
                <c:pt idx="528">
                  <c:v>1</c:v>
                </c:pt>
                <c:pt idx="529">
                  <c:v>1</c:v>
                </c:pt>
                <c:pt idx="530">
                  <c:v>2</c:v>
                </c:pt>
                <c:pt idx="531">
                  <c:v>4</c:v>
                </c:pt>
                <c:pt idx="532">
                  <c:v>3</c:v>
                </c:pt>
                <c:pt idx="533">
                  <c:v>1</c:v>
                </c:pt>
                <c:pt idx="534">
                  <c:v>4</c:v>
                </c:pt>
                <c:pt idx="535">
                  <c:v>1</c:v>
                </c:pt>
                <c:pt idx="536">
                  <c:v>2</c:v>
                </c:pt>
                <c:pt idx="537">
                  <c:v>1</c:v>
                </c:pt>
                <c:pt idx="538">
                  <c:v>2</c:v>
                </c:pt>
                <c:pt idx="539">
                  <c:v>3</c:v>
                </c:pt>
                <c:pt idx="540">
                  <c:v>1</c:v>
                </c:pt>
                <c:pt idx="541">
                  <c:v>4</c:v>
                </c:pt>
                <c:pt idx="542">
                  <c:v>2</c:v>
                </c:pt>
                <c:pt idx="543">
                  <c:v>4</c:v>
                </c:pt>
                <c:pt idx="544">
                  <c:v>4</c:v>
                </c:pt>
                <c:pt idx="545">
                  <c:v>1</c:v>
                </c:pt>
                <c:pt idx="546">
                  <c:v>2</c:v>
                </c:pt>
                <c:pt idx="547">
                  <c:v>2</c:v>
                </c:pt>
                <c:pt idx="548">
                  <c:v>3</c:v>
                </c:pt>
                <c:pt idx="549">
                  <c:v>2</c:v>
                </c:pt>
                <c:pt idx="550">
                  <c:v>4</c:v>
                </c:pt>
                <c:pt idx="551">
                  <c:v>2</c:v>
                </c:pt>
                <c:pt idx="552">
                  <c:v>1</c:v>
                </c:pt>
                <c:pt idx="553">
                  <c:v>1</c:v>
                </c:pt>
                <c:pt idx="554">
                  <c:v>1</c:v>
                </c:pt>
                <c:pt idx="555">
                  <c:v>1</c:v>
                </c:pt>
                <c:pt idx="556">
                  <c:v>3</c:v>
                </c:pt>
                <c:pt idx="557">
                  <c:v>1</c:v>
                </c:pt>
                <c:pt idx="558">
                  <c:v>2</c:v>
                </c:pt>
                <c:pt idx="559">
                  <c:v>2</c:v>
                </c:pt>
                <c:pt idx="560">
                  <c:v>1</c:v>
                </c:pt>
                <c:pt idx="561">
                  <c:v>3</c:v>
                </c:pt>
                <c:pt idx="562">
                  <c:v>1</c:v>
                </c:pt>
                <c:pt idx="563">
                  <c:v>3</c:v>
                </c:pt>
                <c:pt idx="564">
                  <c:v>1</c:v>
                </c:pt>
                <c:pt idx="565">
                  <c:v>2</c:v>
                </c:pt>
                <c:pt idx="566">
                  <c:v>3</c:v>
                </c:pt>
                <c:pt idx="567">
                  <c:v>1</c:v>
                </c:pt>
                <c:pt idx="568">
                  <c:v>4</c:v>
                </c:pt>
                <c:pt idx="569">
                  <c:v>3</c:v>
                </c:pt>
                <c:pt idx="570">
                  <c:v>3</c:v>
                </c:pt>
                <c:pt idx="571">
                  <c:v>3</c:v>
                </c:pt>
                <c:pt idx="572">
                  <c:v>1</c:v>
                </c:pt>
                <c:pt idx="573">
                  <c:v>3</c:v>
                </c:pt>
                <c:pt idx="574">
                  <c:v>1</c:v>
                </c:pt>
                <c:pt idx="575">
                  <c:v>1</c:v>
                </c:pt>
                <c:pt idx="576">
                  <c:v>4</c:v>
                </c:pt>
                <c:pt idx="577">
                  <c:v>1</c:v>
                </c:pt>
                <c:pt idx="578">
                  <c:v>3</c:v>
                </c:pt>
                <c:pt idx="579">
                  <c:v>3</c:v>
                </c:pt>
                <c:pt idx="580">
                  <c:v>1</c:v>
                </c:pt>
                <c:pt idx="581">
                  <c:v>3</c:v>
                </c:pt>
                <c:pt idx="582">
                  <c:v>4</c:v>
                </c:pt>
                <c:pt idx="583">
                  <c:v>1</c:v>
                </c:pt>
                <c:pt idx="584">
                  <c:v>4</c:v>
                </c:pt>
                <c:pt idx="585">
                  <c:v>3</c:v>
                </c:pt>
                <c:pt idx="586">
                  <c:v>4</c:v>
                </c:pt>
                <c:pt idx="587">
                  <c:v>2</c:v>
                </c:pt>
                <c:pt idx="588">
                  <c:v>3</c:v>
                </c:pt>
                <c:pt idx="589">
                  <c:v>3</c:v>
                </c:pt>
                <c:pt idx="590">
                  <c:v>1</c:v>
                </c:pt>
                <c:pt idx="591">
                  <c:v>1</c:v>
                </c:pt>
                <c:pt idx="592">
                  <c:v>2</c:v>
                </c:pt>
                <c:pt idx="593">
                  <c:v>4</c:v>
                </c:pt>
                <c:pt idx="594">
                  <c:v>2</c:v>
                </c:pt>
                <c:pt idx="595">
                  <c:v>4</c:v>
                </c:pt>
                <c:pt idx="596">
                  <c:v>4</c:v>
                </c:pt>
                <c:pt idx="597">
                  <c:v>4</c:v>
                </c:pt>
                <c:pt idx="598">
                  <c:v>1</c:v>
                </c:pt>
                <c:pt idx="599">
                  <c:v>3</c:v>
                </c:pt>
                <c:pt idx="600">
                  <c:v>2</c:v>
                </c:pt>
                <c:pt idx="601">
                  <c:v>3</c:v>
                </c:pt>
                <c:pt idx="602">
                  <c:v>4</c:v>
                </c:pt>
                <c:pt idx="603">
                  <c:v>1</c:v>
                </c:pt>
                <c:pt idx="604">
                  <c:v>2</c:v>
                </c:pt>
                <c:pt idx="605">
                  <c:v>4</c:v>
                </c:pt>
                <c:pt idx="606">
                  <c:v>1</c:v>
                </c:pt>
                <c:pt idx="607">
                  <c:v>4</c:v>
                </c:pt>
                <c:pt idx="608">
                  <c:v>3</c:v>
                </c:pt>
                <c:pt idx="609">
                  <c:v>1</c:v>
                </c:pt>
                <c:pt idx="610">
                  <c:v>2</c:v>
                </c:pt>
                <c:pt idx="611">
                  <c:v>4</c:v>
                </c:pt>
                <c:pt idx="612">
                  <c:v>1</c:v>
                </c:pt>
                <c:pt idx="613">
                  <c:v>4</c:v>
                </c:pt>
                <c:pt idx="614">
                  <c:v>1</c:v>
                </c:pt>
                <c:pt idx="615">
                  <c:v>1</c:v>
                </c:pt>
                <c:pt idx="616">
                  <c:v>4</c:v>
                </c:pt>
                <c:pt idx="617">
                  <c:v>4</c:v>
                </c:pt>
                <c:pt idx="618">
                  <c:v>4</c:v>
                </c:pt>
                <c:pt idx="619">
                  <c:v>4</c:v>
                </c:pt>
                <c:pt idx="620">
                  <c:v>2</c:v>
                </c:pt>
                <c:pt idx="621">
                  <c:v>4</c:v>
                </c:pt>
                <c:pt idx="622">
                  <c:v>2</c:v>
                </c:pt>
                <c:pt idx="623">
                  <c:v>2</c:v>
                </c:pt>
                <c:pt idx="624">
                  <c:v>4</c:v>
                </c:pt>
                <c:pt idx="625">
                  <c:v>2</c:v>
                </c:pt>
                <c:pt idx="626">
                  <c:v>4</c:v>
                </c:pt>
                <c:pt idx="627">
                  <c:v>4</c:v>
                </c:pt>
                <c:pt idx="628">
                  <c:v>1</c:v>
                </c:pt>
                <c:pt idx="629">
                  <c:v>1</c:v>
                </c:pt>
                <c:pt idx="630">
                  <c:v>2</c:v>
                </c:pt>
                <c:pt idx="631">
                  <c:v>3</c:v>
                </c:pt>
                <c:pt idx="632">
                  <c:v>1</c:v>
                </c:pt>
                <c:pt idx="633">
                  <c:v>2</c:v>
                </c:pt>
                <c:pt idx="634">
                  <c:v>1</c:v>
                </c:pt>
                <c:pt idx="635">
                  <c:v>4</c:v>
                </c:pt>
                <c:pt idx="636">
                  <c:v>3</c:v>
                </c:pt>
                <c:pt idx="637">
                  <c:v>4</c:v>
                </c:pt>
                <c:pt idx="638">
                  <c:v>0</c:v>
                </c:pt>
                <c:pt idx="639">
                  <c:v>1</c:v>
                </c:pt>
                <c:pt idx="640">
                  <c:v>4</c:v>
                </c:pt>
                <c:pt idx="641">
                  <c:v>3</c:v>
                </c:pt>
                <c:pt idx="642">
                  <c:v>1</c:v>
                </c:pt>
                <c:pt idx="643">
                  <c:v>4</c:v>
                </c:pt>
                <c:pt idx="644">
                  <c:v>3</c:v>
                </c:pt>
                <c:pt idx="645">
                  <c:v>3</c:v>
                </c:pt>
                <c:pt idx="646">
                  <c:v>1</c:v>
                </c:pt>
                <c:pt idx="647">
                  <c:v>2</c:v>
                </c:pt>
                <c:pt idx="648">
                  <c:v>2</c:v>
                </c:pt>
                <c:pt idx="649">
                  <c:v>3</c:v>
                </c:pt>
                <c:pt idx="650">
                  <c:v>4</c:v>
                </c:pt>
                <c:pt idx="651">
                  <c:v>4</c:v>
                </c:pt>
                <c:pt idx="652">
                  <c:v>4</c:v>
                </c:pt>
                <c:pt idx="653">
                  <c:v>2</c:v>
                </c:pt>
                <c:pt idx="654">
                  <c:v>1</c:v>
                </c:pt>
                <c:pt idx="655">
                  <c:v>3</c:v>
                </c:pt>
                <c:pt idx="656">
                  <c:v>4</c:v>
                </c:pt>
                <c:pt idx="657">
                  <c:v>3</c:v>
                </c:pt>
                <c:pt idx="658">
                  <c:v>4</c:v>
                </c:pt>
                <c:pt idx="659">
                  <c:v>3</c:v>
                </c:pt>
                <c:pt idx="660">
                  <c:v>1</c:v>
                </c:pt>
                <c:pt idx="661">
                  <c:v>3</c:v>
                </c:pt>
                <c:pt idx="662">
                  <c:v>4</c:v>
                </c:pt>
                <c:pt idx="663">
                  <c:v>2</c:v>
                </c:pt>
                <c:pt idx="664">
                  <c:v>2</c:v>
                </c:pt>
                <c:pt idx="665">
                  <c:v>1</c:v>
                </c:pt>
                <c:pt idx="666">
                  <c:v>3</c:v>
                </c:pt>
                <c:pt idx="667">
                  <c:v>2</c:v>
                </c:pt>
                <c:pt idx="668">
                  <c:v>2</c:v>
                </c:pt>
                <c:pt idx="669">
                  <c:v>1</c:v>
                </c:pt>
                <c:pt idx="670">
                  <c:v>4</c:v>
                </c:pt>
                <c:pt idx="671">
                  <c:v>4</c:v>
                </c:pt>
                <c:pt idx="672">
                  <c:v>3</c:v>
                </c:pt>
                <c:pt idx="673">
                  <c:v>2</c:v>
                </c:pt>
                <c:pt idx="674">
                  <c:v>4</c:v>
                </c:pt>
                <c:pt idx="675">
                  <c:v>3</c:v>
                </c:pt>
                <c:pt idx="676">
                  <c:v>3</c:v>
                </c:pt>
                <c:pt idx="677">
                  <c:v>2</c:v>
                </c:pt>
                <c:pt idx="678">
                  <c:v>3</c:v>
                </c:pt>
                <c:pt idx="679">
                  <c:v>3</c:v>
                </c:pt>
                <c:pt idx="680">
                  <c:v>1</c:v>
                </c:pt>
                <c:pt idx="681">
                  <c:v>4</c:v>
                </c:pt>
                <c:pt idx="682">
                  <c:v>1</c:v>
                </c:pt>
                <c:pt idx="683">
                  <c:v>1</c:v>
                </c:pt>
                <c:pt idx="684">
                  <c:v>3</c:v>
                </c:pt>
                <c:pt idx="685">
                  <c:v>4</c:v>
                </c:pt>
                <c:pt idx="686">
                  <c:v>1</c:v>
                </c:pt>
                <c:pt idx="687">
                  <c:v>2</c:v>
                </c:pt>
                <c:pt idx="688">
                  <c:v>3</c:v>
                </c:pt>
                <c:pt idx="689">
                  <c:v>0</c:v>
                </c:pt>
                <c:pt idx="690">
                  <c:v>1</c:v>
                </c:pt>
                <c:pt idx="691">
                  <c:v>4</c:v>
                </c:pt>
                <c:pt idx="692">
                  <c:v>2</c:v>
                </c:pt>
                <c:pt idx="693">
                  <c:v>4</c:v>
                </c:pt>
                <c:pt idx="694">
                  <c:v>2</c:v>
                </c:pt>
                <c:pt idx="695">
                  <c:v>3</c:v>
                </c:pt>
                <c:pt idx="696">
                  <c:v>4</c:v>
                </c:pt>
                <c:pt idx="697">
                  <c:v>2</c:v>
                </c:pt>
                <c:pt idx="698">
                  <c:v>2</c:v>
                </c:pt>
                <c:pt idx="699">
                  <c:v>4</c:v>
                </c:pt>
                <c:pt idx="700">
                  <c:v>3</c:v>
                </c:pt>
                <c:pt idx="701">
                  <c:v>2</c:v>
                </c:pt>
                <c:pt idx="702">
                  <c:v>1</c:v>
                </c:pt>
                <c:pt idx="703">
                  <c:v>2</c:v>
                </c:pt>
                <c:pt idx="704">
                  <c:v>2</c:v>
                </c:pt>
                <c:pt idx="705">
                  <c:v>3</c:v>
                </c:pt>
                <c:pt idx="706">
                  <c:v>4</c:v>
                </c:pt>
                <c:pt idx="707">
                  <c:v>2</c:v>
                </c:pt>
                <c:pt idx="708">
                  <c:v>2</c:v>
                </c:pt>
                <c:pt idx="709">
                  <c:v>4</c:v>
                </c:pt>
                <c:pt idx="710">
                  <c:v>1</c:v>
                </c:pt>
                <c:pt idx="711">
                  <c:v>4</c:v>
                </c:pt>
                <c:pt idx="712">
                  <c:v>1</c:v>
                </c:pt>
                <c:pt idx="713">
                  <c:v>1</c:v>
                </c:pt>
                <c:pt idx="714">
                  <c:v>1</c:v>
                </c:pt>
                <c:pt idx="715">
                  <c:v>1</c:v>
                </c:pt>
                <c:pt idx="716">
                  <c:v>1</c:v>
                </c:pt>
                <c:pt idx="717">
                  <c:v>1</c:v>
                </c:pt>
                <c:pt idx="718">
                  <c:v>1</c:v>
                </c:pt>
                <c:pt idx="719">
                  <c:v>2</c:v>
                </c:pt>
                <c:pt idx="720">
                  <c:v>4</c:v>
                </c:pt>
                <c:pt idx="721">
                  <c:v>1</c:v>
                </c:pt>
                <c:pt idx="722">
                  <c:v>3</c:v>
                </c:pt>
                <c:pt idx="723">
                  <c:v>3</c:v>
                </c:pt>
                <c:pt idx="724">
                  <c:v>2</c:v>
                </c:pt>
                <c:pt idx="725">
                  <c:v>2</c:v>
                </c:pt>
                <c:pt idx="726">
                  <c:v>2</c:v>
                </c:pt>
                <c:pt idx="727">
                  <c:v>2</c:v>
                </c:pt>
                <c:pt idx="728">
                  <c:v>2</c:v>
                </c:pt>
                <c:pt idx="729">
                  <c:v>4</c:v>
                </c:pt>
                <c:pt idx="730">
                  <c:v>1</c:v>
                </c:pt>
                <c:pt idx="731">
                  <c:v>3</c:v>
                </c:pt>
                <c:pt idx="732">
                  <c:v>1</c:v>
                </c:pt>
                <c:pt idx="733">
                  <c:v>2</c:v>
                </c:pt>
                <c:pt idx="734">
                  <c:v>3</c:v>
                </c:pt>
                <c:pt idx="735">
                  <c:v>1</c:v>
                </c:pt>
                <c:pt idx="736">
                  <c:v>1</c:v>
                </c:pt>
                <c:pt idx="737">
                  <c:v>4</c:v>
                </c:pt>
                <c:pt idx="738">
                  <c:v>3</c:v>
                </c:pt>
                <c:pt idx="739">
                  <c:v>4</c:v>
                </c:pt>
                <c:pt idx="740">
                  <c:v>3</c:v>
                </c:pt>
                <c:pt idx="741">
                  <c:v>2</c:v>
                </c:pt>
                <c:pt idx="742">
                  <c:v>2</c:v>
                </c:pt>
                <c:pt idx="743">
                  <c:v>1</c:v>
                </c:pt>
                <c:pt idx="744">
                  <c:v>1</c:v>
                </c:pt>
                <c:pt idx="745">
                  <c:v>1</c:v>
                </c:pt>
                <c:pt idx="746">
                  <c:v>4</c:v>
                </c:pt>
                <c:pt idx="747">
                  <c:v>4</c:v>
                </c:pt>
                <c:pt idx="748">
                  <c:v>2</c:v>
                </c:pt>
                <c:pt idx="749">
                  <c:v>1</c:v>
                </c:pt>
                <c:pt idx="750">
                  <c:v>1</c:v>
                </c:pt>
                <c:pt idx="751">
                  <c:v>2</c:v>
                </c:pt>
                <c:pt idx="752">
                  <c:v>4</c:v>
                </c:pt>
                <c:pt idx="753">
                  <c:v>2</c:v>
                </c:pt>
                <c:pt idx="754">
                  <c:v>4</c:v>
                </c:pt>
                <c:pt idx="755">
                  <c:v>1</c:v>
                </c:pt>
                <c:pt idx="756">
                  <c:v>2</c:v>
                </c:pt>
                <c:pt idx="757">
                  <c:v>3</c:v>
                </c:pt>
                <c:pt idx="758">
                  <c:v>3</c:v>
                </c:pt>
                <c:pt idx="759">
                  <c:v>4</c:v>
                </c:pt>
                <c:pt idx="760">
                  <c:v>1</c:v>
                </c:pt>
                <c:pt idx="761">
                  <c:v>2</c:v>
                </c:pt>
                <c:pt idx="762">
                  <c:v>2</c:v>
                </c:pt>
                <c:pt idx="763">
                  <c:v>1</c:v>
                </c:pt>
                <c:pt idx="764">
                  <c:v>2</c:v>
                </c:pt>
                <c:pt idx="765">
                  <c:v>1</c:v>
                </c:pt>
                <c:pt idx="766">
                  <c:v>3</c:v>
                </c:pt>
                <c:pt idx="767">
                  <c:v>2</c:v>
                </c:pt>
                <c:pt idx="768">
                  <c:v>2</c:v>
                </c:pt>
                <c:pt idx="769">
                  <c:v>1</c:v>
                </c:pt>
                <c:pt idx="770">
                  <c:v>3</c:v>
                </c:pt>
                <c:pt idx="771">
                  <c:v>3</c:v>
                </c:pt>
                <c:pt idx="772">
                  <c:v>3</c:v>
                </c:pt>
                <c:pt idx="773">
                  <c:v>4</c:v>
                </c:pt>
                <c:pt idx="774">
                  <c:v>3</c:v>
                </c:pt>
                <c:pt idx="775">
                  <c:v>1</c:v>
                </c:pt>
                <c:pt idx="776">
                  <c:v>3</c:v>
                </c:pt>
                <c:pt idx="777">
                  <c:v>1</c:v>
                </c:pt>
                <c:pt idx="778">
                  <c:v>4</c:v>
                </c:pt>
                <c:pt idx="779">
                  <c:v>3</c:v>
                </c:pt>
                <c:pt idx="780">
                  <c:v>4</c:v>
                </c:pt>
                <c:pt idx="781">
                  <c:v>4</c:v>
                </c:pt>
                <c:pt idx="782">
                  <c:v>4</c:v>
                </c:pt>
                <c:pt idx="783">
                  <c:v>3</c:v>
                </c:pt>
                <c:pt idx="784">
                  <c:v>1</c:v>
                </c:pt>
                <c:pt idx="785">
                  <c:v>2</c:v>
                </c:pt>
                <c:pt idx="786">
                  <c:v>4</c:v>
                </c:pt>
                <c:pt idx="787">
                  <c:v>1</c:v>
                </c:pt>
                <c:pt idx="788">
                  <c:v>2</c:v>
                </c:pt>
                <c:pt idx="789">
                  <c:v>3</c:v>
                </c:pt>
                <c:pt idx="790">
                  <c:v>4</c:v>
                </c:pt>
                <c:pt idx="791">
                  <c:v>3</c:v>
                </c:pt>
                <c:pt idx="792">
                  <c:v>1</c:v>
                </c:pt>
                <c:pt idx="793">
                  <c:v>2</c:v>
                </c:pt>
                <c:pt idx="794">
                  <c:v>1</c:v>
                </c:pt>
                <c:pt idx="795">
                  <c:v>1</c:v>
                </c:pt>
                <c:pt idx="796">
                  <c:v>1</c:v>
                </c:pt>
                <c:pt idx="797">
                  <c:v>1</c:v>
                </c:pt>
                <c:pt idx="798">
                  <c:v>4</c:v>
                </c:pt>
                <c:pt idx="799">
                  <c:v>3</c:v>
                </c:pt>
                <c:pt idx="800">
                  <c:v>3</c:v>
                </c:pt>
                <c:pt idx="801">
                  <c:v>3</c:v>
                </c:pt>
                <c:pt idx="802">
                  <c:v>1</c:v>
                </c:pt>
                <c:pt idx="803">
                  <c:v>1</c:v>
                </c:pt>
                <c:pt idx="804">
                  <c:v>3</c:v>
                </c:pt>
                <c:pt idx="805">
                  <c:v>1</c:v>
                </c:pt>
                <c:pt idx="806">
                  <c:v>1</c:v>
                </c:pt>
                <c:pt idx="807">
                  <c:v>2</c:v>
                </c:pt>
                <c:pt idx="808">
                  <c:v>4</c:v>
                </c:pt>
                <c:pt idx="809">
                  <c:v>4</c:v>
                </c:pt>
                <c:pt idx="810">
                  <c:v>2</c:v>
                </c:pt>
                <c:pt idx="811">
                  <c:v>3</c:v>
                </c:pt>
                <c:pt idx="812">
                  <c:v>2</c:v>
                </c:pt>
                <c:pt idx="813">
                  <c:v>3</c:v>
                </c:pt>
                <c:pt idx="814">
                  <c:v>4</c:v>
                </c:pt>
                <c:pt idx="815">
                  <c:v>4</c:v>
                </c:pt>
                <c:pt idx="816">
                  <c:v>1</c:v>
                </c:pt>
                <c:pt idx="817">
                  <c:v>1</c:v>
                </c:pt>
                <c:pt idx="818">
                  <c:v>2</c:v>
                </c:pt>
                <c:pt idx="819">
                  <c:v>4</c:v>
                </c:pt>
                <c:pt idx="820">
                  <c:v>2</c:v>
                </c:pt>
                <c:pt idx="821">
                  <c:v>2</c:v>
                </c:pt>
                <c:pt idx="822">
                  <c:v>2</c:v>
                </c:pt>
                <c:pt idx="823">
                  <c:v>3</c:v>
                </c:pt>
                <c:pt idx="824">
                  <c:v>1</c:v>
                </c:pt>
                <c:pt idx="825">
                  <c:v>2</c:v>
                </c:pt>
                <c:pt idx="826">
                  <c:v>1</c:v>
                </c:pt>
                <c:pt idx="827">
                  <c:v>2</c:v>
                </c:pt>
                <c:pt idx="828">
                  <c:v>4</c:v>
                </c:pt>
                <c:pt idx="829">
                  <c:v>4</c:v>
                </c:pt>
                <c:pt idx="830">
                  <c:v>2</c:v>
                </c:pt>
                <c:pt idx="831">
                  <c:v>3</c:v>
                </c:pt>
                <c:pt idx="832">
                  <c:v>1</c:v>
                </c:pt>
                <c:pt idx="833">
                  <c:v>1</c:v>
                </c:pt>
                <c:pt idx="834">
                  <c:v>3</c:v>
                </c:pt>
                <c:pt idx="835">
                  <c:v>3</c:v>
                </c:pt>
                <c:pt idx="836">
                  <c:v>4</c:v>
                </c:pt>
                <c:pt idx="837">
                  <c:v>3</c:v>
                </c:pt>
                <c:pt idx="838">
                  <c:v>4</c:v>
                </c:pt>
                <c:pt idx="839">
                  <c:v>1</c:v>
                </c:pt>
                <c:pt idx="840">
                  <c:v>4</c:v>
                </c:pt>
                <c:pt idx="841">
                  <c:v>2</c:v>
                </c:pt>
                <c:pt idx="842">
                  <c:v>4</c:v>
                </c:pt>
                <c:pt idx="843">
                  <c:v>2</c:v>
                </c:pt>
                <c:pt idx="844">
                  <c:v>1</c:v>
                </c:pt>
                <c:pt idx="845">
                  <c:v>2</c:v>
                </c:pt>
                <c:pt idx="846">
                  <c:v>3</c:v>
                </c:pt>
                <c:pt idx="847">
                  <c:v>1</c:v>
                </c:pt>
                <c:pt idx="848">
                  <c:v>1</c:v>
                </c:pt>
                <c:pt idx="849">
                  <c:v>3</c:v>
                </c:pt>
                <c:pt idx="850">
                  <c:v>1</c:v>
                </c:pt>
                <c:pt idx="851">
                  <c:v>1</c:v>
                </c:pt>
                <c:pt idx="852">
                  <c:v>2</c:v>
                </c:pt>
                <c:pt idx="853">
                  <c:v>2</c:v>
                </c:pt>
                <c:pt idx="854">
                  <c:v>4</c:v>
                </c:pt>
                <c:pt idx="855">
                  <c:v>1</c:v>
                </c:pt>
                <c:pt idx="856">
                  <c:v>3</c:v>
                </c:pt>
                <c:pt idx="857">
                  <c:v>3</c:v>
                </c:pt>
                <c:pt idx="858">
                  <c:v>4</c:v>
                </c:pt>
                <c:pt idx="859">
                  <c:v>2</c:v>
                </c:pt>
                <c:pt idx="860">
                  <c:v>1</c:v>
                </c:pt>
                <c:pt idx="861">
                  <c:v>2</c:v>
                </c:pt>
                <c:pt idx="862">
                  <c:v>2</c:v>
                </c:pt>
                <c:pt idx="863">
                  <c:v>2</c:v>
                </c:pt>
                <c:pt idx="864">
                  <c:v>1</c:v>
                </c:pt>
                <c:pt idx="865">
                  <c:v>1</c:v>
                </c:pt>
                <c:pt idx="866">
                  <c:v>3</c:v>
                </c:pt>
                <c:pt idx="867">
                  <c:v>1</c:v>
                </c:pt>
                <c:pt idx="868">
                  <c:v>3</c:v>
                </c:pt>
                <c:pt idx="869">
                  <c:v>1</c:v>
                </c:pt>
                <c:pt idx="870">
                  <c:v>1</c:v>
                </c:pt>
                <c:pt idx="871">
                  <c:v>1</c:v>
                </c:pt>
                <c:pt idx="872">
                  <c:v>2</c:v>
                </c:pt>
                <c:pt idx="873">
                  <c:v>2</c:v>
                </c:pt>
                <c:pt idx="874">
                  <c:v>3</c:v>
                </c:pt>
                <c:pt idx="875">
                  <c:v>3</c:v>
                </c:pt>
                <c:pt idx="876">
                  <c:v>4</c:v>
                </c:pt>
                <c:pt idx="877">
                  <c:v>1</c:v>
                </c:pt>
                <c:pt idx="878">
                  <c:v>4</c:v>
                </c:pt>
                <c:pt idx="879">
                  <c:v>4</c:v>
                </c:pt>
                <c:pt idx="880">
                  <c:v>4</c:v>
                </c:pt>
                <c:pt idx="881">
                  <c:v>2</c:v>
                </c:pt>
                <c:pt idx="882">
                  <c:v>1</c:v>
                </c:pt>
                <c:pt idx="883">
                  <c:v>3</c:v>
                </c:pt>
                <c:pt idx="884">
                  <c:v>3</c:v>
                </c:pt>
                <c:pt idx="885">
                  <c:v>1</c:v>
                </c:pt>
                <c:pt idx="886">
                  <c:v>3</c:v>
                </c:pt>
                <c:pt idx="887">
                  <c:v>2</c:v>
                </c:pt>
                <c:pt idx="888">
                  <c:v>2</c:v>
                </c:pt>
                <c:pt idx="889">
                  <c:v>4</c:v>
                </c:pt>
                <c:pt idx="890">
                  <c:v>2</c:v>
                </c:pt>
                <c:pt idx="891">
                  <c:v>1</c:v>
                </c:pt>
                <c:pt idx="892">
                  <c:v>1</c:v>
                </c:pt>
                <c:pt idx="893">
                  <c:v>4</c:v>
                </c:pt>
                <c:pt idx="894">
                  <c:v>4</c:v>
                </c:pt>
                <c:pt idx="895">
                  <c:v>3</c:v>
                </c:pt>
                <c:pt idx="896">
                  <c:v>2</c:v>
                </c:pt>
                <c:pt idx="897">
                  <c:v>4</c:v>
                </c:pt>
                <c:pt idx="898">
                  <c:v>1</c:v>
                </c:pt>
                <c:pt idx="899">
                  <c:v>4</c:v>
                </c:pt>
                <c:pt idx="900">
                  <c:v>4</c:v>
                </c:pt>
                <c:pt idx="901">
                  <c:v>1</c:v>
                </c:pt>
                <c:pt idx="902">
                  <c:v>1</c:v>
                </c:pt>
                <c:pt idx="903">
                  <c:v>4</c:v>
                </c:pt>
                <c:pt idx="904">
                  <c:v>1</c:v>
                </c:pt>
                <c:pt idx="905">
                  <c:v>1</c:v>
                </c:pt>
                <c:pt idx="906">
                  <c:v>1</c:v>
                </c:pt>
                <c:pt idx="907">
                  <c:v>2</c:v>
                </c:pt>
                <c:pt idx="908">
                  <c:v>1</c:v>
                </c:pt>
                <c:pt idx="909">
                  <c:v>1</c:v>
                </c:pt>
                <c:pt idx="910">
                  <c:v>3</c:v>
                </c:pt>
                <c:pt idx="911">
                  <c:v>1</c:v>
                </c:pt>
                <c:pt idx="912">
                  <c:v>4</c:v>
                </c:pt>
                <c:pt idx="913">
                  <c:v>1</c:v>
                </c:pt>
                <c:pt idx="914">
                  <c:v>4</c:v>
                </c:pt>
                <c:pt idx="915">
                  <c:v>3</c:v>
                </c:pt>
                <c:pt idx="916">
                  <c:v>3</c:v>
                </c:pt>
                <c:pt idx="917">
                  <c:v>3</c:v>
                </c:pt>
                <c:pt idx="918">
                  <c:v>4</c:v>
                </c:pt>
                <c:pt idx="919">
                  <c:v>1</c:v>
                </c:pt>
                <c:pt idx="920">
                  <c:v>3</c:v>
                </c:pt>
                <c:pt idx="921">
                  <c:v>2</c:v>
                </c:pt>
                <c:pt idx="922">
                  <c:v>1</c:v>
                </c:pt>
                <c:pt idx="923">
                  <c:v>4</c:v>
                </c:pt>
                <c:pt idx="924">
                  <c:v>2</c:v>
                </c:pt>
                <c:pt idx="925">
                  <c:v>1</c:v>
                </c:pt>
                <c:pt idx="926">
                  <c:v>1</c:v>
                </c:pt>
                <c:pt idx="927">
                  <c:v>2</c:v>
                </c:pt>
                <c:pt idx="928">
                  <c:v>4</c:v>
                </c:pt>
                <c:pt idx="929">
                  <c:v>3</c:v>
                </c:pt>
                <c:pt idx="930">
                  <c:v>3</c:v>
                </c:pt>
                <c:pt idx="931">
                  <c:v>1</c:v>
                </c:pt>
                <c:pt idx="932">
                  <c:v>1</c:v>
                </c:pt>
                <c:pt idx="933">
                  <c:v>3</c:v>
                </c:pt>
                <c:pt idx="934">
                  <c:v>2</c:v>
                </c:pt>
                <c:pt idx="935">
                  <c:v>4</c:v>
                </c:pt>
                <c:pt idx="936">
                  <c:v>1</c:v>
                </c:pt>
                <c:pt idx="937">
                  <c:v>2</c:v>
                </c:pt>
                <c:pt idx="938">
                  <c:v>4</c:v>
                </c:pt>
                <c:pt idx="939">
                  <c:v>4</c:v>
                </c:pt>
                <c:pt idx="940">
                  <c:v>3</c:v>
                </c:pt>
                <c:pt idx="941">
                  <c:v>2</c:v>
                </c:pt>
                <c:pt idx="942">
                  <c:v>1</c:v>
                </c:pt>
                <c:pt idx="943">
                  <c:v>2</c:v>
                </c:pt>
                <c:pt idx="944">
                  <c:v>3</c:v>
                </c:pt>
                <c:pt idx="945">
                  <c:v>2</c:v>
                </c:pt>
                <c:pt idx="946">
                  <c:v>2</c:v>
                </c:pt>
                <c:pt idx="947">
                  <c:v>2</c:v>
                </c:pt>
                <c:pt idx="948">
                  <c:v>2</c:v>
                </c:pt>
                <c:pt idx="949">
                  <c:v>1</c:v>
                </c:pt>
                <c:pt idx="950">
                  <c:v>3</c:v>
                </c:pt>
                <c:pt idx="951">
                  <c:v>4</c:v>
                </c:pt>
                <c:pt idx="952">
                  <c:v>1</c:v>
                </c:pt>
                <c:pt idx="953">
                  <c:v>1</c:v>
                </c:pt>
                <c:pt idx="954">
                  <c:v>2</c:v>
                </c:pt>
                <c:pt idx="955">
                  <c:v>1</c:v>
                </c:pt>
                <c:pt idx="956">
                  <c:v>3</c:v>
                </c:pt>
                <c:pt idx="957">
                  <c:v>3</c:v>
                </c:pt>
                <c:pt idx="958">
                  <c:v>2</c:v>
                </c:pt>
                <c:pt idx="959">
                  <c:v>2</c:v>
                </c:pt>
                <c:pt idx="960">
                  <c:v>3</c:v>
                </c:pt>
                <c:pt idx="961">
                  <c:v>1</c:v>
                </c:pt>
                <c:pt idx="962">
                  <c:v>2</c:v>
                </c:pt>
                <c:pt idx="963">
                  <c:v>3</c:v>
                </c:pt>
                <c:pt idx="964">
                  <c:v>4</c:v>
                </c:pt>
                <c:pt idx="965">
                  <c:v>2</c:v>
                </c:pt>
                <c:pt idx="966">
                  <c:v>3</c:v>
                </c:pt>
                <c:pt idx="967">
                  <c:v>4</c:v>
                </c:pt>
                <c:pt idx="968">
                  <c:v>3</c:v>
                </c:pt>
                <c:pt idx="969">
                  <c:v>4</c:v>
                </c:pt>
                <c:pt idx="970">
                  <c:v>1</c:v>
                </c:pt>
                <c:pt idx="971">
                  <c:v>2</c:v>
                </c:pt>
                <c:pt idx="972">
                  <c:v>1</c:v>
                </c:pt>
                <c:pt idx="973">
                  <c:v>3</c:v>
                </c:pt>
                <c:pt idx="974">
                  <c:v>1</c:v>
                </c:pt>
                <c:pt idx="975">
                  <c:v>2</c:v>
                </c:pt>
                <c:pt idx="976">
                  <c:v>3</c:v>
                </c:pt>
                <c:pt idx="977">
                  <c:v>4</c:v>
                </c:pt>
                <c:pt idx="978">
                  <c:v>1</c:v>
                </c:pt>
                <c:pt idx="979">
                  <c:v>3</c:v>
                </c:pt>
                <c:pt idx="980">
                  <c:v>1</c:v>
                </c:pt>
                <c:pt idx="981">
                  <c:v>4</c:v>
                </c:pt>
                <c:pt idx="982">
                  <c:v>4</c:v>
                </c:pt>
                <c:pt idx="983">
                  <c:v>1</c:v>
                </c:pt>
                <c:pt idx="984">
                  <c:v>4</c:v>
                </c:pt>
                <c:pt idx="985">
                  <c:v>3</c:v>
                </c:pt>
                <c:pt idx="986">
                  <c:v>4</c:v>
                </c:pt>
                <c:pt idx="987">
                  <c:v>4</c:v>
                </c:pt>
                <c:pt idx="988">
                  <c:v>1</c:v>
                </c:pt>
                <c:pt idx="989">
                  <c:v>2</c:v>
                </c:pt>
                <c:pt idx="990">
                  <c:v>1</c:v>
                </c:pt>
                <c:pt idx="991">
                  <c:v>2</c:v>
                </c:pt>
                <c:pt idx="992">
                  <c:v>3</c:v>
                </c:pt>
                <c:pt idx="993">
                  <c:v>2</c:v>
                </c:pt>
                <c:pt idx="994">
                  <c:v>2</c:v>
                </c:pt>
                <c:pt idx="995">
                  <c:v>4</c:v>
                </c:pt>
                <c:pt idx="996">
                  <c:v>3</c:v>
                </c:pt>
                <c:pt idx="997">
                  <c:v>4</c:v>
                </c:pt>
                <c:pt idx="998">
                  <c:v>2</c:v>
                </c:pt>
              </c:numCache>
            </c:numRef>
          </c:val>
          <c:extLst>
            <c:ext xmlns:c16="http://schemas.microsoft.com/office/drawing/2014/chart" uri="{C3380CC4-5D6E-409C-BE32-E72D297353CC}">
              <c16:uniqueId val="{00000003-BF94-4030-BBE3-AC6CD44C0889}"/>
            </c:ext>
          </c:extLst>
        </c:ser>
        <c:dLbls>
          <c:showLegendKey val="0"/>
          <c:showVal val="0"/>
          <c:showCatName val="0"/>
          <c:showSerName val="0"/>
          <c:showPercent val="0"/>
          <c:showBubbleSize val="0"/>
        </c:dLbls>
        <c:gapWidth val="150"/>
        <c:shape val="box"/>
        <c:axId val="140920703"/>
        <c:axId val="140915423"/>
        <c:axId val="2030021903"/>
      </c:bar3DChart>
      <c:catAx>
        <c:axId val="140920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5423"/>
        <c:crosses val="autoZero"/>
        <c:auto val="1"/>
        <c:lblAlgn val="ctr"/>
        <c:lblOffset val="100"/>
        <c:noMultiLvlLbl val="0"/>
      </c:catAx>
      <c:valAx>
        <c:axId val="14091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0703"/>
        <c:crosses val="autoZero"/>
        <c:crossBetween val="between"/>
      </c:valAx>
      <c:serAx>
        <c:axId val="20300219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54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(1).xlsx]Sales_Fact!PivotTable2</c:name>
    <c:fmtId val="39"/>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effectLst/>
          <a:sp3d/>
        </c:spPr>
      </c:pivotFmt>
      <c:pivotFmt>
        <c:idx val="6"/>
        <c:spPr>
          <a:solidFill>
            <a:schemeClr val="accent2"/>
          </a:solidFill>
          <a:ln/>
          <a:effectLst/>
          <a:sp3d/>
        </c:spPr>
      </c:pivotFmt>
      <c:pivotFmt>
        <c:idx val="7"/>
        <c:spPr>
          <a:solidFill>
            <a:schemeClr val="accent3"/>
          </a:solidFill>
          <a:ln/>
          <a:effectLst/>
          <a:sp3d/>
        </c:spPr>
      </c:pivotFmt>
      <c:pivotFmt>
        <c:idx val="8"/>
        <c:spPr>
          <a:solidFill>
            <a:schemeClr val="accent4"/>
          </a:solidFill>
          <a:ln/>
          <a:effectLst/>
          <a:sp3d/>
        </c:spPr>
      </c:pivotFmt>
      <c:pivotFmt>
        <c:idx val="9"/>
        <c:spPr>
          <a:solidFill>
            <a:schemeClr val="accent5"/>
          </a:solidFill>
          <a:ln/>
          <a:effectLst/>
          <a:sp3d/>
        </c:spPr>
      </c:pivotFmt>
      <c:pivotFmt>
        <c:idx val="10"/>
        <c:spPr>
          <a:solidFill>
            <a:schemeClr val="accent6"/>
          </a:solidFill>
          <a:ln/>
          <a:effectLst/>
          <a:sp3d/>
        </c:spPr>
      </c:pivotFmt>
      <c:pivotFmt>
        <c:idx val="11"/>
        <c:spPr>
          <a:solidFill>
            <a:schemeClr val="accent1">
              <a:lumMod val="60000"/>
            </a:schemeClr>
          </a:solidFill>
          <a:ln/>
          <a:effectLst/>
          <a:sp3d/>
        </c:spPr>
      </c:pivotFmt>
      <c:pivotFmt>
        <c:idx val="12"/>
        <c:spPr>
          <a:solidFill>
            <a:schemeClr val="accent2">
              <a:lumMod val="60000"/>
            </a:schemeClr>
          </a:solidFill>
          <a:ln/>
          <a:effectLst/>
          <a:sp3d/>
        </c:spPr>
      </c:pivotFmt>
      <c:pivotFmt>
        <c:idx val="13"/>
        <c:spPr>
          <a:solidFill>
            <a:schemeClr val="accent3">
              <a:lumMod val="60000"/>
            </a:schemeClr>
          </a:solidFill>
          <a:ln/>
          <a:effectLst/>
          <a:sp3d/>
        </c:spPr>
      </c:pivotFmt>
      <c:pivotFmt>
        <c:idx val="14"/>
        <c:spPr>
          <a:solidFill>
            <a:schemeClr val="accent4">
              <a:lumMod val="60000"/>
            </a:schemeClr>
          </a:solidFill>
          <a:ln/>
          <a:effectLst/>
          <a:sp3d/>
        </c:spPr>
      </c:pivotFmt>
      <c:pivotFmt>
        <c:idx val="15"/>
        <c:spPr>
          <a:solidFill>
            <a:schemeClr val="accent5">
              <a:lumMod val="60000"/>
            </a:schemeClr>
          </a:solidFill>
          <a:ln/>
          <a:effectLst/>
          <a:sp3d/>
        </c:spPr>
      </c:pivotFmt>
      <c:pivotFmt>
        <c:idx val="16"/>
        <c:spPr>
          <a:solidFill>
            <a:schemeClr val="accent6">
              <a:lumMod val="60000"/>
            </a:schemeClr>
          </a:solidFill>
          <a:ln/>
          <a:effectLst/>
          <a:sp3d/>
        </c:spPr>
      </c:pivotFmt>
      <c:pivotFmt>
        <c:idx val="17"/>
        <c:spPr>
          <a:solidFill>
            <a:schemeClr val="accent1">
              <a:lumMod val="80000"/>
              <a:lumOff val="20000"/>
            </a:schemeClr>
          </a:solidFill>
          <a:ln/>
          <a:effectLst/>
          <a:sp3d/>
        </c:spPr>
      </c:pivotFmt>
      <c:pivotFmt>
        <c:idx val="18"/>
        <c:spPr>
          <a:solidFill>
            <a:schemeClr val="accent2">
              <a:lumMod val="80000"/>
              <a:lumOff val="20000"/>
            </a:schemeClr>
          </a:solidFill>
          <a:ln/>
          <a:effectLst/>
          <a:sp3d/>
        </c:spPr>
      </c:pivotFmt>
      <c:pivotFmt>
        <c:idx val="19"/>
        <c:spPr>
          <a:solidFill>
            <a:schemeClr val="accent3">
              <a:lumMod val="80000"/>
              <a:lumOff val="20000"/>
            </a:schemeClr>
          </a:solidFill>
          <a:ln/>
          <a:effectLst/>
          <a:sp3d/>
        </c:spPr>
      </c:pivotFmt>
      <c:pivotFmt>
        <c:idx val="20"/>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21"/>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22"/>
        <c:spPr>
          <a:solidFill>
            <a:schemeClr val="accent4"/>
          </a:solidFill>
          <a:ln/>
          <a:effectLst/>
          <a:sp3d/>
        </c:spPr>
        <c:marker>
          <c:symbol val="none"/>
        </c:marker>
        <c:dLbl>
          <c:idx val="0"/>
          <c:delete val="1"/>
          <c:extLst>
            <c:ext xmlns:c15="http://schemas.microsoft.com/office/drawing/2012/chart" uri="{CE6537A1-D6FC-4f65-9D91-7224C49458BB}"/>
          </c:extLst>
        </c:dLbl>
      </c:pivotFmt>
      <c:pivotFmt>
        <c:idx val="23"/>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4"/>
        <c:spPr>
          <a:solidFill>
            <a:schemeClr val="accent1"/>
          </a:solidFill>
          <a:ln/>
          <a:effectLst/>
          <a:sp3d/>
        </c:spPr>
      </c:pivotFmt>
      <c:pivotFmt>
        <c:idx val="25"/>
        <c:spPr>
          <a:solidFill>
            <a:schemeClr val="accent2"/>
          </a:solidFill>
          <a:ln/>
          <a:effectLst/>
          <a:sp3d/>
        </c:spPr>
      </c:pivotFmt>
      <c:pivotFmt>
        <c:idx val="26"/>
        <c:spPr>
          <a:solidFill>
            <a:schemeClr val="accent3"/>
          </a:solidFill>
          <a:ln/>
          <a:effectLst/>
          <a:sp3d/>
        </c:spPr>
      </c:pivotFmt>
      <c:pivotFmt>
        <c:idx val="27"/>
        <c:spPr>
          <a:solidFill>
            <a:schemeClr val="accent4"/>
          </a:solidFill>
          <a:ln/>
          <a:effectLst/>
          <a:sp3d/>
        </c:spPr>
      </c:pivotFmt>
      <c:pivotFmt>
        <c:idx val="28"/>
        <c:spPr>
          <a:solidFill>
            <a:schemeClr val="accent5"/>
          </a:solidFill>
          <a:ln/>
          <a:effectLst/>
          <a:sp3d/>
        </c:spPr>
      </c:pivotFmt>
      <c:pivotFmt>
        <c:idx val="29"/>
        <c:spPr>
          <a:solidFill>
            <a:schemeClr val="accent6"/>
          </a:solidFill>
          <a:ln/>
          <a:effectLst/>
          <a:sp3d/>
        </c:spPr>
      </c:pivotFmt>
      <c:pivotFmt>
        <c:idx val="30"/>
        <c:spPr>
          <a:solidFill>
            <a:schemeClr val="accent1">
              <a:lumMod val="60000"/>
            </a:schemeClr>
          </a:solidFill>
          <a:ln/>
          <a:effectLst/>
          <a:sp3d/>
        </c:spPr>
      </c:pivotFmt>
      <c:pivotFmt>
        <c:idx val="31"/>
        <c:spPr>
          <a:solidFill>
            <a:schemeClr val="accent2">
              <a:lumMod val="60000"/>
            </a:schemeClr>
          </a:solidFill>
          <a:ln/>
          <a:effectLst/>
          <a:sp3d/>
        </c:spPr>
      </c:pivotFmt>
      <c:pivotFmt>
        <c:idx val="32"/>
        <c:spPr>
          <a:solidFill>
            <a:schemeClr val="accent3">
              <a:lumMod val="60000"/>
            </a:schemeClr>
          </a:solidFill>
          <a:ln/>
          <a:effectLst/>
          <a:sp3d/>
        </c:spPr>
      </c:pivotFmt>
      <c:pivotFmt>
        <c:idx val="33"/>
        <c:spPr>
          <a:solidFill>
            <a:schemeClr val="accent4">
              <a:lumMod val="60000"/>
            </a:schemeClr>
          </a:solidFill>
          <a:ln/>
          <a:effectLst/>
          <a:sp3d/>
        </c:spPr>
      </c:pivotFmt>
      <c:pivotFmt>
        <c:idx val="34"/>
        <c:spPr>
          <a:solidFill>
            <a:schemeClr val="accent5">
              <a:lumMod val="60000"/>
            </a:schemeClr>
          </a:solidFill>
          <a:ln/>
          <a:effectLst/>
          <a:sp3d/>
        </c:spPr>
      </c:pivotFmt>
      <c:pivotFmt>
        <c:idx val="35"/>
        <c:spPr>
          <a:solidFill>
            <a:schemeClr val="accent6">
              <a:lumMod val="60000"/>
            </a:schemeClr>
          </a:solidFill>
          <a:ln/>
          <a:effectLst/>
          <a:sp3d/>
        </c:spPr>
      </c:pivotFmt>
      <c:pivotFmt>
        <c:idx val="36"/>
        <c:spPr>
          <a:solidFill>
            <a:schemeClr val="accent1">
              <a:lumMod val="80000"/>
              <a:lumOff val="20000"/>
            </a:schemeClr>
          </a:solidFill>
          <a:ln/>
          <a:effectLst/>
          <a:sp3d/>
        </c:spPr>
      </c:pivotFmt>
      <c:pivotFmt>
        <c:idx val="37"/>
        <c:spPr>
          <a:solidFill>
            <a:schemeClr val="accent2">
              <a:lumMod val="80000"/>
              <a:lumOff val="20000"/>
            </a:schemeClr>
          </a:solidFill>
          <a:ln/>
          <a:effectLst/>
          <a:sp3d/>
        </c:spPr>
      </c:pivotFmt>
      <c:pivotFmt>
        <c:idx val="38"/>
        <c:spPr>
          <a:solidFill>
            <a:schemeClr val="accent3">
              <a:lumMod val="80000"/>
              <a:lumOff val="20000"/>
            </a:schemeClr>
          </a:solidFill>
          <a:ln/>
          <a:effectLst/>
          <a:sp3d/>
        </c:spPr>
      </c:pivotFmt>
      <c:pivotFmt>
        <c:idx val="39"/>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40"/>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41"/>
        <c:spPr>
          <a:solidFill>
            <a:schemeClr val="accent4"/>
          </a:solidFill>
          <a:ln/>
          <a:effectLst/>
          <a:sp3d/>
        </c:spPr>
        <c:marker>
          <c:symbol val="none"/>
        </c:marker>
        <c:dLbl>
          <c:idx val="0"/>
          <c:delete val="1"/>
          <c:extLst>
            <c:ext xmlns:c15="http://schemas.microsoft.com/office/drawing/2012/chart" uri="{CE6537A1-D6FC-4f65-9D91-7224C49458BB}"/>
          </c:extLst>
        </c:dLbl>
      </c:pivotFmt>
      <c:pivotFmt>
        <c:idx val="4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43"/>
        <c:spPr>
          <a:solidFill>
            <a:schemeClr val="accent1"/>
          </a:solidFill>
          <a:ln/>
          <a:effectLst/>
          <a:sp3d/>
        </c:spPr>
      </c:pivotFmt>
      <c:pivotFmt>
        <c:idx val="44"/>
        <c:spPr>
          <a:solidFill>
            <a:schemeClr val="accent2"/>
          </a:solidFill>
          <a:ln/>
          <a:effectLst/>
          <a:sp3d/>
        </c:spPr>
      </c:pivotFmt>
      <c:pivotFmt>
        <c:idx val="45"/>
        <c:spPr>
          <a:solidFill>
            <a:schemeClr val="accent3"/>
          </a:solidFill>
          <a:ln/>
          <a:effectLst/>
          <a:sp3d/>
        </c:spPr>
      </c:pivotFmt>
      <c:pivotFmt>
        <c:idx val="46"/>
        <c:spPr>
          <a:solidFill>
            <a:schemeClr val="accent4"/>
          </a:solidFill>
          <a:ln/>
          <a:effectLst/>
          <a:sp3d/>
        </c:spPr>
      </c:pivotFmt>
      <c:pivotFmt>
        <c:idx val="47"/>
        <c:spPr>
          <a:solidFill>
            <a:schemeClr val="accent5"/>
          </a:solidFill>
          <a:ln/>
          <a:effectLst/>
          <a:sp3d/>
        </c:spPr>
      </c:pivotFmt>
      <c:pivotFmt>
        <c:idx val="48"/>
        <c:spPr>
          <a:solidFill>
            <a:schemeClr val="accent6"/>
          </a:solidFill>
          <a:ln/>
          <a:effectLst/>
          <a:sp3d/>
        </c:spPr>
      </c:pivotFmt>
      <c:pivotFmt>
        <c:idx val="49"/>
        <c:spPr>
          <a:solidFill>
            <a:schemeClr val="accent1">
              <a:lumMod val="60000"/>
            </a:schemeClr>
          </a:solidFill>
          <a:ln/>
          <a:effectLst/>
          <a:sp3d/>
        </c:spPr>
      </c:pivotFmt>
      <c:pivotFmt>
        <c:idx val="50"/>
        <c:spPr>
          <a:solidFill>
            <a:schemeClr val="accent2">
              <a:lumMod val="60000"/>
            </a:schemeClr>
          </a:solidFill>
          <a:ln/>
          <a:effectLst/>
          <a:sp3d/>
        </c:spPr>
      </c:pivotFmt>
      <c:pivotFmt>
        <c:idx val="51"/>
        <c:spPr>
          <a:solidFill>
            <a:schemeClr val="accent3">
              <a:lumMod val="60000"/>
            </a:schemeClr>
          </a:solidFill>
          <a:ln/>
          <a:effectLst/>
          <a:sp3d/>
        </c:spPr>
      </c:pivotFmt>
      <c:pivotFmt>
        <c:idx val="52"/>
        <c:spPr>
          <a:solidFill>
            <a:schemeClr val="accent4">
              <a:lumMod val="60000"/>
            </a:schemeClr>
          </a:solidFill>
          <a:ln/>
          <a:effectLst/>
          <a:sp3d/>
        </c:spPr>
      </c:pivotFmt>
      <c:pivotFmt>
        <c:idx val="53"/>
        <c:spPr>
          <a:solidFill>
            <a:schemeClr val="accent5">
              <a:lumMod val="60000"/>
            </a:schemeClr>
          </a:solidFill>
          <a:ln/>
          <a:effectLst/>
          <a:sp3d/>
        </c:spPr>
      </c:pivotFmt>
      <c:pivotFmt>
        <c:idx val="54"/>
        <c:spPr>
          <a:solidFill>
            <a:schemeClr val="accent6">
              <a:lumMod val="60000"/>
            </a:schemeClr>
          </a:solidFill>
          <a:ln/>
          <a:effectLst/>
          <a:sp3d/>
        </c:spPr>
      </c:pivotFmt>
      <c:pivotFmt>
        <c:idx val="55"/>
        <c:spPr>
          <a:solidFill>
            <a:schemeClr val="accent1">
              <a:lumMod val="80000"/>
              <a:lumOff val="20000"/>
            </a:schemeClr>
          </a:solidFill>
          <a:ln/>
          <a:effectLst/>
          <a:sp3d/>
        </c:spPr>
      </c:pivotFmt>
      <c:pivotFmt>
        <c:idx val="56"/>
        <c:spPr>
          <a:solidFill>
            <a:schemeClr val="accent2">
              <a:lumMod val="80000"/>
              <a:lumOff val="20000"/>
            </a:schemeClr>
          </a:solidFill>
          <a:ln/>
          <a:effectLst/>
          <a:sp3d/>
        </c:spPr>
      </c:pivotFmt>
      <c:pivotFmt>
        <c:idx val="57"/>
        <c:spPr>
          <a:solidFill>
            <a:schemeClr val="accent3">
              <a:lumMod val="80000"/>
              <a:lumOff val="20000"/>
            </a:schemeClr>
          </a:solidFill>
          <a:ln/>
          <a:effectLst/>
          <a:sp3d/>
        </c:spPr>
      </c:pivotFmt>
      <c:pivotFmt>
        <c:idx val="58"/>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59"/>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60"/>
        <c:spPr>
          <a:solidFill>
            <a:schemeClr val="accent4"/>
          </a:solidFill>
          <a:ln/>
          <a:effectLst/>
          <a:sp3d/>
        </c:spPr>
        <c:marker>
          <c:symbol val="none"/>
        </c:marker>
        <c:dLbl>
          <c:idx val="0"/>
          <c:delete val="1"/>
          <c:extLst>
            <c:ext xmlns:c15="http://schemas.microsoft.com/office/drawing/2012/chart" uri="{CE6537A1-D6FC-4f65-9D91-7224C49458BB}"/>
          </c:extLst>
        </c:dLbl>
      </c:pivotFmt>
      <c:pivotFmt>
        <c:idx val="6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62"/>
        <c:spPr>
          <a:solidFill>
            <a:schemeClr val="accent1"/>
          </a:solidFill>
          <a:ln/>
          <a:effectLst/>
          <a:sp3d/>
        </c:spPr>
      </c:pivotFmt>
      <c:pivotFmt>
        <c:idx val="63"/>
        <c:spPr>
          <a:solidFill>
            <a:schemeClr val="accent2"/>
          </a:solidFill>
          <a:ln/>
          <a:effectLst/>
          <a:sp3d/>
        </c:spPr>
      </c:pivotFmt>
      <c:pivotFmt>
        <c:idx val="64"/>
        <c:spPr>
          <a:solidFill>
            <a:schemeClr val="accent3"/>
          </a:solidFill>
          <a:ln/>
          <a:effectLst/>
          <a:sp3d/>
        </c:spPr>
      </c:pivotFmt>
      <c:pivotFmt>
        <c:idx val="65"/>
        <c:spPr>
          <a:solidFill>
            <a:schemeClr val="accent4"/>
          </a:solidFill>
          <a:ln/>
          <a:effectLst/>
          <a:sp3d/>
        </c:spPr>
      </c:pivotFmt>
      <c:pivotFmt>
        <c:idx val="66"/>
        <c:spPr>
          <a:solidFill>
            <a:schemeClr val="accent5"/>
          </a:solidFill>
          <a:ln/>
          <a:effectLst/>
          <a:sp3d/>
        </c:spPr>
      </c:pivotFmt>
      <c:pivotFmt>
        <c:idx val="67"/>
        <c:spPr>
          <a:solidFill>
            <a:schemeClr val="accent6"/>
          </a:solidFill>
          <a:ln/>
          <a:effectLst/>
          <a:sp3d/>
        </c:spPr>
      </c:pivotFmt>
      <c:pivotFmt>
        <c:idx val="68"/>
        <c:spPr>
          <a:solidFill>
            <a:schemeClr val="accent1">
              <a:lumMod val="60000"/>
            </a:schemeClr>
          </a:solidFill>
          <a:ln/>
          <a:effectLst/>
          <a:sp3d/>
        </c:spPr>
      </c:pivotFmt>
      <c:pivotFmt>
        <c:idx val="69"/>
        <c:spPr>
          <a:solidFill>
            <a:schemeClr val="accent2">
              <a:lumMod val="60000"/>
            </a:schemeClr>
          </a:solidFill>
          <a:ln/>
          <a:effectLst/>
          <a:sp3d/>
        </c:spPr>
      </c:pivotFmt>
      <c:pivotFmt>
        <c:idx val="70"/>
        <c:spPr>
          <a:solidFill>
            <a:schemeClr val="accent3">
              <a:lumMod val="60000"/>
            </a:schemeClr>
          </a:solidFill>
          <a:ln/>
          <a:effectLst/>
          <a:sp3d/>
        </c:spPr>
      </c:pivotFmt>
      <c:pivotFmt>
        <c:idx val="71"/>
        <c:spPr>
          <a:solidFill>
            <a:schemeClr val="accent4">
              <a:lumMod val="60000"/>
            </a:schemeClr>
          </a:solidFill>
          <a:ln/>
          <a:effectLst/>
          <a:sp3d/>
        </c:spPr>
      </c:pivotFmt>
      <c:pivotFmt>
        <c:idx val="72"/>
        <c:spPr>
          <a:solidFill>
            <a:schemeClr val="accent5">
              <a:lumMod val="60000"/>
            </a:schemeClr>
          </a:solidFill>
          <a:ln/>
          <a:effectLst/>
          <a:sp3d/>
        </c:spPr>
      </c:pivotFmt>
      <c:pivotFmt>
        <c:idx val="73"/>
        <c:spPr>
          <a:solidFill>
            <a:schemeClr val="accent6">
              <a:lumMod val="60000"/>
            </a:schemeClr>
          </a:solidFill>
          <a:ln/>
          <a:effectLst/>
          <a:sp3d/>
        </c:spPr>
      </c:pivotFmt>
      <c:pivotFmt>
        <c:idx val="74"/>
        <c:spPr>
          <a:solidFill>
            <a:schemeClr val="accent1">
              <a:lumMod val="80000"/>
              <a:lumOff val="20000"/>
            </a:schemeClr>
          </a:solidFill>
          <a:ln/>
          <a:effectLst/>
          <a:sp3d/>
        </c:spPr>
      </c:pivotFmt>
      <c:pivotFmt>
        <c:idx val="75"/>
        <c:spPr>
          <a:solidFill>
            <a:schemeClr val="accent2">
              <a:lumMod val="80000"/>
              <a:lumOff val="20000"/>
            </a:schemeClr>
          </a:solidFill>
          <a:ln/>
          <a:effectLst/>
          <a:sp3d/>
        </c:spPr>
      </c:pivotFmt>
      <c:pivotFmt>
        <c:idx val="76"/>
        <c:spPr>
          <a:solidFill>
            <a:schemeClr val="accent3">
              <a:lumMod val="80000"/>
              <a:lumOff val="20000"/>
            </a:schemeClr>
          </a:solidFill>
          <a:ln/>
          <a:effectLst/>
          <a:sp3d/>
        </c:spPr>
      </c:pivotFmt>
      <c:pivotFmt>
        <c:idx val="77"/>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78"/>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79"/>
        <c:spPr>
          <a:solidFill>
            <a:schemeClr val="accent4"/>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Sales_Fact!$R$1:$R$6</c:f>
              <c:strCache>
                <c:ptCount val="1"/>
                <c:pt idx="0">
                  <c:v>2024 -  -  -  - Sum of Unit_Price</c:v>
                </c:pt>
              </c:strCache>
            </c:strRef>
          </c:tx>
          <c:spPr>
            <a:solidFill>
              <a:schemeClr val="accent1"/>
            </a:solidFill>
            <a:ln/>
            <a:effectLst/>
            <a:sp3d/>
          </c:spPr>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Sales_Fact!$R$7:$R$1006</c:f>
              <c:numCache>
                <c:formatCode>General</c:formatCode>
                <c:ptCount val="999"/>
                <c:pt idx="0">
                  <c:v>218.04</c:v>
                </c:pt>
                <c:pt idx="1">
                  <c:v>278.63</c:v>
                </c:pt>
                <c:pt idx="2">
                  <c:v>909.51</c:v>
                </c:pt>
                <c:pt idx="3">
                  <c:v>909.11</c:v>
                </c:pt>
                <c:pt idx="4">
                  <c:v>996.85</c:v>
                </c:pt>
                <c:pt idx="5">
                  <c:v>261.05</c:v>
                </c:pt>
                <c:pt idx="6">
                  <c:v>359.56</c:v>
                </c:pt>
                <c:pt idx="7">
                  <c:v>358.36</c:v>
                </c:pt>
                <c:pt idx="8">
                  <c:v>85.62</c:v>
                </c:pt>
                <c:pt idx="9">
                  <c:v>929.26</c:v>
                </c:pt>
                <c:pt idx="10">
                  <c:v>155.87</c:v>
                </c:pt>
                <c:pt idx="11">
                  <c:v>471.88</c:v>
                </c:pt>
                <c:pt idx="12">
                  <c:v>963.76</c:v>
                </c:pt>
                <c:pt idx="13">
                  <c:v>238.24</c:v>
                </c:pt>
                <c:pt idx="14">
                  <c:v>756.63</c:v>
                </c:pt>
                <c:pt idx="15">
                  <c:v>329.94</c:v>
                </c:pt>
                <c:pt idx="16">
                  <c:v>73.88</c:v>
                </c:pt>
                <c:pt idx="17">
                  <c:v>859.3</c:v>
                </c:pt>
                <c:pt idx="18">
                  <c:v>762.43</c:v>
                </c:pt>
                <c:pt idx="19">
                  <c:v>328.51</c:v>
                </c:pt>
                <c:pt idx="20">
                  <c:v>409.41</c:v>
                </c:pt>
                <c:pt idx="21">
                  <c:v>760.14</c:v>
                </c:pt>
                <c:pt idx="22">
                  <c:v>314.29000000000002</c:v>
                </c:pt>
                <c:pt idx="23">
                  <c:v>336.09</c:v>
                </c:pt>
                <c:pt idx="24">
                  <c:v>879.63</c:v>
                </c:pt>
                <c:pt idx="25">
                  <c:v>837.34</c:v>
                </c:pt>
                <c:pt idx="26">
                  <c:v>475.98</c:v>
                </c:pt>
                <c:pt idx="27">
                  <c:v>132.88999999999999</c:v>
                </c:pt>
                <c:pt idx="28">
                  <c:v>720.32</c:v>
                </c:pt>
                <c:pt idx="29">
                  <c:v>99.92</c:v>
                </c:pt>
                <c:pt idx="30">
                  <c:v>681.72</c:v>
                </c:pt>
                <c:pt idx="31">
                  <c:v>654.12</c:v>
                </c:pt>
                <c:pt idx="32">
                  <c:v>528.22</c:v>
                </c:pt>
                <c:pt idx="33">
                  <c:v>705.97</c:v>
                </c:pt>
                <c:pt idx="34">
                  <c:v>909.04</c:v>
                </c:pt>
                <c:pt idx="35">
                  <c:v>164.73</c:v>
                </c:pt>
                <c:pt idx="36">
                  <c:v>904.19</c:v>
                </c:pt>
                <c:pt idx="37">
                  <c:v>525.61</c:v>
                </c:pt>
                <c:pt idx="38">
                  <c:v>694.61</c:v>
                </c:pt>
                <c:pt idx="39">
                  <c:v>66.22</c:v>
                </c:pt>
                <c:pt idx="40">
                  <c:v>255.48</c:v>
                </c:pt>
                <c:pt idx="41">
                  <c:v>604.87</c:v>
                </c:pt>
                <c:pt idx="42">
                  <c:v>623.82000000000005</c:v>
                </c:pt>
                <c:pt idx="43">
                  <c:v>227.28</c:v>
                </c:pt>
                <c:pt idx="44">
                  <c:v>127.58</c:v>
                </c:pt>
                <c:pt idx="45">
                  <c:v>850.06</c:v>
                </c:pt>
                <c:pt idx="46">
                  <c:v>753.92</c:v>
                </c:pt>
                <c:pt idx="47">
                  <c:v>408.99</c:v>
                </c:pt>
                <c:pt idx="48">
                  <c:v>404.5</c:v>
                </c:pt>
                <c:pt idx="49">
                  <c:v>632.24</c:v>
                </c:pt>
                <c:pt idx="50">
                  <c:v>845.27</c:v>
                </c:pt>
                <c:pt idx="51">
                  <c:v>907.97</c:v>
                </c:pt>
                <c:pt idx="52">
                  <c:v>374.42</c:v>
                </c:pt>
                <c:pt idx="53">
                  <c:v>784.46</c:v>
                </c:pt>
                <c:pt idx="54">
                  <c:v>70.88</c:v>
                </c:pt>
                <c:pt idx="55">
                  <c:v>324.29000000000002</c:v>
                </c:pt>
                <c:pt idx="56">
                  <c:v>218.07</c:v>
                </c:pt>
                <c:pt idx="57">
                  <c:v>808.87</c:v>
                </c:pt>
                <c:pt idx="58">
                  <c:v>826.15</c:v>
                </c:pt>
                <c:pt idx="59">
                  <c:v>631.20000000000005</c:v>
                </c:pt>
                <c:pt idx="60">
                  <c:v>937.01</c:v>
                </c:pt>
                <c:pt idx="61">
                  <c:v>644</c:v>
                </c:pt>
                <c:pt idx="62">
                  <c:v>549.83000000000004</c:v>
                </c:pt>
                <c:pt idx="63">
                  <c:v>723.66</c:v>
                </c:pt>
                <c:pt idx="64">
                  <c:v>21.12</c:v>
                </c:pt>
                <c:pt idx="65">
                  <c:v>819.93</c:v>
                </c:pt>
                <c:pt idx="66">
                  <c:v>291.05</c:v>
                </c:pt>
                <c:pt idx="67">
                  <c:v>463.52</c:v>
                </c:pt>
                <c:pt idx="68">
                  <c:v>241.64</c:v>
                </c:pt>
                <c:pt idx="69">
                  <c:v>805.07</c:v>
                </c:pt>
                <c:pt idx="70">
                  <c:v>281.97000000000003</c:v>
                </c:pt>
                <c:pt idx="71">
                  <c:v>568.95000000000005</c:v>
                </c:pt>
                <c:pt idx="72">
                  <c:v>438.41</c:v>
                </c:pt>
                <c:pt idx="73">
                  <c:v>86.72</c:v>
                </c:pt>
                <c:pt idx="74">
                  <c:v>180.84</c:v>
                </c:pt>
                <c:pt idx="75">
                  <c:v>453.41</c:v>
                </c:pt>
                <c:pt idx="76">
                  <c:v>257.45</c:v>
                </c:pt>
                <c:pt idx="77">
                  <c:v>731.01</c:v>
                </c:pt>
                <c:pt idx="78">
                  <c:v>143.79</c:v>
                </c:pt>
                <c:pt idx="79">
                  <c:v>460.93</c:v>
                </c:pt>
                <c:pt idx="80">
                  <c:v>67.55</c:v>
                </c:pt>
                <c:pt idx="81">
                  <c:v>803.31</c:v>
                </c:pt>
                <c:pt idx="82">
                  <c:v>594.89</c:v>
                </c:pt>
                <c:pt idx="83">
                  <c:v>101.33</c:v>
                </c:pt>
                <c:pt idx="84">
                  <c:v>867.19</c:v>
                </c:pt>
                <c:pt idx="85">
                  <c:v>816.87</c:v>
                </c:pt>
                <c:pt idx="86">
                  <c:v>472.18</c:v>
                </c:pt>
                <c:pt idx="87">
                  <c:v>20.47</c:v>
                </c:pt>
                <c:pt idx="88">
                  <c:v>382.2</c:v>
                </c:pt>
                <c:pt idx="89">
                  <c:v>770.77</c:v>
                </c:pt>
                <c:pt idx="90">
                  <c:v>723.75</c:v>
                </c:pt>
                <c:pt idx="91">
                  <c:v>913.08</c:v>
                </c:pt>
                <c:pt idx="92">
                  <c:v>74.290000000000006</c:v>
                </c:pt>
                <c:pt idx="93">
                  <c:v>168.29</c:v>
                </c:pt>
                <c:pt idx="94">
                  <c:v>391.77</c:v>
                </c:pt>
                <c:pt idx="95">
                  <c:v>479.63</c:v>
                </c:pt>
                <c:pt idx="96">
                  <c:v>499.46</c:v>
                </c:pt>
                <c:pt idx="97">
                  <c:v>698.34</c:v>
                </c:pt>
                <c:pt idx="98">
                  <c:v>235.44</c:v>
                </c:pt>
                <c:pt idx="99">
                  <c:v>620.71</c:v>
                </c:pt>
                <c:pt idx="100">
                  <c:v>851.77</c:v>
                </c:pt>
                <c:pt idx="101">
                  <c:v>876.01</c:v>
                </c:pt>
                <c:pt idx="102">
                  <c:v>165</c:v>
                </c:pt>
                <c:pt idx="103">
                  <c:v>717.21</c:v>
                </c:pt>
                <c:pt idx="104">
                  <c:v>871.43</c:v>
                </c:pt>
                <c:pt idx="105">
                  <c:v>514.65</c:v>
                </c:pt>
                <c:pt idx="106">
                  <c:v>198.76</c:v>
                </c:pt>
                <c:pt idx="107">
                  <c:v>86.03</c:v>
                </c:pt>
                <c:pt idx="108">
                  <c:v>99.77</c:v>
                </c:pt>
                <c:pt idx="109">
                  <c:v>166.26</c:v>
                </c:pt>
                <c:pt idx="110">
                  <c:v>151.51</c:v>
                </c:pt>
                <c:pt idx="111">
                  <c:v>540.48</c:v>
                </c:pt>
                <c:pt idx="112">
                  <c:v>477.52</c:v>
                </c:pt>
                <c:pt idx="113">
                  <c:v>750.26</c:v>
                </c:pt>
                <c:pt idx="114">
                  <c:v>294.38</c:v>
                </c:pt>
                <c:pt idx="115">
                  <c:v>635.22</c:v>
                </c:pt>
                <c:pt idx="116">
                  <c:v>644.58000000000004</c:v>
                </c:pt>
                <c:pt idx="117">
                  <c:v>743.55</c:v>
                </c:pt>
                <c:pt idx="118">
                  <c:v>530.45000000000005</c:v>
                </c:pt>
                <c:pt idx="119">
                  <c:v>972.4</c:v>
                </c:pt>
                <c:pt idx="120">
                  <c:v>565.51</c:v>
                </c:pt>
                <c:pt idx="121">
                  <c:v>983.38</c:v>
                </c:pt>
                <c:pt idx="122">
                  <c:v>581.09</c:v>
                </c:pt>
                <c:pt idx="123">
                  <c:v>432.4</c:v>
                </c:pt>
                <c:pt idx="124">
                  <c:v>271.04000000000002</c:v>
                </c:pt>
                <c:pt idx="125">
                  <c:v>328.27</c:v>
                </c:pt>
                <c:pt idx="126">
                  <c:v>884.71</c:v>
                </c:pt>
                <c:pt idx="127">
                  <c:v>145.25</c:v>
                </c:pt>
                <c:pt idx="128">
                  <c:v>898.45</c:v>
                </c:pt>
                <c:pt idx="129">
                  <c:v>450.83</c:v>
                </c:pt>
                <c:pt idx="130">
                  <c:v>377.69</c:v>
                </c:pt>
                <c:pt idx="131">
                  <c:v>457.33</c:v>
                </c:pt>
                <c:pt idx="132">
                  <c:v>726.97</c:v>
                </c:pt>
                <c:pt idx="133">
                  <c:v>949.3</c:v>
                </c:pt>
                <c:pt idx="134">
                  <c:v>94.13</c:v>
                </c:pt>
                <c:pt idx="135">
                  <c:v>402.3</c:v>
                </c:pt>
                <c:pt idx="136">
                  <c:v>930.38</c:v>
                </c:pt>
                <c:pt idx="137">
                  <c:v>437.84</c:v>
                </c:pt>
                <c:pt idx="138">
                  <c:v>416.44</c:v>
                </c:pt>
                <c:pt idx="139">
                  <c:v>550.26</c:v>
                </c:pt>
                <c:pt idx="140">
                  <c:v>517.98</c:v>
                </c:pt>
                <c:pt idx="141">
                  <c:v>846.31</c:v>
                </c:pt>
                <c:pt idx="142">
                  <c:v>875.2</c:v>
                </c:pt>
                <c:pt idx="143">
                  <c:v>227.35</c:v>
                </c:pt>
                <c:pt idx="144">
                  <c:v>120.67</c:v>
                </c:pt>
                <c:pt idx="145">
                  <c:v>176.13</c:v>
                </c:pt>
                <c:pt idx="146">
                  <c:v>662.43</c:v>
                </c:pt>
                <c:pt idx="147">
                  <c:v>518.35</c:v>
                </c:pt>
                <c:pt idx="148">
                  <c:v>85.58</c:v>
                </c:pt>
                <c:pt idx="149">
                  <c:v>800</c:v>
                </c:pt>
                <c:pt idx="150">
                  <c:v>918.76</c:v>
                </c:pt>
                <c:pt idx="151">
                  <c:v>905.26</c:v>
                </c:pt>
                <c:pt idx="152">
                  <c:v>295.39999999999998</c:v>
                </c:pt>
                <c:pt idx="153">
                  <c:v>883.36</c:v>
                </c:pt>
                <c:pt idx="154">
                  <c:v>742.45</c:v>
                </c:pt>
                <c:pt idx="155">
                  <c:v>336.1</c:v>
                </c:pt>
                <c:pt idx="156">
                  <c:v>449.6</c:v>
                </c:pt>
                <c:pt idx="157">
                  <c:v>779.29</c:v>
                </c:pt>
                <c:pt idx="158">
                  <c:v>724.97</c:v>
                </c:pt>
                <c:pt idx="159">
                  <c:v>121.67</c:v>
                </c:pt>
                <c:pt idx="160">
                  <c:v>504.98</c:v>
                </c:pt>
                <c:pt idx="161">
                  <c:v>530.54</c:v>
                </c:pt>
                <c:pt idx="162">
                  <c:v>906.99</c:v>
                </c:pt>
                <c:pt idx="163">
                  <c:v>117.34</c:v>
                </c:pt>
                <c:pt idx="164">
                  <c:v>690.27</c:v>
                </c:pt>
                <c:pt idx="165">
                  <c:v>70.52</c:v>
                </c:pt>
                <c:pt idx="166">
                  <c:v>40.25</c:v>
                </c:pt>
                <c:pt idx="167">
                  <c:v>539.44000000000005</c:v>
                </c:pt>
                <c:pt idx="168">
                  <c:v>543.49</c:v>
                </c:pt>
                <c:pt idx="169">
                  <c:v>892.46</c:v>
                </c:pt>
                <c:pt idx="170">
                  <c:v>162.13999999999999</c:v>
                </c:pt>
                <c:pt idx="171">
                  <c:v>942.38</c:v>
                </c:pt>
                <c:pt idx="172">
                  <c:v>893.14</c:v>
                </c:pt>
                <c:pt idx="173">
                  <c:v>349.07</c:v>
                </c:pt>
                <c:pt idx="174">
                  <c:v>747.9</c:v>
                </c:pt>
                <c:pt idx="175">
                  <c:v>438.92</c:v>
                </c:pt>
                <c:pt idx="176">
                  <c:v>146.49</c:v>
                </c:pt>
                <c:pt idx="177">
                  <c:v>38.07</c:v>
                </c:pt>
                <c:pt idx="178">
                  <c:v>488.72</c:v>
                </c:pt>
                <c:pt idx="179">
                  <c:v>298.35000000000002</c:v>
                </c:pt>
                <c:pt idx="180">
                  <c:v>340.9</c:v>
                </c:pt>
                <c:pt idx="181">
                  <c:v>653.59</c:v>
                </c:pt>
                <c:pt idx="182">
                  <c:v>943.8</c:v>
                </c:pt>
                <c:pt idx="183">
                  <c:v>216.81</c:v>
                </c:pt>
                <c:pt idx="184">
                  <c:v>627.29</c:v>
                </c:pt>
                <c:pt idx="185">
                  <c:v>206.84</c:v>
                </c:pt>
                <c:pt idx="186">
                  <c:v>629.04999999999995</c:v>
                </c:pt>
                <c:pt idx="187">
                  <c:v>529.04</c:v>
                </c:pt>
                <c:pt idx="188">
                  <c:v>350.67</c:v>
                </c:pt>
                <c:pt idx="189">
                  <c:v>128.93</c:v>
                </c:pt>
                <c:pt idx="190">
                  <c:v>384.92</c:v>
                </c:pt>
                <c:pt idx="191">
                  <c:v>55.04</c:v>
                </c:pt>
                <c:pt idx="192">
                  <c:v>905.47</c:v>
                </c:pt>
                <c:pt idx="193">
                  <c:v>217.13</c:v>
                </c:pt>
                <c:pt idx="194">
                  <c:v>760.38</c:v>
                </c:pt>
                <c:pt idx="195">
                  <c:v>612.53</c:v>
                </c:pt>
                <c:pt idx="196">
                  <c:v>841.37</c:v>
                </c:pt>
                <c:pt idx="197">
                  <c:v>898.58</c:v>
                </c:pt>
                <c:pt idx="198">
                  <c:v>576.52</c:v>
                </c:pt>
                <c:pt idx="199">
                  <c:v>152.41</c:v>
                </c:pt>
                <c:pt idx="200">
                  <c:v>360.28</c:v>
                </c:pt>
                <c:pt idx="201">
                  <c:v>141.54</c:v>
                </c:pt>
                <c:pt idx="202">
                  <c:v>83.5</c:v>
                </c:pt>
                <c:pt idx="203">
                  <c:v>885.57</c:v>
                </c:pt>
                <c:pt idx="204">
                  <c:v>789.05</c:v>
                </c:pt>
                <c:pt idx="205">
                  <c:v>310.79000000000002</c:v>
                </c:pt>
                <c:pt idx="206">
                  <c:v>270.66000000000003</c:v>
                </c:pt>
                <c:pt idx="207">
                  <c:v>23.58</c:v>
                </c:pt>
                <c:pt idx="208">
                  <c:v>245.85</c:v>
                </c:pt>
                <c:pt idx="209">
                  <c:v>928.74</c:v>
                </c:pt>
                <c:pt idx="210">
                  <c:v>409.26</c:v>
                </c:pt>
                <c:pt idx="211">
                  <c:v>207.41</c:v>
                </c:pt>
                <c:pt idx="212">
                  <c:v>591.33000000000004</c:v>
                </c:pt>
                <c:pt idx="213">
                  <c:v>237.68</c:v>
                </c:pt>
                <c:pt idx="214">
                  <c:v>546.41</c:v>
                </c:pt>
                <c:pt idx="215">
                  <c:v>455.49</c:v>
                </c:pt>
                <c:pt idx="216">
                  <c:v>700.27</c:v>
                </c:pt>
                <c:pt idx="217">
                  <c:v>224.69</c:v>
                </c:pt>
                <c:pt idx="218">
                  <c:v>250.14</c:v>
                </c:pt>
                <c:pt idx="219">
                  <c:v>34.97</c:v>
                </c:pt>
                <c:pt idx="220">
                  <c:v>997.87</c:v>
                </c:pt>
                <c:pt idx="221">
                  <c:v>174.27</c:v>
                </c:pt>
                <c:pt idx="222">
                  <c:v>847.44</c:v>
                </c:pt>
                <c:pt idx="223">
                  <c:v>111.66</c:v>
                </c:pt>
                <c:pt idx="224">
                  <c:v>413.65</c:v>
                </c:pt>
                <c:pt idx="225">
                  <c:v>559.59</c:v>
                </c:pt>
                <c:pt idx="226">
                  <c:v>758.54</c:v>
                </c:pt>
                <c:pt idx="227">
                  <c:v>643.96</c:v>
                </c:pt>
                <c:pt idx="228">
                  <c:v>882.73</c:v>
                </c:pt>
                <c:pt idx="229">
                  <c:v>600.03</c:v>
                </c:pt>
                <c:pt idx="230">
                  <c:v>628.83000000000004</c:v>
                </c:pt>
                <c:pt idx="231">
                  <c:v>282.07</c:v>
                </c:pt>
                <c:pt idx="232">
                  <c:v>362.7</c:v>
                </c:pt>
                <c:pt idx="233">
                  <c:v>795.37</c:v>
                </c:pt>
                <c:pt idx="234">
                  <c:v>169.43</c:v>
                </c:pt>
                <c:pt idx="235">
                  <c:v>254.47</c:v>
                </c:pt>
                <c:pt idx="236">
                  <c:v>627.73</c:v>
                </c:pt>
                <c:pt idx="237">
                  <c:v>327.25</c:v>
                </c:pt>
                <c:pt idx="238">
                  <c:v>194.67</c:v>
                </c:pt>
                <c:pt idx="239">
                  <c:v>54.51</c:v>
                </c:pt>
                <c:pt idx="240">
                  <c:v>964</c:v>
                </c:pt>
                <c:pt idx="241">
                  <c:v>170.12</c:v>
                </c:pt>
                <c:pt idx="242">
                  <c:v>975.48</c:v>
                </c:pt>
                <c:pt idx="243">
                  <c:v>879.93</c:v>
                </c:pt>
                <c:pt idx="244">
                  <c:v>348.58</c:v>
                </c:pt>
                <c:pt idx="245">
                  <c:v>247.66</c:v>
                </c:pt>
                <c:pt idx="246">
                  <c:v>303.56</c:v>
                </c:pt>
                <c:pt idx="247">
                  <c:v>846.18</c:v>
                </c:pt>
                <c:pt idx="248">
                  <c:v>237.24</c:v>
                </c:pt>
                <c:pt idx="249">
                  <c:v>450.42</c:v>
                </c:pt>
                <c:pt idx="250">
                  <c:v>483.63</c:v>
                </c:pt>
                <c:pt idx="251">
                  <c:v>158.27000000000001</c:v>
                </c:pt>
                <c:pt idx="252">
                  <c:v>892.28</c:v>
                </c:pt>
                <c:pt idx="253">
                  <c:v>164.23</c:v>
                </c:pt>
                <c:pt idx="254">
                  <c:v>536.84</c:v>
                </c:pt>
                <c:pt idx="255">
                  <c:v>484.23</c:v>
                </c:pt>
                <c:pt idx="256">
                  <c:v>341.51</c:v>
                </c:pt>
                <c:pt idx="257">
                  <c:v>977.18</c:v>
                </c:pt>
                <c:pt idx="258">
                  <c:v>769.06</c:v>
                </c:pt>
                <c:pt idx="259">
                  <c:v>584.41</c:v>
                </c:pt>
                <c:pt idx="260">
                  <c:v>821.35</c:v>
                </c:pt>
                <c:pt idx="261">
                  <c:v>136.4</c:v>
                </c:pt>
                <c:pt idx="262">
                  <c:v>653.87</c:v>
                </c:pt>
                <c:pt idx="263">
                  <c:v>461.52</c:v>
                </c:pt>
                <c:pt idx="264">
                  <c:v>558.41999999999996</c:v>
                </c:pt>
                <c:pt idx="265">
                  <c:v>227.97</c:v>
                </c:pt>
                <c:pt idx="266">
                  <c:v>278.70999999999998</c:v>
                </c:pt>
                <c:pt idx="267">
                  <c:v>916.12</c:v>
                </c:pt>
                <c:pt idx="268">
                  <c:v>228.98</c:v>
                </c:pt>
                <c:pt idx="269">
                  <c:v>904.82</c:v>
                </c:pt>
                <c:pt idx="270">
                  <c:v>181.42</c:v>
                </c:pt>
                <c:pt idx="271">
                  <c:v>439.55</c:v>
                </c:pt>
                <c:pt idx="272">
                  <c:v>758.89</c:v>
                </c:pt>
                <c:pt idx="273">
                  <c:v>861.5</c:v>
                </c:pt>
                <c:pt idx="274">
                  <c:v>917.26</c:v>
                </c:pt>
                <c:pt idx="275">
                  <c:v>96.78</c:v>
                </c:pt>
                <c:pt idx="276">
                  <c:v>199.41</c:v>
                </c:pt>
                <c:pt idx="277">
                  <c:v>513.36</c:v>
                </c:pt>
                <c:pt idx="278">
                  <c:v>428.55</c:v>
                </c:pt>
                <c:pt idx="279">
                  <c:v>162.16999999999999</c:v>
                </c:pt>
                <c:pt idx="280">
                  <c:v>698.14</c:v>
                </c:pt>
                <c:pt idx="281">
                  <c:v>581.19000000000005</c:v>
                </c:pt>
                <c:pt idx="282">
                  <c:v>871.34</c:v>
                </c:pt>
                <c:pt idx="283">
                  <c:v>355.64</c:v>
                </c:pt>
                <c:pt idx="284">
                  <c:v>736.54</c:v>
                </c:pt>
                <c:pt idx="285">
                  <c:v>524</c:v>
                </c:pt>
                <c:pt idx="286">
                  <c:v>566.09</c:v>
                </c:pt>
                <c:pt idx="287">
                  <c:v>259.2</c:v>
                </c:pt>
                <c:pt idx="288">
                  <c:v>535.4</c:v>
                </c:pt>
                <c:pt idx="289">
                  <c:v>994.18</c:v>
                </c:pt>
                <c:pt idx="290">
                  <c:v>136.12</c:v>
                </c:pt>
                <c:pt idx="291">
                  <c:v>179.62</c:v>
                </c:pt>
                <c:pt idx="292">
                  <c:v>440.48</c:v>
                </c:pt>
                <c:pt idx="293">
                  <c:v>303.67</c:v>
                </c:pt>
                <c:pt idx="294">
                  <c:v>616.82000000000005</c:v>
                </c:pt>
                <c:pt idx="295">
                  <c:v>616.36</c:v>
                </c:pt>
                <c:pt idx="296">
                  <c:v>657.24</c:v>
                </c:pt>
                <c:pt idx="297">
                  <c:v>591.98</c:v>
                </c:pt>
                <c:pt idx="298">
                  <c:v>62.03</c:v>
                </c:pt>
                <c:pt idx="299">
                  <c:v>933.73</c:v>
                </c:pt>
                <c:pt idx="300">
                  <c:v>790.38</c:v>
                </c:pt>
                <c:pt idx="301">
                  <c:v>102.85</c:v>
                </c:pt>
                <c:pt idx="302">
                  <c:v>392.84</c:v>
                </c:pt>
                <c:pt idx="303">
                  <c:v>345.06</c:v>
                </c:pt>
                <c:pt idx="304">
                  <c:v>312.81</c:v>
                </c:pt>
                <c:pt idx="305">
                  <c:v>855.96</c:v>
                </c:pt>
                <c:pt idx="306">
                  <c:v>305</c:v>
                </c:pt>
                <c:pt idx="307">
                  <c:v>831.15</c:v>
                </c:pt>
                <c:pt idx="308">
                  <c:v>661.77</c:v>
                </c:pt>
                <c:pt idx="309">
                  <c:v>103.66</c:v>
                </c:pt>
                <c:pt idx="310">
                  <c:v>46.66</c:v>
                </c:pt>
                <c:pt idx="311">
                  <c:v>871.2</c:v>
                </c:pt>
                <c:pt idx="312">
                  <c:v>388.34</c:v>
                </c:pt>
                <c:pt idx="313">
                  <c:v>887.38</c:v>
                </c:pt>
                <c:pt idx="314">
                  <c:v>332.97</c:v>
                </c:pt>
                <c:pt idx="315">
                  <c:v>548.15</c:v>
                </c:pt>
                <c:pt idx="316">
                  <c:v>921.52</c:v>
                </c:pt>
                <c:pt idx="317">
                  <c:v>135.13</c:v>
                </c:pt>
                <c:pt idx="318">
                  <c:v>465.63</c:v>
                </c:pt>
                <c:pt idx="319">
                  <c:v>675.61</c:v>
                </c:pt>
                <c:pt idx="320">
                  <c:v>718.99</c:v>
                </c:pt>
                <c:pt idx="321">
                  <c:v>284.24</c:v>
                </c:pt>
                <c:pt idx="322">
                  <c:v>94.26</c:v>
                </c:pt>
                <c:pt idx="323">
                  <c:v>704.49</c:v>
                </c:pt>
                <c:pt idx="324">
                  <c:v>785.41</c:v>
                </c:pt>
                <c:pt idx="325">
                  <c:v>405.8</c:v>
                </c:pt>
                <c:pt idx="326">
                  <c:v>976.83</c:v>
                </c:pt>
                <c:pt idx="327">
                  <c:v>644.15</c:v>
                </c:pt>
                <c:pt idx="328">
                  <c:v>216.02</c:v>
                </c:pt>
                <c:pt idx="329">
                  <c:v>60.98</c:v>
                </c:pt>
                <c:pt idx="330">
                  <c:v>681.47</c:v>
                </c:pt>
                <c:pt idx="331">
                  <c:v>140.72</c:v>
                </c:pt>
                <c:pt idx="332">
                  <c:v>107.8</c:v>
                </c:pt>
                <c:pt idx="333">
                  <c:v>122.23</c:v>
                </c:pt>
                <c:pt idx="334">
                  <c:v>630.28</c:v>
                </c:pt>
                <c:pt idx="335">
                  <c:v>101.84</c:v>
                </c:pt>
                <c:pt idx="336">
                  <c:v>388.35</c:v>
                </c:pt>
                <c:pt idx="337">
                  <c:v>999.08</c:v>
                </c:pt>
                <c:pt idx="338">
                  <c:v>61.31</c:v>
                </c:pt>
                <c:pt idx="339">
                  <c:v>305.70999999999998</c:v>
                </c:pt>
                <c:pt idx="340">
                  <c:v>253.87</c:v>
                </c:pt>
                <c:pt idx="341">
                  <c:v>915.81</c:v>
                </c:pt>
                <c:pt idx="342">
                  <c:v>780.57</c:v>
                </c:pt>
                <c:pt idx="343">
                  <c:v>511.35</c:v>
                </c:pt>
                <c:pt idx="344">
                  <c:v>895.92</c:v>
                </c:pt>
                <c:pt idx="345">
                  <c:v>456.32</c:v>
                </c:pt>
                <c:pt idx="346">
                  <c:v>63.19</c:v>
                </c:pt>
                <c:pt idx="347">
                  <c:v>687.66</c:v>
                </c:pt>
                <c:pt idx="348">
                  <c:v>475.15</c:v>
                </c:pt>
                <c:pt idx="349">
                  <c:v>62.38</c:v>
                </c:pt>
                <c:pt idx="350">
                  <c:v>977.02</c:v>
                </c:pt>
                <c:pt idx="351">
                  <c:v>898.81</c:v>
                </c:pt>
                <c:pt idx="352">
                  <c:v>324.56</c:v>
                </c:pt>
                <c:pt idx="353">
                  <c:v>570.38</c:v>
                </c:pt>
                <c:pt idx="354">
                  <c:v>223.73</c:v>
                </c:pt>
                <c:pt idx="355">
                  <c:v>326.66000000000003</c:v>
                </c:pt>
                <c:pt idx="356">
                  <c:v>462.93</c:v>
                </c:pt>
                <c:pt idx="357">
                  <c:v>443.15</c:v>
                </c:pt>
                <c:pt idx="358">
                  <c:v>590.30999999999995</c:v>
                </c:pt>
                <c:pt idx="359">
                  <c:v>696.13</c:v>
                </c:pt>
                <c:pt idx="360">
                  <c:v>194.39</c:v>
                </c:pt>
                <c:pt idx="361">
                  <c:v>339.7</c:v>
                </c:pt>
                <c:pt idx="362">
                  <c:v>796.89</c:v>
                </c:pt>
                <c:pt idx="363">
                  <c:v>543.92999999999995</c:v>
                </c:pt>
                <c:pt idx="364">
                  <c:v>164.04</c:v>
                </c:pt>
                <c:pt idx="365">
                  <c:v>44.65</c:v>
                </c:pt>
                <c:pt idx="366">
                  <c:v>403.2</c:v>
                </c:pt>
                <c:pt idx="367">
                  <c:v>292.31</c:v>
                </c:pt>
                <c:pt idx="368">
                  <c:v>702.27</c:v>
                </c:pt>
                <c:pt idx="369">
                  <c:v>721.54</c:v>
                </c:pt>
                <c:pt idx="370">
                  <c:v>707.95</c:v>
                </c:pt>
                <c:pt idx="371">
                  <c:v>195.75</c:v>
                </c:pt>
                <c:pt idx="372">
                  <c:v>199.13</c:v>
                </c:pt>
                <c:pt idx="373">
                  <c:v>833.62</c:v>
                </c:pt>
                <c:pt idx="374">
                  <c:v>676.26</c:v>
                </c:pt>
                <c:pt idx="375">
                  <c:v>981.69</c:v>
                </c:pt>
                <c:pt idx="376">
                  <c:v>848.87</c:v>
                </c:pt>
                <c:pt idx="377">
                  <c:v>869.43</c:v>
                </c:pt>
                <c:pt idx="378">
                  <c:v>62.26</c:v>
                </c:pt>
                <c:pt idx="379">
                  <c:v>304.67</c:v>
                </c:pt>
                <c:pt idx="380">
                  <c:v>208.34</c:v>
                </c:pt>
                <c:pt idx="381">
                  <c:v>960.81</c:v>
                </c:pt>
                <c:pt idx="382">
                  <c:v>830.42</c:v>
                </c:pt>
                <c:pt idx="383">
                  <c:v>762.55</c:v>
                </c:pt>
                <c:pt idx="384">
                  <c:v>984.96</c:v>
                </c:pt>
                <c:pt idx="385">
                  <c:v>998.19</c:v>
                </c:pt>
                <c:pt idx="386">
                  <c:v>78.27</c:v>
                </c:pt>
                <c:pt idx="387">
                  <c:v>938.6</c:v>
                </c:pt>
                <c:pt idx="388">
                  <c:v>672.98</c:v>
                </c:pt>
                <c:pt idx="389">
                  <c:v>75.8</c:v>
                </c:pt>
                <c:pt idx="390">
                  <c:v>742.15</c:v>
                </c:pt>
                <c:pt idx="391">
                  <c:v>343.42</c:v>
                </c:pt>
                <c:pt idx="392">
                  <c:v>637.39</c:v>
                </c:pt>
                <c:pt idx="393">
                  <c:v>73.69</c:v>
                </c:pt>
                <c:pt idx="394">
                  <c:v>110.99</c:v>
                </c:pt>
                <c:pt idx="395">
                  <c:v>980.26</c:v>
                </c:pt>
                <c:pt idx="396">
                  <c:v>235.28</c:v>
                </c:pt>
                <c:pt idx="397">
                  <c:v>407.39</c:v>
                </c:pt>
                <c:pt idx="398">
                  <c:v>502.69</c:v>
                </c:pt>
                <c:pt idx="399">
                  <c:v>152.16999999999999</c:v>
                </c:pt>
                <c:pt idx="400">
                  <c:v>706.6</c:v>
                </c:pt>
                <c:pt idx="401">
                  <c:v>255.02</c:v>
                </c:pt>
                <c:pt idx="402">
                  <c:v>884.46</c:v>
                </c:pt>
                <c:pt idx="403">
                  <c:v>772.07</c:v>
                </c:pt>
                <c:pt idx="404">
                  <c:v>108.31</c:v>
                </c:pt>
                <c:pt idx="405">
                  <c:v>502.53</c:v>
                </c:pt>
                <c:pt idx="406">
                  <c:v>508.52</c:v>
                </c:pt>
                <c:pt idx="407">
                  <c:v>492</c:v>
                </c:pt>
                <c:pt idx="408">
                  <c:v>746.36</c:v>
                </c:pt>
                <c:pt idx="409">
                  <c:v>68.31</c:v>
                </c:pt>
                <c:pt idx="410">
                  <c:v>458.97</c:v>
                </c:pt>
                <c:pt idx="411">
                  <c:v>862.25</c:v>
                </c:pt>
                <c:pt idx="412">
                  <c:v>146.12</c:v>
                </c:pt>
                <c:pt idx="413">
                  <c:v>593.47</c:v>
                </c:pt>
                <c:pt idx="414">
                  <c:v>695.02</c:v>
                </c:pt>
                <c:pt idx="415">
                  <c:v>864.09</c:v>
                </c:pt>
                <c:pt idx="416">
                  <c:v>825.78</c:v>
                </c:pt>
                <c:pt idx="417">
                  <c:v>849.77</c:v>
                </c:pt>
                <c:pt idx="418">
                  <c:v>88.78</c:v>
                </c:pt>
                <c:pt idx="419">
                  <c:v>507.22</c:v>
                </c:pt>
                <c:pt idx="420">
                  <c:v>442.87</c:v>
                </c:pt>
                <c:pt idx="421">
                  <c:v>24.13</c:v>
                </c:pt>
                <c:pt idx="422">
                  <c:v>239.54</c:v>
                </c:pt>
                <c:pt idx="423">
                  <c:v>640.91</c:v>
                </c:pt>
                <c:pt idx="424">
                  <c:v>707.65</c:v>
                </c:pt>
                <c:pt idx="425">
                  <c:v>543.44000000000005</c:v>
                </c:pt>
                <c:pt idx="426">
                  <c:v>715.42</c:v>
                </c:pt>
                <c:pt idx="427">
                  <c:v>352.72</c:v>
                </c:pt>
                <c:pt idx="428">
                  <c:v>433.07</c:v>
                </c:pt>
                <c:pt idx="429">
                  <c:v>626.71</c:v>
                </c:pt>
                <c:pt idx="430">
                  <c:v>839.74</c:v>
                </c:pt>
                <c:pt idx="431">
                  <c:v>857.35</c:v>
                </c:pt>
                <c:pt idx="432">
                  <c:v>252.63</c:v>
                </c:pt>
                <c:pt idx="433">
                  <c:v>60.53</c:v>
                </c:pt>
                <c:pt idx="434">
                  <c:v>341.95</c:v>
                </c:pt>
                <c:pt idx="435">
                  <c:v>300.12</c:v>
                </c:pt>
                <c:pt idx="436">
                  <c:v>466.24</c:v>
                </c:pt>
                <c:pt idx="437">
                  <c:v>330.59</c:v>
                </c:pt>
                <c:pt idx="438">
                  <c:v>616.42999999999995</c:v>
                </c:pt>
                <c:pt idx="439">
                  <c:v>195.89</c:v>
                </c:pt>
                <c:pt idx="440">
                  <c:v>614.76</c:v>
                </c:pt>
                <c:pt idx="441">
                  <c:v>224.49</c:v>
                </c:pt>
                <c:pt idx="442">
                  <c:v>967.76</c:v>
                </c:pt>
                <c:pt idx="443">
                  <c:v>56.52</c:v>
                </c:pt>
                <c:pt idx="444">
                  <c:v>738.47</c:v>
                </c:pt>
                <c:pt idx="445">
                  <c:v>477.83</c:v>
                </c:pt>
                <c:pt idx="446">
                  <c:v>521.44000000000005</c:v>
                </c:pt>
                <c:pt idx="447">
                  <c:v>213.74</c:v>
                </c:pt>
                <c:pt idx="448">
                  <c:v>687.36</c:v>
                </c:pt>
                <c:pt idx="449">
                  <c:v>722.06</c:v>
                </c:pt>
                <c:pt idx="450">
                  <c:v>384.57</c:v>
                </c:pt>
                <c:pt idx="451">
                  <c:v>403.91</c:v>
                </c:pt>
                <c:pt idx="452">
                  <c:v>161.16999999999999</c:v>
                </c:pt>
                <c:pt idx="453">
                  <c:v>720.15</c:v>
                </c:pt>
                <c:pt idx="454">
                  <c:v>779.84</c:v>
                </c:pt>
                <c:pt idx="455">
                  <c:v>649.89</c:v>
                </c:pt>
                <c:pt idx="456">
                  <c:v>247.55</c:v>
                </c:pt>
                <c:pt idx="457">
                  <c:v>561.44000000000005</c:v>
                </c:pt>
                <c:pt idx="458">
                  <c:v>559.23</c:v>
                </c:pt>
                <c:pt idx="459">
                  <c:v>645.71</c:v>
                </c:pt>
                <c:pt idx="460">
                  <c:v>658.33</c:v>
                </c:pt>
                <c:pt idx="461">
                  <c:v>450.3</c:v>
                </c:pt>
                <c:pt idx="462">
                  <c:v>168.89</c:v>
                </c:pt>
                <c:pt idx="463">
                  <c:v>141.85</c:v>
                </c:pt>
                <c:pt idx="464">
                  <c:v>617.4</c:v>
                </c:pt>
                <c:pt idx="465">
                  <c:v>841.47</c:v>
                </c:pt>
                <c:pt idx="466">
                  <c:v>960.41</c:v>
                </c:pt>
                <c:pt idx="467">
                  <c:v>509.08</c:v>
                </c:pt>
                <c:pt idx="468">
                  <c:v>486.39</c:v>
                </c:pt>
                <c:pt idx="469">
                  <c:v>603.62</c:v>
                </c:pt>
                <c:pt idx="470">
                  <c:v>204.17</c:v>
                </c:pt>
                <c:pt idx="471">
                  <c:v>43.58</c:v>
                </c:pt>
                <c:pt idx="472">
                  <c:v>469.33</c:v>
                </c:pt>
                <c:pt idx="473">
                  <c:v>661.53</c:v>
                </c:pt>
                <c:pt idx="474">
                  <c:v>596</c:v>
                </c:pt>
                <c:pt idx="475">
                  <c:v>169.46</c:v>
                </c:pt>
                <c:pt idx="476">
                  <c:v>547.09</c:v>
                </c:pt>
                <c:pt idx="477">
                  <c:v>166.93</c:v>
                </c:pt>
                <c:pt idx="478">
                  <c:v>829.83</c:v>
                </c:pt>
                <c:pt idx="479">
                  <c:v>858.15</c:v>
                </c:pt>
                <c:pt idx="480">
                  <c:v>717.32</c:v>
                </c:pt>
                <c:pt idx="481">
                  <c:v>966.71</c:v>
                </c:pt>
                <c:pt idx="482">
                  <c:v>140.24</c:v>
                </c:pt>
                <c:pt idx="483">
                  <c:v>715.88</c:v>
                </c:pt>
                <c:pt idx="484">
                  <c:v>478.62</c:v>
                </c:pt>
                <c:pt idx="485">
                  <c:v>740.5</c:v>
                </c:pt>
                <c:pt idx="486">
                  <c:v>476.78</c:v>
                </c:pt>
                <c:pt idx="487">
                  <c:v>780.24</c:v>
                </c:pt>
                <c:pt idx="488">
                  <c:v>579.24</c:v>
                </c:pt>
                <c:pt idx="489">
                  <c:v>268.95</c:v>
                </c:pt>
                <c:pt idx="490">
                  <c:v>306.52</c:v>
                </c:pt>
                <c:pt idx="491">
                  <c:v>184.67</c:v>
                </c:pt>
                <c:pt idx="492">
                  <c:v>189.56</c:v>
                </c:pt>
                <c:pt idx="493">
                  <c:v>805.24</c:v>
                </c:pt>
                <c:pt idx="494">
                  <c:v>504.26</c:v>
                </c:pt>
                <c:pt idx="495">
                  <c:v>683.74</c:v>
                </c:pt>
                <c:pt idx="496">
                  <c:v>439.21</c:v>
                </c:pt>
                <c:pt idx="497">
                  <c:v>834.7</c:v>
                </c:pt>
                <c:pt idx="498">
                  <c:v>838.99</c:v>
                </c:pt>
                <c:pt idx="499">
                  <c:v>549.33000000000004</c:v>
                </c:pt>
                <c:pt idx="500">
                  <c:v>201.05</c:v>
                </c:pt>
                <c:pt idx="501">
                  <c:v>803.37</c:v>
                </c:pt>
                <c:pt idx="502">
                  <c:v>591.9</c:v>
                </c:pt>
                <c:pt idx="503">
                  <c:v>604.66</c:v>
                </c:pt>
                <c:pt idx="504">
                  <c:v>24.29</c:v>
                </c:pt>
                <c:pt idx="505">
                  <c:v>620.22</c:v>
                </c:pt>
                <c:pt idx="506">
                  <c:v>503.95</c:v>
                </c:pt>
                <c:pt idx="507">
                  <c:v>860.78</c:v>
                </c:pt>
                <c:pt idx="508">
                  <c:v>649.59</c:v>
                </c:pt>
                <c:pt idx="509">
                  <c:v>386.09</c:v>
                </c:pt>
                <c:pt idx="510">
                  <c:v>891.62</c:v>
                </c:pt>
                <c:pt idx="511">
                  <c:v>558.9</c:v>
                </c:pt>
                <c:pt idx="512">
                  <c:v>580.76</c:v>
                </c:pt>
                <c:pt idx="513">
                  <c:v>731.72</c:v>
                </c:pt>
                <c:pt idx="514">
                  <c:v>389.12</c:v>
                </c:pt>
                <c:pt idx="515">
                  <c:v>543.83000000000004</c:v>
                </c:pt>
                <c:pt idx="516">
                  <c:v>660.27</c:v>
                </c:pt>
                <c:pt idx="517">
                  <c:v>152.91</c:v>
                </c:pt>
                <c:pt idx="518">
                  <c:v>592.14</c:v>
                </c:pt>
                <c:pt idx="519">
                  <c:v>984.37</c:v>
                </c:pt>
                <c:pt idx="520">
                  <c:v>513.98477215823721</c:v>
                </c:pt>
                <c:pt idx="521">
                  <c:v>237.59</c:v>
                </c:pt>
                <c:pt idx="522">
                  <c:v>476.1</c:v>
                </c:pt>
                <c:pt idx="523">
                  <c:v>546.47</c:v>
                </c:pt>
                <c:pt idx="524">
                  <c:v>452.29</c:v>
                </c:pt>
                <c:pt idx="525">
                  <c:v>810.81</c:v>
                </c:pt>
                <c:pt idx="526">
                  <c:v>804.9</c:v>
                </c:pt>
                <c:pt idx="527">
                  <c:v>846.67</c:v>
                </c:pt>
                <c:pt idx="528">
                  <c:v>73.55</c:v>
                </c:pt>
                <c:pt idx="529">
                  <c:v>958.44</c:v>
                </c:pt>
                <c:pt idx="530">
                  <c:v>716.29</c:v>
                </c:pt>
                <c:pt idx="531">
                  <c:v>409.14</c:v>
                </c:pt>
                <c:pt idx="532">
                  <c:v>570.12</c:v>
                </c:pt>
                <c:pt idx="533">
                  <c:v>361.65</c:v>
                </c:pt>
                <c:pt idx="534">
                  <c:v>619.35</c:v>
                </c:pt>
                <c:pt idx="535">
                  <c:v>846.35</c:v>
                </c:pt>
                <c:pt idx="536">
                  <c:v>941.85</c:v>
                </c:pt>
                <c:pt idx="537">
                  <c:v>344.16</c:v>
                </c:pt>
                <c:pt idx="538">
                  <c:v>352.63</c:v>
                </c:pt>
                <c:pt idx="539">
                  <c:v>629.86</c:v>
                </c:pt>
                <c:pt idx="540">
                  <c:v>958.15</c:v>
                </c:pt>
                <c:pt idx="541">
                  <c:v>878.62</c:v>
                </c:pt>
                <c:pt idx="542">
                  <c:v>243.13</c:v>
                </c:pt>
                <c:pt idx="543">
                  <c:v>410.63</c:v>
                </c:pt>
                <c:pt idx="544">
                  <c:v>101.25</c:v>
                </c:pt>
                <c:pt idx="545">
                  <c:v>716.39</c:v>
                </c:pt>
                <c:pt idx="546">
                  <c:v>721.74</c:v>
                </c:pt>
                <c:pt idx="547">
                  <c:v>945.92</c:v>
                </c:pt>
                <c:pt idx="548">
                  <c:v>249.02</c:v>
                </c:pt>
                <c:pt idx="549">
                  <c:v>223.64</c:v>
                </c:pt>
                <c:pt idx="550">
                  <c:v>268.3</c:v>
                </c:pt>
                <c:pt idx="551">
                  <c:v>120.97</c:v>
                </c:pt>
                <c:pt idx="552">
                  <c:v>26.36</c:v>
                </c:pt>
                <c:pt idx="553">
                  <c:v>494.35</c:v>
                </c:pt>
                <c:pt idx="554">
                  <c:v>412.2</c:v>
                </c:pt>
                <c:pt idx="555">
                  <c:v>650.47</c:v>
                </c:pt>
                <c:pt idx="556">
                  <c:v>227.95</c:v>
                </c:pt>
                <c:pt idx="557">
                  <c:v>685.97</c:v>
                </c:pt>
                <c:pt idx="558">
                  <c:v>585.54999999999995</c:v>
                </c:pt>
                <c:pt idx="559">
                  <c:v>454.71</c:v>
                </c:pt>
                <c:pt idx="560">
                  <c:v>353.74</c:v>
                </c:pt>
                <c:pt idx="561">
                  <c:v>377.52</c:v>
                </c:pt>
                <c:pt idx="562">
                  <c:v>901.49</c:v>
                </c:pt>
                <c:pt idx="563">
                  <c:v>167.25</c:v>
                </c:pt>
                <c:pt idx="564">
                  <c:v>752.48</c:v>
                </c:pt>
                <c:pt idx="565">
                  <c:v>146.71</c:v>
                </c:pt>
                <c:pt idx="566">
                  <c:v>397.63</c:v>
                </c:pt>
                <c:pt idx="567">
                  <c:v>212.75</c:v>
                </c:pt>
                <c:pt idx="568">
                  <c:v>183.47</c:v>
                </c:pt>
                <c:pt idx="569">
                  <c:v>569.98</c:v>
                </c:pt>
                <c:pt idx="570">
                  <c:v>685.31</c:v>
                </c:pt>
                <c:pt idx="571">
                  <c:v>945.37</c:v>
                </c:pt>
                <c:pt idx="572">
                  <c:v>914.05</c:v>
                </c:pt>
                <c:pt idx="573">
                  <c:v>597.07000000000005</c:v>
                </c:pt>
                <c:pt idx="574">
                  <c:v>723.47</c:v>
                </c:pt>
                <c:pt idx="575">
                  <c:v>362.81</c:v>
                </c:pt>
                <c:pt idx="576">
                  <c:v>127.11</c:v>
                </c:pt>
                <c:pt idx="577">
                  <c:v>931.26</c:v>
                </c:pt>
                <c:pt idx="578">
                  <c:v>589.55999999999995</c:v>
                </c:pt>
                <c:pt idx="579">
                  <c:v>823.26</c:v>
                </c:pt>
                <c:pt idx="580">
                  <c:v>575.66</c:v>
                </c:pt>
                <c:pt idx="581">
                  <c:v>318.43</c:v>
                </c:pt>
                <c:pt idx="582">
                  <c:v>640.97</c:v>
                </c:pt>
                <c:pt idx="583">
                  <c:v>979.42</c:v>
                </c:pt>
                <c:pt idx="584">
                  <c:v>207.8</c:v>
                </c:pt>
                <c:pt idx="585">
                  <c:v>385.5</c:v>
                </c:pt>
                <c:pt idx="586">
                  <c:v>927.6</c:v>
                </c:pt>
                <c:pt idx="587">
                  <c:v>999.89</c:v>
                </c:pt>
                <c:pt idx="588">
                  <c:v>769.56</c:v>
                </c:pt>
                <c:pt idx="589">
                  <c:v>719.28</c:v>
                </c:pt>
                <c:pt idx="590">
                  <c:v>794.97</c:v>
                </c:pt>
                <c:pt idx="591">
                  <c:v>320.64</c:v>
                </c:pt>
                <c:pt idx="592">
                  <c:v>394.35</c:v>
                </c:pt>
                <c:pt idx="593">
                  <c:v>703.95</c:v>
                </c:pt>
                <c:pt idx="594">
                  <c:v>377.3</c:v>
                </c:pt>
                <c:pt idx="595">
                  <c:v>894.58</c:v>
                </c:pt>
                <c:pt idx="596">
                  <c:v>852.71</c:v>
                </c:pt>
                <c:pt idx="597">
                  <c:v>578.39</c:v>
                </c:pt>
                <c:pt idx="598">
                  <c:v>982.45</c:v>
                </c:pt>
                <c:pt idx="599">
                  <c:v>878.05</c:v>
                </c:pt>
                <c:pt idx="600">
                  <c:v>222.94</c:v>
                </c:pt>
                <c:pt idx="601">
                  <c:v>156.16</c:v>
                </c:pt>
                <c:pt idx="602">
                  <c:v>611.29999999999995</c:v>
                </c:pt>
                <c:pt idx="603">
                  <c:v>640.23</c:v>
                </c:pt>
                <c:pt idx="604">
                  <c:v>779.25</c:v>
                </c:pt>
                <c:pt idx="605">
                  <c:v>513.98477215823721</c:v>
                </c:pt>
                <c:pt idx="606">
                  <c:v>406.79</c:v>
                </c:pt>
                <c:pt idx="607">
                  <c:v>322.58</c:v>
                </c:pt>
                <c:pt idx="608">
                  <c:v>64.2</c:v>
                </c:pt>
                <c:pt idx="609">
                  <c:v>134.30000000000001</c:v>
                </c:pt>
                <c:pt idx="610">
                  <c:v>520.92999999999995</c:v>
                </c:pt>
                <c:pt idx="611">
                  <c:v>807.95</c:v>
                </c:pt>
                <c:pt idx="612">
                  <c:v>545.1</c:v>
                </c:pt>
                <c:pt idx="613">
                  <c:v>203.61</c:v>
                </c:pt>
                <c:pt idx="614">
                  <c:v>451.67</c:v>
                </c:pt>
                <c:pt idx="615">
                  <c:v>640.54999999999995</c:v>
                </c:pt>
                <c:pt idx="616">
                  <c:v>702.53</c:v>
                </c:pt>
                <c:pt idx="617">
                  <c:v>230.85</c:v>
                </c:pt>
                <c:pt idx="618">
                  <c:v>626.35</c:v>
                </c:pt>
                <c:pt idx="619">
                  <c:v>108.55</c:v>
                </c:pt>
                <c:pt idx="620">
                  <c:v>61.98</c:v>
                </c:pt>
                <c:pt idx="621">
                  <c:v>873.1</c:v>
                </c:pt>
                <c:pt idx="622">
                  <c:v>803.76</c:v>
                </c:pt>
                <c:pt idx="623">
                  <c:v>865.14</c:v>
                </c:pt>
                <c:pt idx="624">
                  <c:v>781.39</c:v>
                </c:pt>
                <c:pt idx="625">
                  <c:v>619.74</c:v>
                </c:pt>
                <c:pt idx="626">
                  <c:v>148.96</c:v>
                </c:pt>
                <c:pt idx="627">
                  <c:v>138.41</c:v>
                </c:pt>
                <c:pt idx="628">
                  <c:v>588.9</c:v>
                </c:pt>
                <c:pt idx="629">
                  <c:v>88.92</c:v>
                </c:pt>
                <c:pt idx="630">
                  <c:v>299.13</c:v>
                </c:pt>
                <c:pt idx="631">
                  <c:v>548.29999999999995</c:v>
                </c:pt>
                <c:pt idx="632">
                  <c:v>977.55</c:v>
                </c:pt>
                <c:pt idx="633">
                  <c:v>313.83</c:v>
                </c:pt>
                <c:pt idx="634">
                  <c:v>564.1</c:v>
                </c:pt>
                <c:pt idx="635">
                  <c:v>934.75</c:v>
                </c:pt>
                <c:pt idx="636">
                  <c:v>548.44000000000005</c:v>
                </c:pt>
                <c:pt idx="637">
                  <c:v>573.1</c:v>
                </c:pt>
                <c:pt idx="638">
                  <c:v>717.31</c:v>
                </c:pt>
                <c:pt idx="639">
                  <c:v>268.89</c:v>
                </c:pt>
                <c:pt idx="640">
                  <c:v>613.23</c:v>
                </c:pt>
                <c:pt idx="641">
                  <c:v>971.9</c:v>
                </c:pt>
                <c:pt idx="642">
                  <c:v>884.92</c:v>
                </c:pt>
                <c:pt idx="643">
                  <c:v>188.25</c:v>
                </c:pt>
                <c:pt idx="644">
                  <c:v>344.12</c:v>
                </c:pt>
                <c:pt idx="645">
                  <c:v>692.72</c:v>
                </c:pt>
                <c:pt idx="646">
                  <c:v>794.59</c:v>
                </c:pt>
                <c:pt idx="647">
                  <c:v>280.37</c:v>
                </c:pt>
                <c:pt idx="648">
                  <c:v>85.23</c:v>
                </c:pt>
                <c:pt idx="649">
                  <c:v>827.81</c:v>
                </c:pt>
                <c:pt idx="650">
                  <c:v>877.71</c:v>
                </c:pt>
                <c:pt idx="651">
                  <c:v>488.56</c:v>
                </c:pt>
                <c:pt idx="652">
                  <c:v>175.91</c:v>
                </c:pt>
                <c:pt idx="653">
                  <c:v>289.66000000000003</c:v>
                </c:pt>
                <c:pt idx="654">
                  <c:v>899.27</c:v>
                </c:pt>
                <c:pt idx="655">
                  <c:v>691.38</c:v>
                </c:pt>
                <c:pt idx="656">
                  <c:v>158.72</c:v>
                </c:pt>
                <c:pt idx="657">
                  <c:v>537.15</c:v>
                </c:pt>
                <c:pt idx="658">
                  <c:v>771.7</c:v>
                </c:pt>
                <c:pt idx="659">
                  <c:v>559.52</c:v>
                </c:pt>
                <c:pt idx="660">
                  <c:v>677.25</c:v>
                </c:pt>
                <c:pt idx="661">
                  <c:v>628.98</c:v>
                </c:pt>
                <c:pt idx="662">
                  <c:v>121.76</c:v>
                </c:pt>
                <c:pt idx="663">
                  <c:v>752.45</c:v>
                </c:pt>
                <c:pt idx="664">
                  <c:v>209.66</c:v>
                </c:pt>
                <c:pt idx="665">
                  <c:v>693.16</c:v>
                </c:pt>
                <c:pt idx="666">
                  <c:v>241.32</c:v>
                </c:pt>
                <c:pt idx="667">
                  <c:v>735.32</c:v>
                </c:pt>
                <c:pt idx="668">
                  <c:v>437.96</c:v>
                </c:pt>
                <c:pt idx="669">
                  <c:v>56.91</c:v>
                </c:pt>
                <c:pt idx="670">
                  <c:v>355.14</c:v>
                </c:pt>
                <c:pt idx="671">
                  <c:v>847.21</c:v>
                </c:pt>
                <c:pt idx="672">
                  <c:v>153.84</c:v>
                </c:pt>
                <c:pt idx="673">
                  <c:v>112.26</c:v>
                </c:pt>
                <c:pt idx="674">
                  <c:v>962.81</c:v>
                </c:pt>
                <c:pt idx="675">
                  <c:v>276.23</c:v>
                </c:pt>
                <c:pt idx="676">
                  <c:v>991.37</c:v>
                </c:pt>
                <c:pt idx="677">
                  <c:v>733.87</c:v>
                </c:pt>
                <c:pt idx="678">
                  <c:v>745.3</c:v>
                </c:pt>
                <c:pt idx="679">
                  <c:v>873.86</c:v>
                </c:pt>
                <c:pt idx="680">
                  <c:v>651.36</c:v>
                </c:pt>
                <c:pt idx="681">
                  <c:v>849.17</c:v>
                </c:pt>
                <c:pt idx="682">
                  <c:v>585.45000000000005</c:v>
                </c:pt>
                <c:pt idx="683">
                  <c:v>745.15</c:v>
                </c:pt>
                <c:pt idx="684">
                  <c:v>247.67</c:v>
                </c:pt>
                <c:pt idx="685">
                  <c:v>220.51</c:v>
                </c:pt>
                <c:pt idx="686">
                  <c:v>507.33</c:v>
                </c:pt>
                <c:pt idx="687">
                  <c:v>839.24</c:v>
                </c:pt>
                <c:pt idx="688">
                  <c:v>466.27</c:v>
                </c:pt>
                <c:pt idx="689">
                  <c:v>915.15</c:v>
                </c:pt>
                <c:pt idx="690">
                  <c:v>815.53</c:v>
                </c:pt>
                <c:pt idx="691">
                  <c:v>897.93</c:v>
                </c:pt>
                <c:pt idx="692">
                  <c:v>925.95</c:v>
                </c:pt>
                <c:pt idx="693">
                  <c:v>573.09</c:v>
                </c:pt>
                <c:pt idx="694">
                  <c:v>287.70999999999998</c:v>
                </c:pt>
                <c:pt idx="695">
                  <c:v>747.56</c:v>
                </c:pt>
                <c:pt idx="696">
                  <c:v>209.32</c:v>
                </c:pt>
                <c:pt idx="697">
                  <c:v>285.39</c:v>
                </c:pt>
                <c:pt idx="698">
                  <c:v>753.49</c:v>
                </c:pt>
                <c:pt idx="699">
                  <c:v>130.38999999999999</c:v>
                </c:pt>
                <c:pt idx="700">
                  <c:v>527.51</c:v>
                </c:pt>
                <c:pt idx="701">
                  <c:v>862.31</c:v>
                </c:pt>
                <c:pt idx="702">
                  <c:v>288.60000000000002</c:v>
                </c:pt>
                <c:pt idx="703">
                  <c:v>829.36</c:v>
                </c:pt>
                <c:pt idx="704">
                  <c:v>425.06</c:v>
                </c:pt>
                <c:pt idx="705">
                  <c:v>911.14</c:v>
                </c:pt>
                <c:pt idx="706">
                  <c:v>780.05</c:v>
                </c:pt>
                <c:pt idx="707">
                  <c:v>315.95</c:v>
                </c:pt>
                <c:pt idx="708">
                  <c:v>505.01</c:v>
                </c:pt>
                <c:pt idx="709">
                  <c:v>736.75</c:v>
                </c:pt>
                <c:pt idx="710">
                  <c:v>418.69</c:v>
                </c:pt>
                <c:pt idx="711">
                  <c:v>700.31</c:v>
                </c:pt>
                <c:pt idx="712">
                  <c:v>934.96</c:v>
                </c:pt>
                <c:pt idx="713">
                  <c:v>610.6</c:v>
                </c:pt>
                <c:pt idx="714">
                  <c:v>135.78</c:v>
                </c:pt>
                <c:pt idx="715">
                  <c:v>416.01</c:v>
                </c:pt>
                <c:pt idx="716">
                  <c:v>940.77</c:v>
                </c:pt>
                <c:pt idx="717">
                  <c:v>635.13</c:v>
                </c:pt>
                <c:pt idx="718">
                  <c:v>771.73</c:v>
                </c:pt>
                <c:pt idx="719">
                  <c:v>440.19</c:v>
                </c:pt>
                <c:pt idx="720">
                  <c:v>134.58000000000001</c:v>
                </c:pt>
                <c:pt idx="721">
                  <c:v>992.55</c:v>
                </c:pt>
                <c:pt idx="722">
                  <c:v>384.66</c:v>
                </c:pt>
                <c:pt idx="723">
                  <c:v>170.43</c:v>
                </c:pt>
                <c:pt idx="724">
                  <c:v>480.51</c:v>
                </c:pt>
                <c:pt idx="725">
                  <c:v>955.66</c:v>
                </c:pt>
                <c:pt idx="726">
                  <c:v>917.17</c:v>
                </c:pt>
                <c:pt idx="727">
                  <c:v>406.46</c:v>
                </c:pt>
                <c:pt idx="728">
                  <c:v>147.01</c:v>
                </c:pt>
                <c:pt idx="729">
                  <c:v>106.66</c:v>
                </c:pt>
                <c:pt idx="730">
                  <c:v>168.55</c:v>
                </c:pt>
                <c:pt idx="731">
                  <c:v>301.60000000000002</c:v>
                </c:pt>
                <c:pt idx="732">
                  <c:v>284.24</c:v>
                </c:pt>
                <c:pt idx="733">
                  <c:v>191.6</c:v>
                </c:pt>
                <c:pt idx="734">
                  <c:v>125.68</c:v>
                </c:pt>
                <c:pt idx="735">
                  <c:v>505.23</c:v>
                </c:pt>
                <c:pt idx="736">
                  <c:v>191.65</c:v>
                </c:pt>
                <c:pt idx="737">
                  <c:v>145.43</c:v>
                </c:pt>
                <c:pt idx="738">
                  <c:v>828.35</c:v>
                </c:pt>
                <c:pt idx="739">
                  <c:v>268.76</c:v>
                </c:pt>
                <c:pt idx="740">
                  <c:v>370.09</c:v>
                </c:pt>
                <c:pt idx="741">
                  <c:v>780.69</c:v>
                </c:pt>
                <c:pt idx="742">
                  <c:v>854.37</c:v>
                </c:pt>
                <c:pt idx="743">
                  <c:v>407.46</c:v>
                </c:pt>
                <c:pt idx="744">
                  <c:v>467.24</c:v>
                </c:pt>
                <c:pt idx="745">
                  <c:v>57.94</c:v>
                </c:pt>
                <c:pt idx="746">
                  <c:v>540.1</c:v>
                </c:pt>
                <c:pt idx="747">
                  <c:v>816.28</c:v>
                </c:pt>
                <c:pt idx="748">
                  <c:v>817.92</c:v>
                </c:pt>
                <c:pt idx="749">
                  <c:v>358.45</c:v>
                </c:pt>
                <c:pt idx="750">
                  <c:v>562.97</c:v>
                </c:pt>
                <c:pt idx="751">
                  <c:v>559.71</c:v>
                </c:pt>
                <c:pt idx="752">
                  <c:v>366.08</c:v>
                </c:pt>
                <c:pt idx="753">
                  <c:v>330.04</c:v>
                </c:pt>
                <c:pt idx="754">
                  <c:v>813.01</c:v>
                </c:pt>
                <c:pt idx="755">
                  <c:v>836.4</c:v>
                </c:pt>
                <c:pt idx="756">
                  <c:v>282.48</c:v>
                </c:pt>
                <c:pt idx="757">
                  <c:v>740.68</c:v>
                </c:pt>
                <c:pt idx="758">
                  <c:v>600.58000000000004</c:v>
                </c:pt>
                <c:pt idx="759">
                  <c:v>680.16</c:v>
                </c:pt>
                <c:pt idx="760">
                  <c:v>345.58</c:v>
                </c:pt>
                <c:pt idx="761">
                  <c:v>280.16000000000003</c:v>
                </c:pt>
                <c:pt idx="762">
                  <c:v>649.54999999999995</c:v>
                </c:pt>
                <c:pt idx="763">
                  <c:v>994.32</c:v>
                </c:pt>
                <c:pt idx="764">
                  <c:v>64.94</c:v>
                </c:pt>
                <c:pt idx="765">
                  <c:v>733.42</c:v>
                </c:pt>
                <c:pt idx="766">
                  <c:v>156.72999999999999</c:v>
                </c:pt>
                <c:pt idx="767">
                  <c:v>34.71</c:v>
                </c:pt>
                <c:pt idx="768">
                  <c:v>829.15</c:v>
                </c:pt>
                <c:pt idx="769">
                  <c:v>915.17</c:v>
                </c:pt>
                <c:pt idx="770">
                  <c:v>250.95</c:v>
                </c:pt>
                <c:pt idx="771">
                  <c:v>622.72</c:v>
                </c:pt>
                <c:pt idx="772">
                  <c:v>552.72</c:v>
                </c:pt>
                <c:pt idx="773">
                  <c:v>117.37</c:v>
                </c:pt>
                <c:pt idx="774">
                  <c:v>262.05</c:v>
                </c:pt>
                <c:pt idx="775">
                  <c:v>970.89</c:v>
                </c:pt>
                <c:pt idx="776">
                  <c:v>827.88</c:v>
                </c:pt>
                <c:pt idx="777">
                  <c:v>926.85</c:v>
                </c:pt>
                <c:pt idx="778">
                  <c:v>182.91</c:v>
                </c:pt>
                <c:pt idx="779">
                  <c:v>745.51</c:v>
                </c:pt>
                <c:pt idx="780">
                  <c:v>920.61</c:v>
                </c:pt>
                <c:pt idx="781">
                  <c:v>312.91000000000003</c:v>
                </c:pt>
                <c:pt idx="782">
                  <c:v>705.64</c:v>
                </c:pt>
                <c:pt idx="783">
                  <c:v>386.41</c:v>
                </c:pt>
                <c:pt idx="784">
                  <c:v>265.89</c:v>
                </c:pt>
                <c:pt idx="785">
                  <c:v>468.94</c:v>
                </c:pt>
                <c:pt idx="786">
                  <c:v>678.98</c:v>
                </c:pt>
                <c:pt idx="787">
                  <c:v>757.71</c:v>
                </c:pt>
                <c:pt idx="788">
                  <c:v>647.86</c:v>
                </c:pt>
                <c:pt idx="789">
                  <c:v>179.64</c:v>
                </c:pt>
                <c:pt idx="790">
                  <c:v>392.65</c:v>
                </c:pt>
                <c:pt idx="791">
                  <c:v>969.55</c:v>
                </c:pt>
                <c:pt idx="792">
                  <c:v>322.94</c:v>
                </c:pt>
                <c:pt idx="793">
                  <c:v>925.78</c:v>
                </c:pt>
                <c:pt idx="794">
                  <c:v>151.47</c:v>
                </c:pt>
                <c:pt idx="795">
                  <c:v>343.05</c:v>
                </c:pt>
                <c:pt idx="796">
                  <c:v>373.06</c:v>
                </c:pt>
                <c:pt idx="797">
                  <c:v>563.32000000000005</c:v>
                </c:pt>
                <c:pt idx="798">
                  <c:v>362.93</c:v>
                </c:pt>
                <c:pt idx="799">
                  <c:v>369.22</c:v>
                </c:pt>
                <c:pt idx="800">
                  <c:v>950.83</c:v>
                </c:pt>
                <c:pt idx="801">
                  <c:v>338.79</c:v>
                </c:pt>
                <c:pt idx="802">
                  <c:v>89.78</c:v>
                </c:pt>
                <c:pt idx="803">
                  <c:v>172.04</c:v>
                </c:pt>
                <c:pt idx="804">
                  <c:v>389.2</c:v>
                </c:pt>
                <c:pt idx="805">
                  <c:v>79.95</c:v>
                </c:pt>
                <c:pt idx="806">
                  <c:v>250.83</c:v>
                </c:pt>
                <c:pt idx="807">
                  <c:v>673.02</c:v>
                </c:pt>
                <c:pt idx="808">
                  <c:v>492.62</c:v>
                </c:pt>
                <c:pt idx="809">
                  <c:v>986.93</c:v>
                </c:pt>
                <c:pt idx="810">
                  <c:v>411.68</c:v>
                </c:pt>
                <c:pt idx="811">
                  <c:v>637.55999999999995</c:v>
                </c:pt>
                <c:pt idx="812">
                  <c:v>706.87</c:v>
                </c:pt>
                <c:pt idx="813">
                  <c:v>884.48</c:v>
                </c:pt>
                <c:pt idx="814">
                  <c:v>747.03</c:v>
                </c:pt>
                <c:pt idx="815">
                  <c:v>700.88</c:v>
                </c:pt>
                <c:pt idx="816">
                  <c:v>917.64</c:v>
                </c:pt>
                <c:pt idx="817">
                  <c:v>242.08</c:v>
                </c:pt>
                <c:pt idx="818">
                  <c:v>536.67999999999995</c:v>
                </c:pt>
                <c:pt idx="819">
                  <c:v>132.77000000000001</c:v>
                </c:pt>
                <c:pt idx="820">
                  <c:v>502.95</c:v>
                </c:pt>
                <c:pt idx="821">
                  <c:v>472.08</c:v>
                </c:pt>
                <c:pt idx="822">
                  <c:v>484.92</c:v>
                </c:pt>
                <c:pt idx="823">
                  <c:v>42.04</c:v>
                </c:pt>
                <c:pt idx="824">
                  <c:v>263.58999999999997</c:v>
                </c:pt>
                <c:pt idx="825">
                  <c:v>142.83000000000001</c:v>
                </c:pt>
                <c:pt idx="826">
                  <c:v>800.84</c:v>
                </c:pt>
                <c:pt idx="827">
                  <c:v>301.24</c:v>
                </c:pt>
                <c:pt idx="828">
                  <c:v>701.49</c:v>
                </c:pt>
                <c:pt idx="829">
                  <c:v>413.48</c:v>
                </c:pt>
                <c:pt idx="830">
                  <c:v>167.83</c:v>
                </c:pt>
                <c:pt idx="831">
                  <c:v>346.77</c:v>
                </c:pt>
                <c:pt idx="832">
                  <c:v>254.94</c:v>
                </c:pt>
                <c:pt idx="833">
                  <c:v>445.5</c:v>
                </c:pt>
                <c:pt idx="834">
                  <c:v>900.94</c:v>
                </c:pt>
                <c:pt idx="835">
                  <c:v>262.69</c:v>
                </c:pt>
                <c:pt idx="836">
                  <c:v>212.72</c:v>
                </c:pt>
                <c:pt idx="837">
                  <c:v>846.04</c:v>
                </c:pt>
                <c:pt idx="838">
                  <c:v>681.08</c:v>
                </c:pt>
                <c:pt idx="839">
                  <c:v>613.17999999999995</c:v>
                </c:pt>
                <c:pt idx="840">
                  <c:v>635.14</c:v>
                </c:pt>
                <c:pt idx="841">
                  <c:v>453.12</c:v>
                </c:pt>
                <c:pt idx="842">
                  <c:v>974.35</c:v>
                </c:pt>
                <c:pt idx="843">
                  <c:v>553.82000000000005</c:v>
                </c:pt>
                <c:pt idx="844">
                  <c:v>71.23</c:v>
                </c:pt>
                <c:pt idx="845">
                  <c:v>31.36</c:v>
                </c:pt>
                <c:pt idx="846">
                  <c:v>506.55</c:v>
                </c:pt>
                <c:pt idx="847">
                  <c:v>28.69</c:v>
                </c:pt>
                <c:pt idx="848">
                  <c:v>556.42999999999995</c:v>
                </c:pt>
                <c:pt idx="849">
                  <c:v>522.72</c:v>
                </c:pt>
                <c:pt idx="850">
                  <c:v>966.02</c:v>
                </c:pt>
                <c:pt idx="851">
                  <c:v>371.03</c:v>
                </c:pt>
                <c:pt idx="852">
                  <c:v>230.32</c:v>
                </c:pt>
                <c:pt idx="853">
                  <c:v>985.43</c:v>
                </c:pt>
                <c:pt idx="854">
                  <c:v>213.69</c:v>
                </c:pt>
                <c:pt idx="855">
                  <c:v>81.16</c:v>
                </c:pt>
                <c:pt idx="856">
                  <c:v>431.69</c:v>
                </c:pt>
                <c:pt idx="857">
                  <c:v>438.65</c:v>
                </c:pt>
                <c:pt idx="858">
                  <c:v>339.41</c:v>
                </c:pt>
                <c:pt idx="859">
                  <c:v>700.18</c:v>
                </c:pt>
                <c:pt idx="860">
                  <c:v>867.94</c:v>
                </c:pt>
                <c:pt idx="861">
                  <c:v>623.88</c:v>
                </c:pt>
                <c:pt idx="862">
                  <c:v>567.95000000000005</c:v>
                </c:pt>
                <c:pt idx="863">
                  <c:v>671.69</c:v>
                </c:pt>
                <c:pt idx="864">
                  <c:v>281.48</c:v>
                </c:pt>
                <c:pt idx="865">
                  <c:v>202.13</c:v>
                </c:pt>
                <c:pt idx="866">
                  <c:v>731.53</c:v>
                </c:pt>
                <c:pt idx="867">
                  <c:v>468.25</c:v>
                </c:pt>
                <c:pt idx="868">
                  <c:v>928.72</c:v>
                </c:pt>
                <c:pt idx="869">
                  <c:v>217.22</c:v>
                </c:pt>
                <c:pt idx="870">
                  <c:v>609.05999999999995</c:v>
                </c:pt>
                <c:pt idx="871">
                  <c:v>827.91</c:v>
                </c:pt>
                <c:pt idx="872">
                  <c:v>303.79000000000002</c:v>
                </c:pt>
                <c:pt idx="873">
                  <c:v>909.25</c:v>
                </c:pt>
                <c:pt idx="874">
                  <c:v>229.81</c:v>
                </c:pt>
                <c:pt idx="875">
                  <c:v>442.36</c:v>
                </c:pt>
                <c:pt idx="876">
                  <c:v>413.74</c:v>
                </c:pt>
                <c:pt idx="877">
                  <c:v>900.55</c:v>
                </c:pt>
                <c:pt idx="878">
                  <c:v>79.75</c:v>
                </c:pt>
                <c:pt idx="879">
                  <c:v>95.06</c:v>
                </c:pt>
                <c:pt idx="880">
                  <c:v>761.88</c:v>
                </c:pt>
                <c:pt idx="881">
                  <c:v>788.05</c:v>
                </c:pt>
                <c:pt idx="882">
                  <c:v>443.09</c:v>
                </c:pt>
                <c:pt idx="883">
                  <c:v>602.54999999999995</c:v>
                </c:pt>
                <c:pt idx="884">
                  <c:v>408.66</c:v>
                </c:pt>
                <c:pt idx="885">
                  <c:v>170.48</c:v>
                </c:pt>
                <c:pt idx="886">
                  <c:v>705.61</c:v>
                </c:pt>
                <c:pt idx="887">
                  <c:v>654.47</c:v>
                </c:pt>
                <c:pt idx="888">
                  <c:v>974.47</c:v>
                </c:pt>
                <c:pt idx="889">
                  <c:v>803.3</c:v>
                </c:pt>
                <c:pt idx="890">
                  <c:v>363.73</c:v>
                </c:pt>
                <c:pt idx="891">
                  <c:v>863.87</c:v>
                </c:pt>
                <c:pt idx="892">
                  <c:v>450.11</c:v>
                </c:pt>
                <c:pt idx="893">
                  <c:v>289.82</c:v>
                </c:pt>
                <c:pt idx="894">
                  <c:v>348.91</c:v>
                </c:pt>
                <c:pt idx="895">
                  <c:v>212.96</c:v>
                </c:pt>
                <c:pt idx="896">
                  <c:v>871.34</c:v>
                </c:pt>
                <c:pt idx="897">
                  <c:v>601.33000000000004</c:v>
                </c:pt>
                <c:pt idx="898">
                  <c:v>278.16000000000003</c:v>
                </c:pt>
                <c:pt idx="899">
                  <c:v>678.9</c:v>
                </c:pt>
                <c:pt idx="900">
                  <c:v>94.13</c:v>
                </c:pt>
                <c:pt idx="901">
                  <c:v>277.58</c:v>
                </c:pt>
                <c:pt idx="902">
                  <c:v>34.39</c:v>
                </c:pt>
                <c:pt idx="903">
                  <c:v>698.72</c:v>
                </c:pt>
                <c:pt idx="904">
                  <c:v>780.9</c:v>
                </c:pt>
                <c:pt idx="905">
                  <c:v>354.65</c:v>
                </c:pt>
                <c:pt idx="906">
                  <c:v>671.62</c:v>
                </c:pt>
                <c:pt idx="907">
                  <c:v>240.27</c:v>
                </c:pt>
                <c:pt idx="908">
                  <c:v>108.14</c:v>
                </c:pt>
                <c:pt idx="909">
                  <c:v>964.11</c:v>
                </c:pt>
                <c:pt idx="910">
                  <c:v>346.2</c:v>
                </c:pt>
                <c:pt idx="911">
                  <c:v>791.75</c:v>
                </c:pt>
                <c:pt idx="912">
                  <c:v>883.31</c:v>
                </c:pt>
                <c:pt idx="913">
                  <c:v>329.06</c:v>
                </c:pt>
                <c:pt idx="914">
                  <c:v>597.79999999999995</c:v>
                </c:pt>
                <c:pt idx="915">
                  <c:v>735.1</c:v>
                </c:pt>
                <c:pt idx="916">
                  <c:v>448.55</c:v>
                </c:pt>
                <c:pt idx="917">
                  <c:v>899.58</c:v>
                </c:pt>
                <c:pt idx="918">
                  <c:v>408.72</c:v>
                </c:pt>
                <c:pt idx="919">
                  <c:v>770.65</c:v>
                </c:pt>
                <c:pt idx="920">
                  <c:v>379.78</c:v>
                </c:pt>
                <c:pt idx="921">
                  <c:v>144.66999999999999</c:v>
                </c:pt>
                <c:pt idx="922">
                  <c:v>984.6</c:v>
                </c:pt>
                <c:pt idx="923">
                  <c:v>517.82000000000005</c:v>
                </c:pt>
                <c:pt idx="924">
                  <c:v>282.45</c:v>
                </c:pt>
                <c:pt idx="925">
                  <c:v>762.94</c:v>
                </c:pt>
                <c:pt idx="926">
                  <c:v>891.13</c:v>
                </c:pt>
                <c:pt idx="927">
                  <c:v>553.38</c:v>
                </c:pt>
                <c:pt idx="928">
                  <c:v>217.83</c:v>
                </c:pt>
                <c:pt idx="929">
                  <c:v>194.36</c:v>
                </c:pt>
                <c:pt idx="930">
                  <c:v>174.57</c:v>
                </c:pt>
                <c:pt idx="931">
                  <c:v>762</c:v>
                </c:pt>
                <c:pt idx="932">
                  <c:v>44.08</c:v>
                </c:pt>
                <c:pt idx="933">
                  <c:v>992.37</c:v>
                </c:pt>
                <c:pt idx="934">
                  <c:v>470.42</c:v>
                </c:pt>
                <c:pt idx="935">
                  <c:v>732.67</c:v>
                </c:pt>
                <c:pt idx="936">
                  <c:v>835.17</c:v>
                </c:pt>
                <c:pt idx="937">
                  <c:v>113.07</c:v>
                </c:pt>
                <c:pt idx="938">
                  <c:v>619.80999999999995</c:v>
                </c:pt>
                <c:pt idx="939">
                  <c:v>350.12</c:v>
                </c:pt>
                <c:pt idx="940">
                  <c:v>519.91</c:v>
                </c:pt>
                <c:pt idx="941">
                  <c:v>221.7</c:v>
                </c:pt>
                <c:pt idx="942">
                  <c:v>102.19</c:v>
                </c:pt>
                <c:pt idx="943">
                  <c:v>923.14</c:v>
                </c:pt>
                <c:pt idx="944">
                  <c:v>747.65</c:v>
                </c:pt>
                <c:pt idx="945">
                  <c:v>620.12</c:v>
                </c:pt>
                <c:pt idx="946">
                  <c:v>214.94</c:v>
                </c:pt>
                <c:pt idx="947">
                  <c:v>309.77999999999997</c:v>
                </c:pt>
                <c:pt idx="948">
                  <c:v>696.53</c:v>
                </c:pt>
                <c:pt idx="949">
                  <c:v>892.06</c:v>
                </c:pt>
                <c:pt idx="950">
                  <c:v>127.47</c:v>
                </c:pt>
                <c:pt idx="951">
                  <c:v>26.37</c:v>
                </c:pt>
                <c:pt idx="952">
                  <c:v>968.88</c:v>
                </c:pt>
                <c:pt idx="953">
                  <c:v>138.86000000000001</c:v>
                </c:pt>
                <c:pt idx="954">
                  <c:v>327.52</c:v>
                </c:pt>
                <c:pt idx="955">
                  <c:v>576.83000000000004</c:v>
                </c:pt>
                <c:pt idx="956">
                  <c:v>681.3</c:v>
                </c:pt>
                <c:pt idx="957">
                  <c:v>504.97</c:v>
                </c:pt>
                <c:pt idx="958">
                  <c:v>649.78</c:v>
                </c:pt>
                <c:pt idx="959">
                  <c:v>986.73</c:v>
                </c:pt>
                <c:pt idx="960">
                  <c:v>904.48</c:v>
                </c:pt>
                <c:pt idx="961">
                  <c:v>920.82</c:v>
                </c:pt>
                <c:pt idx="962">
                  <c:v>569.36</c:v>
                </c:pt>
                <c:pt idx="963">
                  <c:v>830.94</c:v>
                </c:pt>
                <c:pt idx="964">
                  <c:v>462.75</c:v>
                </c:pt>
                <c:pt idx="965">
                  <c:v>973.9</c:v>
                </c:pt>
                <c:pt idx="966">
                  <c:v>157.18</c:v>
                </c:pt>
                <c:pt idx="967">
                  <c:v>239.57</c:v>
                </c:pt>
                <c:pt idx="968">
                  <c:v>583.21</c:v>
                </c:pt>
                <c:pt idx="969">
                  <c:v>758.75</c:v>
                </c:pt>
                <c:pt idx="970">
                  <c:v>68.290000000000006</c:v>
                </c:pt>
                <c:pt idx="971">
                  <c:v>662.82</c:v>
                </c:pt>
                <c:pt idx="972">
                  <c:v>824.34</c:v>
                </c:pt>
                <c:pt idx="973">
                  <c:v>437.12</c:v>
                </c:pt>
                <c:pt idx="974">
                  <c:v>23.37</c:v>
                </c:pt>
                <c:pt idx="975">
                  <c:v>240.51</c:v>
                </c:pt>
                <c:pt idx="976">
                  <c:v>842.9</c:v>
                </c:pt>
                <c:pt idx="977">
                  <c:v>918.26</c:v>
                </c:pt>
                <c:pt idx="978">
                  <c:v>579.70000000000005</c:v>
                </c:pt>
                <c:pt idx="979">
                  <c:v>233.33</c:v>
                </c:pt>
                <c:pt idx="980">
                  <c:v>954.1</c:v>
                </c:pt>
                <c:pt idx="981">
                  <c:v>751.94</c:v>
                </c:pt>
                <c:pt idx="982">
                  <c:v>492.71</c:v>
                </c:pt>
                <c:pt idx="983">
                  <c:v>853.26</c:v>
                </c:pt>
                <c:pt idx="984">
                  <c:v>528.29999999999995</c:v>
                </c:pt>
                <c:pt idx="985">
                  <c:v>476.28</c:v>
                </c:pt>
                <c:pt idx="986">
                  <c:v>943.93</c:v>
                </c:pt>
                <c:pt idx="987">
                  <c:v>853.93</c:v>
                </c:pt>
                <c:pt idx="988">
                  <c:v>461.02</c:v>
                </c:pt>
                <c:pt idx="989">
                  <c:v>531.99</c:v>
                </c:pt>
                <c:pt idx="990">
                  <c:v>274.08999999999997</c:v>
                </c:pt>
                <c:pt idx="991">
                  <c:v>541.99</c:v>
                </c:pt>
                <c:pt idx="992">
                  <c:v>904.92</c:v>
                </c:pt>
                <c:pt idx="993">
                  <c:v>490.02</c:v>
                </c:pt>
                <c:pt idx="994">
                  <c:v>957.54</c:v>
                </c:pt>
                <c:pt idx="995">
                  <c:v>480.11</c:v>
                </c:pt>
                <c:pt idx="996">
                  <c:v>826.55</c:v>
                </c:pt>
                <c:pt idx="997">
                  <c:v>336.17</c:v>
                </c:pt>
                <c:pt idx="998">
                  <c:v>22.51</c:v>
                </c:pt>
              </c:numCache>
            </c:numRef>
          </c:val>
          <c:extLst>
            <c:ext xmlns:c16="http://schemas.microsoft.com/office/drawing/2014/chart" uri="{C3380CC4-5D6E-409C-BE32-E72D297353CC}">
              <c16:uniqueId val="{00000000-7223-4F2C-B006-9B7841014FED}"/>
            </c:ext>
          </c:extLst>
        </c:ser>
        <c:ser>
          <c:idx val="1"/>
          <c:order val="1"/>
          <c:tx>
            <c:strRef>
              <c:f>Sales_Fact!$S$1:$S$6</c:f>
              <c:strCache>
                <c:ptCount val="1"/>
                <c:pt idx="0">
                  <c:v>2024 -  -  -  - Sum of Discount</c:v>
                </c:pt>
              </c:strCache>
            </c:strRef>
          </c:tx>
          <c:spPr>
            <a:solidFill>
              <a:schemeClr val="accent2"/>
            </a:solidFill>
            <a:ln/>
            <a:effectLst/>
            <a:sp3d/>
          </c:spPr>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Sales_Fact!$S$7:$S$1006</c:f>
              <c:numCache>
                <c:formatCode>General</c:formatCode>
                <c:ptCount val="999"/>
                <c:pt idx="0">
                  <c:v>0.27</c:v>
                </c:pt>
                <c:pt idx="1">
                  <c:v>0.17</c:v>
                </c:pt>
                <c:pt idx="2">
                  <c:v>0.24</c:v>
                </c:pt>
                <c:pt idx="3">
                  <c:v>0.24</c:v>
                </c:pt>
                <c:pt idx="4">
                  <c:v>0.06</c:v>
                </c:pt>
                <c:pt idx="5">
                  <c:v>0.01</c:v>
                </c:pt>
                <c:pt idx="6">
                  <c:v>0.24</c:v>
                </c:pt>
                <c:pt idx="7">
                  <c:v>0.28000000000000003</c:v>
                </c:pt>
                <c:pt idx="8">
                  <c:v>0.23</c:v>
                </c:pt>
                <c:pt idx="9">
                  <c:v>0.14000000000000001</c:v>
                </c:pt>
                <c:pt idx="10">
                  <c:v>0.03</c:v>
                </c:pt>
                <c:pt idx="11">
                  <c:v>0.19</c:v>
                </c:pt>
                <c:pt idx="12">
                  <c:v>0.12</c:v>
                </c:pt>
                <c:pt idx="13">
                  <c:v>0.04</c:v>
                </c:pt>
                <c:pt idx="14">
                  <c:v>0.22</c:v>
                </c:pt>
                <c:pt idx="15">
                  <c:v>0.11</c:v>
                </c:pt>
                <c:pt idx="16">
                  <c:v>0.16</c:v>
                </c:pt>
                <c:pt idx="17">
                  <c:v>0.05</c:v>
                </c:pt>
                <c:pt idx="18">
                  <c:v>0.2</c:v>
                </c:pt>
                <c:pt idx="19">
                  <c:v>0.04</c:v>
                </c:pt>
                <c:pt idx="20">
                  <c:v>0.11</c:v>
                </c:pt>
                <c:pt idx="21">
                  <c:v>0.12</c:v>
                </c:pt>
                <c:pt idx="22">
                  <c:v>0.01</c:v>
                </c:pt>
                <c:pt idx="23">
                  <c:v>0.23</c:v>
                </c:pt>
                <c:pt idx="24">
                  <c:v>0.28000000000000003</c:v>
                </c:pt>
                <c:pt idx="25">
                  <c:v>0.16</c:v>
                </c:pt>
                <c:pt idx="26">
                  <c:v>0.12</c:v>
                </c:pt>
                <c:pt idx="27">
                  <c:v>0</c:v>
                </c:pt>
                <c:pt idx="28">
                  <c:v>0.11</c:v>
                </c:pt>
                <c:pt idx="29">
                  <c:v>0.11</c:v>
                </c:pt>
                <c:pt idx="30">
                  <c:v>0.3</c:v>
                </c:pt>
                <c:pt idx="31">
                  <c:v>0.2</c:v>
                </c:pt>
                <c:pt idx="32">
                  <c:v>7.0000000000000007E-2</c:v>
                </c:pt>
                <c:pt idx="33">
                  <c:v>0.01</c:v>
                </c:pt>
                <c:pt idx="34">
                  <c:v>0.12</c:v>
                </c:pt>
                <c:pt idx="35">
                  <c:v>0.16</c:v>
                </c:pt>
                <c:pt idx="36">
                  <c:v>0.18</c:v>
                </c:pt>
                <c:pt idx="37">
                  <c:v>0.03</c:v>
                </c:pt>
                <c:pt idx="38">
                  <c:v>0.24</c:v>
                </c:pt>
                <c:pt idx="39">
                  <c:v>0.28999999999999998</c:v>
                </c:pt>
                <c:pt idx="40">
                  <c:v>0.28000000000000003</c:v>
                </c:pt>
                <c:pt idx="41">
                  <c:v>0.13</c:v>
                </c:pt>
                <c:pt idx="42">
                  <c:v>0.12</c:v>
                </c:pt>
                <c:pt idx="43">
                  <c:v>0.15</c:v>
                </c:pt>
                <c:pt idx="44">
                  <c:v>0.09</c:v>
                </c:pt>
                <c:pt idx="45">
                  <c:v>0.17</c:v>
                </c:pt>
                <c:pt idx="46">
                  <c:v>0.27</c:v>
                </c:pt>
                <c:pt idx="47">
                  <c:v>0.22</c:v>
                </c:pt>
                <c:pt idx="48">
                  <c:v>0.17</c:v>
                </c:pt>
                <c:pt idx="49">
                  <c:v>0.18</c:v>
                </c:pt>
                <c:pt idx="50">
                  <c:v>0.17</c:v>
                </c:pt>
                <c:pt idx="51">
                  <c:v>0.08</c:v>
                </c:pt>
                <c:pt idx="52">
                  <c:v>0.24</c:v>
                </c:pt>
                <c:pt idx="53">
                  <c:v>0.27</c:v>
                </c:pt>
                <c:pt idx="54">
                  <c:v>0.16</c:v>
                </c:pt>
                <c:pt idx="55">
                  <c:v>0.02</c:v>
                </c:pt>
                <c:pt idx="56">
                  <c:v>0.27</c:v>
                </c:pt>
                <c:pt idx="57">
                  <c:v>0</c:v>
                </c:pt>
                <c:pt idx="58">
                  <c:v>0.24</c:v>
                </c:pt>
                <c:pt idx="59">
                  <c:v>7.0000000000000007E-2</c:v>
                </c:pt>
                <c:pt idx="60">
                  <c:v>0.04</c:v>
                </c:pt>
                <c:pt idx="61">
                  <c:v>0.05</c:v>
                </c:pt>
                <c:pt idx="62">
                  <c:v>0.03</c:v>
                </c:pt>
                <c:pt idx="63">
                  <c:v>0.15</c:v>
                </c:pt>
                <c:pt idx="64">
                  <c:v>0.08</c:v>
                </c:pt>
                <c:pt idx="65">
                  <c:v>0.18</c:v>
                </c:pt>
                <c:pt idx="66">
                  <c:v>0.27</c:v>
                </c:pt>
                <c:pt idx="67">
                  <c:v>0.28999999999999998</c:v>
                </c:pt>
                <c:pt idx="68">
                  <c:v>0.03</c:v>
                </c:pt>
                <c:pt idx="69">
                  <c:v>0</c:v>
                </c:pt>
                <c:pt idx="70">
                  <c:v>0.05</c:v>
                </c:pt>
                <c:pt idx="71">
                  <c:v>0.05</c:v>
                </c:pt>
                <c:pt idx="72">
                  <c:v>0.28000000000000003</c:v>
                </c:pt>
                <c:pt idx="73">
                  <c:v>0.14000000000000001</c:v>
                </c:pt>
                <c:pt idx="74">
                  <c:v>0.04</c:v>
                </c:pt>
                <c:pt idx="75">
                  <c:v>0.02</c:v>
                </c:pt>
                <c:pt idx="76">
                  <c:v>0.17</c:v>
                </c:pt>
                <c:pt idx="77">
                  <c:v>0.13</c:v>
                </c:pt>
                <c:pt idx="78">
                  <c:v>0.19</c:v>
                </c:pt>
                <c:pt idx="79">
                  <c:v>0.03</c:v>
                </c:pt>
                <c:pt idx="80">
                  <c:v>0.1</c:v>
                </c:pt>
                <c:pt idx="81">
                  <c:v>0.2</c:v>
                </c:pt>
                <c:pt idx="82">
                  <c:v>7.0000000000000007E-2</c:v>
                </c:pt>
                <c:pt idx="83">
                  <c:v>0.18</c:v>
                </c:pt>
                <c:pt idx="84">
                  <c:v>0.14000000000000001</c:v>
                </c:pt>
                <c:pt idx="85">
                  <c:v>0</c:v>
                </c:pt>
                <c:pt idx="86">
                  <c:v>0.12</c:v>
                </c:pt>
                <c:pt idx="87">
                  <c:v>0.15</c:v>
                </c:pt>
                <c:pt idx="88">
                  <c:v>0.14000000000000001</c:v>
                </c:pt>
                <c:pt idx="89">
                  <c:v>0.3</c:v>
                </c:pt>
                <c:pt idx="90">
                  <c:v>0.18</c:v>
                </c:pt>
                <c:pt idx="91">
                  <c:v>0.28000000000000003</c:v>
                </c:pt>
                <c:pt idx="92">
                  <c:v>0.27</c:v>
                </c:pt>
                <c:pt idx="93">
                  <c:v>0.1</c:v>
                </c:pt>
                <c:pt idx="94">
                  <c:v>0.05</c:v>
                </c:pt>
                <c:pt idx="95">
                  <c:v>0.3</c:v>
                </c:pt>
                <c:pt idx="96">
                  <c:v>0.15</c:v>
                </c:pt>
                <c:pt idx="97">
                  <c:v>0.27</c:v>
                </c:pt>
                <c:pt idx="98">
                  <c:v>0.27</c:v>
                </c:pt>
                <c:pt idx="99">
                  <c:v>0.13</c:v>
                </c:pt>
                <c:pt idx="100">
                  <c:v>0.2</c:v>
                </c:pt>
                <c:pt idx="101">
                  <c:v>0.15</c:v>
                </c:pt>
                <c:pt idx="102">
                  <c:v>0.28999999999999998</c:v>
                </c:pt>
                <c:pt idx="103">
                  <c:v>0.05</c:v>
                </c:pt>
                <c:pt idx="104">
                  <c:v>0.18</c:v>
                </c:pt>
                <c:pt idx="105">
                  <c:v>0.28000000000000003</c:v>
                </c:pt>
                <c:pt idx="106">
                  <c:v>0.16</c:v>
                </c:pt>
                <c:pt idx="107">
                  <c:v>0.15</c:v>
                </c:pt>
                <c:pt idx="108">
                  <c:v>0.14000000000000001</c:v>
                </c:pt>
                <c:pt idx="109">
                  <c:v>0.28999999999999998</c:v>
                </c:pt>
                <c:pt idx="110">
                  <c:v>0.28999999999999998</c:v>
                </c:pt>
                <c:pt idx="111">
                  <c:v>0.01</c:v>
                </c:pt>
                <c:pt idx="112">
                  <c:v>0.25</c:v>
                </c:pt>
                <c:pt idx="113">
                  <c:v>0.2</c:v>
                </c:pt>
                <c:pt idx="114">
                  <c:v>7.0000000000000007E-2</c:v>
                </c:pt>
                <c:pt idx="115">
                  <c:v>0.11</c:v>
                </c:pt>
                <c:pt idx="116">
                  <c:v>0.3</c:v>
                </c:pt>
                <c:pt idx="117">
                  <c:v>0.13</c:v>
                </c:pt>
                <c:pt idx="118">
                  <c:v>0.06</c:v>
                </c:pt>
                <c:pt idx="119">
                  <c:v>0</c:v>
                </c:pt>
                <c:pt idx="120">
                  <c:v>0.25</c:v>
                </c:pt>
                <c:pt idx="121">
                  <c:v>0.14000000000000001</c:v>
                </c:pt>
                <c:pt idx="122">
                  <c:v>0.11</c:v>
                </c:pt>
                <c:pt idx="123">
                  <c:v>0.04</c:v>
                </c:pt>
                <c:pt idx="124">
                  <c:v>0.09</c:v>
                </c:pt>
                <c:pt idx="125">
                  <c:v>0.09</c:v>
                </c:pt>
                <c:pt idx="126">
                  <c:v>0.01</c:v>
                </c:pt>
                <c:pt idx="127">
                  <c:v>0.28999999999999998</c:v>
                </c:pt>
                <c:pt idx="128">
                  <c:v>0.25</c:v>
                </c:pt>
                <c:pt idx="129">
                  <c:v>0.23</c:v>
                </c:pt>
                <c:pt idx="130">
                  <c:v>0.27</c:v>
                </c:pt>
                <c:pt idx="131">
                  <c:v>0.06</c:v>
                </c:pt>
                <c:pt idx="132">
                  <c:v>0.06</c:v>
                </c:pt>
                <c:pt idx="133">
                  <c:v>0.12</c:v>
                </c:pt>
                <c:pt idx="134">
                  <c:v>0.21</c:v>
                </c:pt>
                <c:pt idx="135">
                  <c:v>0.06</c:v>
                </c:pt>
                <c:pt idx="136">
                  <c:v>0.24</c:v>
                </c:pt>
                <c:pt idx="137">
                  <c:v>0.09</c:v>
                </c:pt>
                <c:pt idx="138">
                  <c:v>0.24</c:v>
                </c:pt>
                <c:pt idx="139">
                  <c:v>0.04</c:v>
                </c:pt>
                <c:pt idx="140">
                  <c:v>0.16</c:v>
                </c:pt>
                <c:pt idx="141">
                  <c:v>7.0000000000000007E-2</c:v>
                </c:pt>
                <c:pt idx="142">
                  <c:v>0.06</c:v>
                </c:pt>
                <c:pt idx="143">
                  <c:v>0.05</c:v>
                </c:pt>
                <c:pt idx="144">
                  <c:v>0.27</c:v>
                </c:pt>
                <c:pt idx="145">
                  <c:v>0.03</c:v>
                </c:pt>
                <c:pt idx="146">
                  <c:v>0.21</c:v>
                </c:pt>
                <c:pt idx="147">
                  <c:v>0.1</c:v>
                </c:pt>
                <c:pt idx="148">
                  <c:v>0.2</c:v>
                </c:pt>
                <c:pt idx="149">
                  <c:v>0.26</c:v>
                </c:pt>
                <c:pt idx="150">
                  <c:v>0.15</c:v>
                </c:pt>
                <c:pt idx="151">
                  <c:v>0.23</c:v>
                </c:pt>
                <c:pt idx="152">
                  <c:v>0.23</c:v>
                </c:pt>
                <c:pt idx="153">
                  <c:v>0.08</c:v>
                </c:pt>
                <c:pt idx="154">
                  <c:v>0.12</c:v>
                </c:pt>
                <c:pt idx="155">
                  <c:v>0.14000000000000001</c:v>
                </c:pt>
                <c:pt idx="156">
                  <c:v>0.12</c:v>
                </c:pt>
                <c:pt idx="157">
                  <c:v>0.1</c:v>
                </c:pt>
                <c:pt idx="158">
                  <c:v>0.3</c:v>
                </c:pt>
                <c:pt idx="159">
                  <c:v>0.15</c:v>
                </c:pt>
                <c:pt idx="160">
                  <c:v>0.14000000000000001</c:v>
                </c:pt>
                <c:pt idx="161">
                  <c:v>0.15</c:v>
                </c:pt>
                <c:pt idx="162">
                  <c:v>0.12</c:v>
                </c:pt>
                <c:pt idx="163">
                  <c:v>7.0000000000000007E-2</c:v>
                </c:pt>
                <c:pt idx="164">
                  <c:v>0.24</c:v>
                </c:pt>
                <c:pt idx="165">
                  <c:v>0.1</c:v>
                </c:pt>
                <c:pt idx="166">
                  <c:v>0.05</c:v>
                </c:pt>
                <c:pt idx="167">
                  <c:v>0.05</c:v>
                </c:pt>
                <c:pt idx="168">
                  <c:v>0.1</c:v>
                </c:pt>
                <c:pt idx="169">
                  <c:v>0.25</c:v>
                </c:pt>
                <c:pt idx="170">
                  <c:v>0.09</c:v>
                </c:pt>
                <c:pt idx="171">
                  <c:v>0.05</c:v>
                </c:pt>
                <c:pt idx="172">
                  <c:v>0.28000000000000003</c:v>
                </c:pt>
                <c:pt idx="173">
                  <c:v>0.21</c:v>
                </c:pt>
                <c:pt idx="174">
                  <c:v>0.21</c:v>
                </c:pt>
                <c:pt idx="175">
                  <c:v>0.18</c:v>
                </c:pt>
                <c:pt idx="176">
                  <c:v>0.27</c:v>
                </c:pt>
                <c:pt idx="177">
                  <c:v>0.12</c:v>
                </c:pt>
                <c:pt idx="178">
                  <c:v>0.11</c:v>
                </c:pt>
                <c:pt idx="179">
                  <c:v>0.13</c:v>
                </c:pt>
                <c:pt idx="180">
                  <c:v>0.17</c:v>
                </c:pt>
                <c:pt idx="181">
                  <c:v>0.23</c:v>
                </c:pt>
                <c:pt idx="182">
                  <c:v>0.25</c:v>
                </c:pt>
                <c:pt idx="183">
                  <c:v>0.27</c:v>
                </c:pt>
                <c:pt idx="184">
                  <c:v>0.19</c:v>
                </c:pt>
                <c:pt idx="185">
                  <c:v>0.26</c:v>
                </c:pt>
                <c:pt idx="186">
                  <c:v>0.1</c:v>
                </c:pt>
                <c:pt idx="187">
                  <c:v>0.22</c:v>
                </c:pt>
                <c:pt idx="188">
                  <c:v>0.26</c:v>
                </c:pt>
                <c:pt idx="189">
                  <c:v>0.09</c:v>
                </c:pt>
                <c:pt idx="190">
                  <c:v>0.28999999999999998</c:v>
                </c:pt>
                <c:pt idx="191">
                  <c:v>0.2</c:v>
                </c:pt>
                <c:pt idx="192">
                  <c:v>0.28000000000000003</c:v>
                </c:pt>
                <c:pt idx="193">
                  <c:v>0</c:v>
                </c:pt>
                <c:pt idx="194">
                  <c:v>0.21</c:v>
                </c:pt>
                <c:pt idx="195">
                  <c:v>0.28999999999999998</c:v>
                </c:pt>
                <c:pt idx="196">
                  <c:v>0.25</c:v>
                </c:pt>
                <c:pt idx="197">
                  <c:v>0.25</c:v>
                </c:pt>
                <c:pt idx="198">
                  <c:v>0.03</c:v>
                </c:pt>
                <c:pt idx="199">
                  <c:v>0.28000000000000003</c:v>
                </c:pt>
                <c:pt idx="200">
                  <c:v>0.06</c:v>
                </c:pt>
                <c:pt idx="201">
                  <c:v>0.23</c:v>
                </c:pt>
                <c:pt idx="202">
                  <c:v>7.0000000000000007E-2</c:v>
                </c:pt>
                <c:pt idx="203">
                  <c:v>0</c:v>
                </c:pt>
                <c:pt idx="204">
                  <c:v>0</c:v>
                </c:pt>
                <c:pt idx="205">
                  <c:v>0.17</c:v>
                </c:pt>
                <c:pt idx="206">
                  <c:v>0.2</c:v>
                </c:pt>
                <c:pt idx="207">
                  <c:v>0.21</c:v>
                </c:pt>
                <c:pt idx="208">
                  <c:v>0.1</c:v>
                </c:pt>
                <c:pt idx="209">
                  <c:v>7.0000000000000007E-2</c:v>
                </c:pt>
                <c:pt idx="210">
                  <c:v>0.16</c:v>
                </c:pt>
                <c:pt idx="211">
                  <c:v>0.15</c:v>
                </c:pt>
                <c:pt idx="212">
                  <c:v>0.24</c:v>
                </c:pt>
                <c:pt idx="213">
                  <c:v>0.25</c:v>
                </c:pt>
                <c:pt idx="214">
                  <c:v>0.17</c:v>
                </c:pt>
                <c:pt idx="215">
                  <c:v>0.16</c:v>
                </c:pt>
                <c:pt idx="216">
                  <c:v>0.09</c:v>
                </c:pt>
                <c:pt idx="217">
                  <c:v>0.06</c:v>
                </c:pt>
                <c:pt idx="218">
                  <c:v>0.01</c:v>
                </c:pt>
                <c:pt idx="219">
                  <c:v>0.3</c:v>
                </c:pt>
                <c:pt idx="220">
                  <c:v>0.27</c:v>
                </c:pt>
                <c:pt idx="221">
                  <c:v>0.17</c:v>
                </c:pt>
                <c:pt idx="222">
                  <c:v>0.09</c:v>
                </c:pt>
                <c:pt idx="223">
                  <c:v>0.1</c:v>
                </c:pt>
                <c:pt idx="224">
                  <c:v>0.24</c:v>
                </c:pt>
                <c:pt idx="225">
                  <c:v>0.28999999999999998</c:v>
                </c:pt>
                <c:pt idx="226">
                  <c:v>0.16</c:v>
                </c:pt>
                <c:pt idx="227">
                  <c:v>0.1</c:v>
                </c:pt>
                <c:pt idx="228">
                  <c:v>0.26</c:v>
                </c:pt>
                <c:pt idx="229">
                  <c:v>7.0000000000000007E-2</c:v>
                </c:pt>
                <c:pt idx="230">
                  <c:v>0.21</c:v>
                </c:pt>
                <c:pt idx="231">
                  <c:v>0.17</c:v>
                </c:pt>
                <c:pt idx="232">
                  <c:v>0.2</c:v>
                </c:pt>
                <c:pt idx="233">
                  <c:v>0.17</c:v>
                </c:pt>
                <c:pt idx="234">
                  <c:v>0.1</c:v>
                </c:pt>
                <c:pt idx="235">
                  <c:v>0.11</c:v>
                </c:pt>
                <c:pt idx="236">
                  <c:v>0.13</c:v>
                </c:pt>
                <c:pt idx="237">
                  <c:v>0.18</c:v>
                </c:pt>
                <c:pt idx="238">
                  <c:v>7.0000000000000007E-2</c:v>
                </c:pt>
                <c:pt idx="239">
                  <c:v>0.14000000000000001</c:v>
                </c:pt>
                <c:pt idx="240">
                  <c:v>0.26</c:v>
                </c:pt>
                <c:pt idx="241">
                  <c:v>0.23</c:v>
                </c:pt>
                <c:pt idx="242">
                  <c:v>0.28999999999999998</c:v>
                </c:pt>
                <c:pt idx="243">
                  <c:v>0.03</c:v>
                </c:pt>
                <c:pt idx="244">
                  <c:v>0.02</c:v>
                </c:pt>
                <c:pt idx="245">
                  <c:v>0.16</c:v>
                </c:pt>
                <c:pt idx="246">
                  <c:v>0.19</c:v>
                </c:pt>
                <c:pt idx="247">
                  <c:v>0.14000000000000001</c:v>
                </c:pt>
                <c:pt idx="248">
                  <c:v>0.09</c:v>
                </c:pt>
                <c:pt idx="249">
                  <c:v>0.1</c:v>
                </c:pt>
                <c:pt idx="250">
                  <c:v>0.24</c:v>
                </c:pt>
                <c:pt idx="251">
                  <c:v>0.18</c:v>
                </c:pt>
                <c:pt idx="252">
                  <c:v>0.17</c:v>
                </c:pt>
                <c:pt idx="253">
                  <c:v>0.12</c:v>
                </c:pt>
                <c:pt idx="254">
                  <c:v>0</c:v>
                </c:pt>
                <c:pt idx="255">
                  <c:v>0.22</c:v>
                </c:pt>
                <c:pt idx="256">
                  <c:v>0.11</c:v>
                </c:pt>
                <c:pt idx="257">
                  <c:v>0.08</c:v>
                </c:pt>
                <c:pt idx="258">
                  <c:v>0.23</c:v>
                </c:pt>
                <c:pt idx="259">
                  <c:v>0.14000000000000001</c:v>
                </c:pt>
                <c:pt idx="260">
                  <c:v>0.06</c:v>
                </c:pt>
                <c:pt idx="261">
                  <c:v>0.04</c:v>
                </c:pt>
                <c:pt idx="262">
                  <c:v>0.27</c:v>
                </c:pt>
                <c:pt idx="263">
                  <c:v>0.03</c:v>
                </c:pt>
                <c:pt idx="264">
                  <c:v>0.12</c:v>
                </c:pt>
                <c:pt idx="265">
                  <c:v>0.2</c:v>
                </c:pt>
                <c:pt idx="266">
                  <c:v>0.05</c:v>
                </c:pt>
                <c:pt idx="267">
                  <c:v>0.22</c:v>
                </c:pt>
                <c:pt idx="268">
                  <c:v>0.09</c:v>
                </c:pt>
                <c:pt idx="269">
                  <c:v>0.1</c:v>
                </c:pt>
                <c:pt idx="270">
                  <c:v>0.28999999999999998</c:v>
                </c:pt>
                <c:pt idx="271">
                  <c:v>0.27</c:v>
                </c:pt>
                <c:pt idx="272">
                  <c:v>0.19</c:v>
                </c:pt>
                <c:pt idx="273">
                  <c:v>0.26</c:v>
                </c:pt>
                <c:pt idx="274">
                  <c:v>0.11</c:v>
                </c:pt>
                <c:pt idx="275">
                  <c:v>0.16</c:v>
                </c:pt>
                <c:pt idx="276">
                  <c:v>0.25</c:v>
                </c:pt>
                <c:pt idx="277">
                  <c:v>0.16</c:v>
                </c:pt>
                <c:pt idx="278">
                  <c:v>0.12</c:v>
                </c:pt>
                <c:pt idx="279">
                  <c:v>0.04</c:v>
                </c:pt>
                <c:pt idx="280">
                  <c:v>7.0000000000000007E-2</c:v>
                </c:pt>
                <c:pt idx="281">
                  <c:v>0.16</c:v>
                </c:pt>
                <c:pt idx="282">
                  <c:v>0.25</c:v>
                </c:pt>
                <c:pt idx="283">
                  <c:v>0.26</c:v>
                </c:pt>
                <c:pt idx="284">
                  <c:v>0.28000000000000003</c:v>
                </c:pt>
                <c:pt idx="285">
                  <c:v>0.28000000000000003</c:v>
                </c:pt>
                <c:pt idx="286">
                  <c:v>0.09</c:v>
                </c:pt>
                <c:pt idx="287">
                  <c:v>0.26</c:v>
                </c:pt>
                <c:pt idx="288">
                  <c:v>0.11</c:v>
                </c:pt>
                <c:pt idx="289">
                  <c:v>7.0000000000000007E-2</c:v>
                </c:pt>
                <c:pt idx="290">
                  <c:v>0.17</c:v>
                </c:pt>
                <c:pt idx="291">
                  <c:v>0.16</c:v>
                </c:pt>
                <c:pt idx="292">
                  <c:v>0.05</c:v>
                </c:pt>
                <c:pt idx="293">
                  <c:v>0.22</c:v>
                </c:pt>
                <c:pt idx="294">
                  <c:v>0.18</c:v>
                </c:pt>
                <c:pt idx="295">
                  <c:v>0.18</c:v>
                </c:pt>
                <c:pt idx="296">
                  <c:v>0.04</c:v>
                </c:pt>
                <c:pt idx="297">
                  <c:v>0.13</c:v>
                </c:pt>
                <c:pt idx="298">
                  <c:v>0.25</c:v>
                </c:pt>
                <c:pt idx="299">
                  <c:v>0.14000000000000001</c:v>
                </c:pt>
                <c:pt idx="300">
                  <c:v>0.08</c:v>
                </c:pt>
                <c:pt idx="301">
                  <c:v>0.27</c:v>
                </c:pt>
                <c:pt idx="302">
                  <c:v>0.19</c:v>
                </c:pt>
                <c:pt idx="303">
                  <c:v>0.22</c:v>
                </c:pt>
                <c:pt idx="304">
                  <c:v>0.28999999999999998</c:v>
                </c:pt>
                <c:pt idx="305">
                  <c:v>0.01</c:v>
                </c:pt>
                <c:pt idx="306">
                  <c:v>0.19</c:v>
                </c:pt>
                <c:pt idx="307">
                  <c:v>0.24</c:v>
                </c:pt>
                <c:pt idx="308">
                  <c:v>0.17</c:v>
                </c:pt>
                <c:pt idx="309">
                  <c:v>0.22</c:v>
                </c:pt>
                <c:pt idx="310">
                  <c:v>0.28999999999999998</c:v>
                </c:pt>
                <c:pt idx="311">
                  <c:v>0.16</c:v>
                </c:pt>
                <c:pt idx="312">
                  <c:v>0.15</c:v>
                </c:pt>
                <c:pt idx="313">
                  <c:v>0.28000000000000003</c:v>
                </c:pt>
                <c:pt idx="314">
                  <c:v>0.09</c:v>
                </c:pt>
                <c:pt idx="315">
                  <c:v>0.04</c:v>
                </c:pt>
                <c:pt idx="316">
                  <c:v>0.04</c:v>
                </c:pt>
                <c:pt idx="317">
                  <c:v>0.19</c:v>
                </c:pt>
                <c:pt idx="318">
                  <c:v>0.08</c:v>
                </c:pt>
                <c:pt idx="319">
                  <c:v>0.08</c:v>
                </c:pt>
                <c:pt idx="320">
                  <c:v>0.2</c:v>
                </c:pt>
                <c:pt idx="321">
                  <c:v>0.18</c:v>
                </c:pt>
                <c:pt idx="322">
                  <c:v>0.28999999999999998</c:v>
                </c:pt>
                <c:pt idx="323">
                  <c:v>0.26</c:v>
                </c:pt>
                <c:pt idx="324">
                  <c:v>0.11</c:v>
                </c:pt>
                <c:pt idx="325">
                  <c:v>0.1</c:v>
                </c:pt>
                <c:pt idx="326">
                  <c:v>0.06</c:v>
                </c:pt>
                <c:pt idx="327">
                  <c:v>0.23</c:v>
                </c:pt>
                <c:pt idx="328">
                  <c:v>0.02</c:v>
                </c:pt>
                <c:pt idx="329">
                  <c:v>0.21</c:v>
                </c:pt>
                <c:pt idx="330">
                  <c:v>0.1</c:v>
                </c:pt>
                <c:pt idx="331">
                  <c:v>0.23</c:v>
                </c:pt>
                <c:pt idx="332">
                  <c:v>7.0000000000000007E-2</c:v>
                </c:pt>
                <c:pt idx="333">
                  <c:v>0.13</c:v>
                </c:pt>
                <c:pt idx="334">
                  <c:v>0.17</c:v>
                </c:pt>
                <c:pt idx="335">
                  <c:v>0.16</c:v>
                </c:pt>
                <c:pt idx="336">
                  <c:v>0.3</c:v>
                </c:pt>
                <c:pt idx="337">
                  <c:v>0.08</c:v>
                </c:pt>
                <c:pt idx="338">
                  <c:v>0.23</c:v>
                </c:pt>
                <c:pt idx="339">
                  <c:v>0.28999999999999998</c:v>
                </c:pt>
                <c:pt idx="340">
                  <c:v>0.17</c:v>
                </c:pt>
                <c:pt idx="341">
                  <c:v>0.02</c:v>
                </c:pt>
                <c:pt idx="342">
                  <c:v>0</c:v>
                </c:pt>
                <c:pt idx="343">
                  <c:v>0.28999999999999998</c:v>
                </c:pt>
                <c:pt idx="344">
                  <c:v>0.22</c:v>
                </c:pt>
                <c:pt idx="345">
                  <c:v>0.28999999999999998</c:v>
                </c:pt>
                <c:pt idx="346">
                  <c:v>0.06</c:v>
                </c:pt>
                <c:pt idx="347">
                  <c:v>0.12</c:v>
                </c:pt>
                <c:pt idx="348">
                  <c:v>0.08</c:v>
                </c:pt>
                <c:pt idx="349">
                  <c:v>0.2</c:v>
                </c:pt>
                <c:pt idx="350">
                  <c:v>0.25</c:v>
                </c:pt>
                <c:pt idx="351">
                  <c:v>0.28000000000000003</c:v>
                </c:pt>
                <c:pt idx="352">
                  <c:v>0.26</c:v>
                </c:pt>
                <c:pt idx="353">
                  <c:v>0.11</c:v>
                </c:pt>
                <c:pt idx="354">
                  <c:v>0.11</c:v>
                </c:pt>
                <c:pt idx="355">
                  <c:v>0.17</c:v>
                </c:pt>
                <c:pt idx="356">
                  <c:v>0.04</c:v>
                </c:pt>
                <c:pt idx="357">
                  <c:v>0.23</c:v>
                </c:pt>
                <c:pt idx="358">
                  <c:v>0.06</c:v>
                </c:pt>
                <c:pt idx="359">
                  <c:v>0.25</c:v>
                </c:pt>
                <c:pt idx="360">
                  <c:v>0.1</c:v>
                </c:pt>
                <c:pt idx="361">
                  <c:v>0.27</c:v>
                </c:pt>
                <c:pt idx="362">
                  <c:v>0.3</c:v>
                </c:pt>
                <c:pt idx="363">
                  <c:v>0.03</c:v>
                </c:pt>
                <c:pt idx="364">
                  <c:v>0.18</c:v>
                </c:pt>
                <c:pt idx="365">
                  <c:v>0.06</c:v>
                </c:pt>
                <c:pt idx="366">
                  <c:v>0.27</c:v>
                </c:pt>
                <c:pt idx="367">
                  <c:v>0.11</c:v>
                </c:pt>
                <c:pt idx="368">
                  <c:v>0.26</c:v>
                </c:pt>
                <c:pt idx="369">
                  <c:v>0.14000000000000001</c:v>
                </c:pt>
                <c:pt idx="370">
                  <c:v>0.18</c:v>
                </c:pt>
                <c:pt idx="371">
                  <c:v>0.24</c:v>
                </c:pt>
                <c:pt idx="372">
                  <c:v>0.18</c:v>
                </c:pt>
                <c:pt idx="373">
                  <c:v>0.14000000000000001</c:v>
                </c:pt>
                <c:pt idx="374">
                  <c:v>0.06</c:v>
                </c:pt>
                <c:pt idx="375">
                  <c:v>0.09</c:v>
                </c:pt>
                <c:pt idx="376">
                  <c:v>0</c:v>
                </c:pt>
                <c:pt idx="377">
                  <c:v>0.03</c:v>
                </c:pt>
                <c:pt idx="378">
                  <c:v>0.04</c:v>
                </c:pt>
                <c:pt idx="379">
                  <c:v>0.01</c:v>
                </c:pt>
                <c:pt idx="380">
                  <c:v>0.13</c:v>
                </c:pt>
                <c:pt idx="381">
                  <c:v>0.18</c:v>
                </c:pt>
                <c:pt idx="382">
                  <c:v>0.19</c:v>
                </c:pt>
                <c:pt idx="383">
                  <c:v>0.24</c:v>
                </c:pt>
                <c:pt idx="384">
                  <c:v>0.06</c:v>
                </c:pt>
                <c:pt idx="385">
                  <c:v>0.12</c:v>
                </c:pt>
                <c:pt idx="386">
                  <c:v>0.23</c:v>
                </c:pt>
                <c:pt idx="387">
                  <c:v>0.01</c:v>
                </c:pt>
                <c:pt idx="388">
                  <c:v>0.28999999999999998</c:v>
                </c:pt>
                <c:pt idx="389">
                  <c:v>0.1</c:v>
                </c:pt>
                <c:pt idx="390">
                  <c:v>0.22</c:v>
                </c:pt>
                <c:pt idx="391">
                  <c:v>0.28000000000000003</c:v>
                </c:pt>
                <c:pt idx="392">
                  <c:v>0.04</c:v>
                </c:pt>
                <c:pt idx="393">
                  <c:v>0.21</c:v>
                </c:pt>
                <c:pt idx="394">
                  <c:v>0.22</c:v>
                </c:pt>
                <c:pt idx="395">
                  <c:v>0.05</c:v>
                </c:pt>
                <c:pt idx="396">
                  <c:v>0.08</c:v>
                </c:pt>
                <c:pt idx="397">
                  <c:v>0.12</c:v>
                </c:pt>
                <c:pt idx="398">
                  <c:v>0.25</c:v>
                </c:pt>
                <c:pt idx="399">
                  <c:v>0.26</c:v>
                </c:pt>
                <c:pt idx="400">
                  <c:v>0.1</c:v>
                </c:pt>
                <c:pt idx="401">
                  <c:v>0.01</c:v>
                </c:pt>
                <c:pt idx="402">
                  <c:v>0.05</c:v>
                </c:pt>
                <c:pt idx="403">
                  <c:v>0.26</c:v>
                </c:pt>
                <c:pt idx="404">
                  <c:v>0</c:v>
                </c:pt>
                <c:pt idx="405">
                  <c:v>0.11</c:v>
                </c:pt>
                <c:pt idx="406">
                  <c:v>0.26</c:v>
                </c:pt>
                <c:pt idx="407">
                  <c:v>0.02</c:v>
                </c:pt>
                <c:pt idx="408">
                  <c:v>0.08</c:v>
                </c:pt>
                <c:pt idx="409">
                  <c:v>0.02</c:v>
                </c:pt>
                <c:pt idx="410">
                  <c:v>0.14000000000000001</c:v>
                </c:pt>
                <c:pt idx="411">
                  <c:v>0.12</c:v>
                </c:pt>
                <c:pt idx="412">
                  <c:v>0.3</c:v>
                </c:pt>
                <c:pt idx="413">
                  <c:v>0.05</c:v>
                </c:pt>
                <c:pt idx="414">
                  <c:v>0.24</c:v>
                </c:pt>
                <c:pt idx="415">
                  <c:v>0.02</c:v>
                </c:pt>
                <c:pt idx="416">
                  <c:v>0.12</c:v>
                </c:pt>
                <c:pt idx="417">
                  <c:v>0.18</c:v>
                </c:pt>
                <c:pt idx="418">
                  <c:v>0.14000000000000001</c:v>
                </c:pt>
                <c:pt idx="419">
                  <c:v>0.11</c:v>
                </c:pt>
                <c:pt idx="420">
                  <c:v>0.14000000000000001</c:v>
                </c:pt>
                <c:pt idx="421">
                  <c:v>0.28999999999999998</c:v>
                </c:pt>
                <c:pt idx="422">
                  <c:v>0.1</c:v>
                </c:pt>
                <c:pt idx="423">
                  <c:v>0.22</c:v>
                </c:pt>
                <c:pt idx="424">
                  <c:v>0.28000000000000003</c:v>
                </c:pt>
                <c:pt idx="425">
                  <c:v>0.28999999999999998</c:v>
                </c:pt>
                <c:pt idx="426">
                  <c:v>0.11</c:v>
                </c:pt>
                <c:pt idx="427">
                  <c:v>0.19</c:v>
                </c:pt>
                <c:pt idx="428">
                  <c:v>7.0000000000000007E-2</c:v>
                </c:pt>
                <c:pt idx="429">
                  <c:v>0.06</c:v>
                </c:pt>
                <c:pt idx="430">
                  <c:v>0.28000000000000003</c:v>
                </c:pt>
                <c:pt idx="431">
                  <c:v>0.04</c:v>
                </c:pt>
                <c:pt idx="432">
                  <c:v>0.18</c:v>
                </c:pt>
                <c:pt idx="433">
                  <c:v>0.25</c:v>
                </c:pt>
                <c:pt idx="434">
                  <c:v>0.05</c:v>
                </c:pt>
                <c:pt idx="435">
                  <c:v>0.12</c:v>
                </c:pt>
                <c:pt idx="436">
                  <c:v>0.14000000000000001</c:v>
                </c:pt>
                <c:pt idx="437">
                  <c:v>0.02</c:v>
                </c:pt>
                <c:pt idx="438">
                  <c:v>0.16</c:v>
                </c:pt>
                <c:pt idx="439">
                  <c:v>0.16</c:v>
                </c:pt>
                <c:pt idx="440">
                  <c:v>0.11</c:v>
                </c:pt>
                <c:pt idx="441">
                  <c:v>0.09</c:v>
                </c:pt>
                <c:pt idx="442">
                  <c:v>0.17</c:v>
                </c:pt>
                <c:pt idx="443">
                  <c:v>0.04</c:v>
                </c:pt>
                <c:pt idx="444">
                  <c:v>0.05</c:v>
                </c:pt>
                <c:pt idx="445">
                  <c:v>0.28000000000000003</c:v>
                </c:pt>
                <c:pt idx="446">
                  <c:v>0.06</c:v>
                </c:pt>
                <c:pt idx="447">
                  <c:v>0.26</c:v>
                </c:pt>
                <c:pt idx="448">
                  <c:v>0.02</c:v>
                </c:pt>
                <c:pt idx="449">
                  <c:v>0.06</c:v>
                </c:pt>
                <c:pt idx="450">
                  <c:v>0.18</c:v>
                </c:pt>
                <c:pt idx="451">
                  <c:v>0.3</c:v>
                </c:pt>
                <c:pt idx="452">
                  <c:v>0.22</c:v>
                </c:pt>
                <c:pt idx="453">
                  <c:v>0.02</c:v>
                </c:pt>
                <c:pt idx="454">
                  <c:v>0.17</c:v>
                </c:pt>
                <c:pt idx="455">
                  <c:v>0.17</c:v>
                </c:pt>
                <c:pt idx="456">
                  <c:v>0.2</c:v>
                </c:pt>
                <c:pt idx="457">
                  <c:v>0.11</c:v>
                </c:pt>
                <c:pt idx="458">
                  <c:v>0.04</c:v>
                </c:pt>
                <c:pt idx="459">
                  <c:v>0.3</c:v>
                </c:pt>
                <c:pt idx="460">
                  <c:v>0.02</c:v>
                </c:pt>
                <c:pt idx="461">
                  <c:v>0.05</c:v>
                </c:pt>
                <c:pt idx="462">
                  <c:v>0.06</c:v>
                </c:pt>
                <c:pt idx="463">
                  <c:v>0.21</c:v>
                </c:pt>
                <c:pt idx="464">
                  <c:v>0.15</c:v>
                </c:pt>
                <c:pt idx="465">
                  <c:v>0.18</c:v>
                </c:pt>
                <c:pt idx="466">
                  <c:v>0.24</c:v>
                </c:pt>
                <c:pt idx="467">
                  <c:v>0.3</c:v>
                </c:pt>
                <c:pt idx="468">
                  <c:v>0.18</c:v>
                </c:pt>
                <c:pt idx="469">
                  <c:v>0.1</c:v>
                </c:pt>
                <c:pt idx="470">
                  <c:v>0.01</c:v>
                </c:pt>
                <c:pt idx="471">
                  <c:v>0.14000000000000001</c:v>
                </c:pt>
                <c:pt idx="472">
                  <c:v>0.12</c:v>
                </c:pt>
                <c:pt idx="473">
                  <c:v>0.25</c:v>
                </c:pt>
                <c:pt idx="474">
                  <c:v>0.03</c:v>
                </c:pt>
                <c:pt idx="475">
                  <c:v>0.2</c:v>
                </c:pt>
                <c:pt idx="476">
                  <c:v>0.14000000000000001</c:v>
                </c:pt>
                <c:pt idx="477">
                  <c:v>0.12</c:v>
                </c:pt>
                <c:pt idx="478">
                  <c:v>0.03</c:v>
                </c:pt>
                <c:pt idx="479">
                  <c:v>0.23</c:v>
                </c:pt>
                <c:pt idx="480">
                  <c:v>0.22</c:v>
                </c:pt>
                <c:pt idx="481">
                  <c:v>0.14000000000000001</c:v>
                </c:pt>
                <c:pt idx="482">
                  <c:v>0.28000000000000003</c:v>
                </c:pt>
                <c:pt idx="483">
                  <c:v>0.27</c:v>
                </c:pt>
                <c:pt idx="484">
                  <c:v>0.17</c:v>
                </c:pt>
                <c:pt idx="485">
                  <c:v>0.04</c:v>
                </c:pt>
                <c:pt idx="486">
                  <c:v>0.04</c:v>
                </c:pt>
                <c:pt idx="487">
                  <c:v>0.04</c:v>
                </c:pt>
                <c:pt idx="488">
                  <c:v>0.04</c:v>
                </c:pt>
                <c:pt idx="489">
                  <c:v>0.28000000000000003</c:v>
                </c:pt>
                <c:pt idx="490">
                  <c:v>0.03</c:v>
                </c:pt>
                <c:pt idx="491">
                  <c:v>0</c:v>
                </c:pt>
                <c:pt idx="492">
                  <c:v>0.04</c:v>
                </c:pt>
                <c:pt idx="493">
                  <c:v>0.24</c:v>
                </c:pt>
                <c:pt idx="494">
                  <c:v>0.01</c:v>
                </c:pt>
                <c:pt idx="495">
                  <c:v>0.28000000000000003</c:v>
                </c:pt>
                <c:pt idx="496">
                  <c:v>0.24</c:v>
                </c:pt>
                <c:pt idx="497">
                  <c:v>0.11</c:v>
                </c:pt>
                <c:pt idx="498">
                  <c:v>0.21</c:v>
                </c:pt>
                <c:pt idx="499">
                  <c:v>0.04</c:v>
                </c:pt>
                <c:pt idx="500">
                  <c:v>0.3</c:v>
                </c:pt>
                <c:pt idx="501">
                  <c:v>7.0000000000000007E-2</c:v>
                </c:pt>
                <c:pt idx="502">
                  <c:v>0.18</c:v>
                </c:pt>
                <c:pt idx="503">
                  <c:v>0.12</c:v>
                </c:pt>
                <c:pt idx="504">
                  <c:v>0.24</c:v>
                </c:pt>
                <c:pt idx="505">
                  <c:v>0.1</c:v>
                </c:pt>
                <c:pt idx="506">
                  <c:v>0.03</c:v>
                </c:pt>
                <c:pt idx="507">
                  <c:v>0.03</c:v>
                </c:pt>
                <c:pt idx="508">
                  <c:v>0.19</c:v>
                </c:pt>
                <c:pt idx="509">
                  <c:v>0.06</c:v>
                </c:pt>
                <c:pt idx="510">
                  <c:v>0.05</c:v>
                </c:pt>
                <c:pt idx="511">
                  <c:v>0.26</c:v>
                </c:pt>
                <c:pt idx="512">
                  <c:v>0.14000000000000001</c:v>
                </c:pt>
                <c:pt idx="513">
                  <c:v>0.21</c:v>
                </c:pt>
                <c:pt idx="514">
                  <c:v>0.05</c:v>
                </c:pt>
                <c:pt idx="515">
                  <c:v>0.01</c:v>
                </c:pt>
                <c:pt idx="516">
                  <c:v>0.03</c:v>
                </c:pt>
                <c:pt idx="517">
                  <c:v>0.12</c:v>
                </c:pt>
                <c:pt idx="518">
                  <c:v>0</c:v>
                </c:pt>
                <c:pt idx="519">
                  <c:v>0.12</c:v>
                </c:pt>
                <c:pt idx="520">
                  <c:v>0.27</c:v>
                </c:pt>
                <c:pt idx="521">
                  <c:v>0.27</c:v>
                </c:pt>
                <c:pt idx="522">
                  <c:v>0.08</c:v>
                </c:pt>
                <c:pt idx="523">
                  <c:v>0.19</c:v>
                </c:pt>
                <c:pt idx="524">
                  <c:v>0.11</c:v>
                </c:pt>
                <c:pt idx="525">
                  <c:v>0.1</c:v>
                </c:pt>
                <c:pt idx="526">
                  <c:v>0.15</c:v>
                </c:pt>
                <c:pt idx="527">
                  <c:v>0.24</c:v>
                </c:pt>
                <c:pt idx="528">
                  <c:v>0.04</c:v>
                </c:pt>
                <c:pt idx="529">
                  <c:v>0.01</c:v>
                </c:pt>
                <c:pt idx="530">
                  <c:v>0.01</c:v>
                </c:pt>
                <c:pt idx="531">
                  <c:v>0.1</c:v>
                </c:pt>
                <c:pt idx="532">
                  <c:v>0.28999999999999998</c:v>
                </c:pt>
                <c:pt idx="533">
                  <c:v>0.03</c:v>
                </c:pt>
                <c:pt idx="534">
                  <c:v>0.27</c:v>
                </c:pt>
                <c:pt idx="535">
                  <c:v>0.28999999999999998</c:v>
                </c:pt>
                <c:pt idx="536">
                  <c:v>0.14000000000000001</c:v>
                </c:pt>
                <c:pt idx="537">
                  <c:v>0.15</c:v>
                </c:pt>
                <c:pt idx="538">
                  <c:v>0.15</c:v>
                </c:pt>
                <c:pt idx="539">
                  <c:v>7.0000000000000007E-2</c:v>
                </c:pt>
                <c:pt idx="540">
                  <c:v>0.03</c:v>
                </c:pt>
                <c:pt idx="541">
                  <c:v>0.23</c:v>
                </c:pt>
                <c:pt idx="542">
                  <c:v>0.28000000000000003</c:v>
                </c:pt>
                <c:pt idx="543">
                  <c:v>0.16</c:v>
                </c:pt>
                <c:pt idx="544">
                  <c:v>0.03</c:v>
                </c:pt>
                <c:pt idx="545">
                  <c:v>0.24</c:v>
                </c:pt>
                <c:pt idx="546">
                  <c:v>0.02</c:v>
                </c:pt>
                <c:pt idx="547">
                  <c:v>0.16</c:v>
                </c:pt>
                <c:pt idx="548">
                  <c:v>0.05</c:v>
                </c:pt>
                <c:pt idx="549">
                  <c:v>0.12</c:v>
                </c:pt>
                <c:pt idx="550">
                  <c:v>0.03</c:v>
                </c:pt>
                <c:pt idx="551">
                  <c:v>0.03</c:v>
                </c:pt>
                <c:pt idx="552">
                  <c:v>0.11</c:v>
                </c:pt>
                <c:pt idx="553">
                  <c:v>0.11</c:v>
                </c:pt>
                <c:pt idx="554">
                  <c:v>0.13</c:v>
                </c:pt>
                <c:pt idx="555">
                  <c:v>0.05</c:v>
                </c:pt>
                <c:pt idx="556">
                  <c:v>0.24</c:v>
                </c:pt>
                <c:pt idx="557">
                  <c:v>0.18</c:v>
                </c:pt>
                <c:pt idx="558">
                  <c:v>0.13</c:v>
                </c:pt>
                <c:pt idx="559">
                  <c:v>0.26</c:v>
                </c:pt>
                <c:pt idx="560">
                  <c:v>0.15</c:v>
                </c:pt>
                <c:pt idx="561">
                  <c:v>0</c:v>
                </c:pt>
                <c:pt idx="562">
                  <c:v>0.1</c:v>
                </c:pt>
                <c:pt idx="563">
                  <c:v>0.08</c:v>
                </c:pt>
                <c:pt idx="564">
                  <c:v>0.26</c:v>
                </c:pt>
                <c:pt idx="565">
                  <c:v>0.24</c:v>
                </c:pt>
                <c:pt idx="566">
                  <c:v>0.26</c:v>
                </c:pt>
                <c:pt idx="567">
                  <c:v>0.17</c:v>
                </c:pt>
                <c:pt idx="568">
                  <c:v>0.23</c:v>
                </c:pt>
                <c:pt idx="569">
                  <c:v>0.27</c:v>
                </c:pt>
                <c:pt idx="570">
                  <c:v>0.05</c:v>
                </c:pt>
                <c:pt idx="571">
                  <c:v>0.17</c:v>
                </c:pt>
                <c:pt idx="572">
                  <c:v>0.16</c:v>
                </c:pt>
                <c:pt idx="573">
                  <c:v>0.12</c:v>
                </c:pt>
                <c:pt idx="574">
                  <c:v>0.22</c:v>
                </c:pt>
                <c:pt idx="575">
                  <c:v>0.01</c:v>
                </c:pt>
                <c:pt idx="576">
                  <c:v>0.04</c:v>
                </c:pt>
                <c:pt idx="577">
                  <c:v>0.04</c:v>
                </c:pt>
                <c:pt idx="578">
                  <c:v>0.03</c:v>
                </c:pt>
                <c:pt idx="579">
                  <c:v>0.27</c:v>
                </c:pt>
                <c:pt idx="580">
                  <c:v>0.26</c:v>
                </c:pt>
                <c:pt idx="581">
                  <c:v>0.08</c:v>
                </c:pt>
                <c:pt idx="582">
                  <c:v>0.02</c:v>
                </c:pt>
                <c:pt idx="583">
                  <c:v>0.08</c:v>
                </c:pt>
                <c:pt idx="584">
                  <c:v>0.03</c:v>
                </c:pt>
                <c:pt idx="585">
                  <c:v>0.12</c:v>
                </c:pt>
                <c:pt idx="586">
                  <c:v>0.22</c:v>
                </c:pt>
                <c:pt idx="587">
                  <c:v>0.04</c:v>
                </c:pt>
                <c:pt idx="588">
                  <c:v>0.1</c:v>
                </c:pt>
                <c:pt idx="589">
                  <c:v>7.0000000000000007E-2</c:v>
                </c:pt>
                <c:pt idx="590">
                  <c:v>0.05</c:v>
                </c:pt>
                <c:pt idx="591">
                  <c:v>0.21</c:v>
                </c:pt>
                <c:pt idx="592">
                  <c:v>0.03</c:v>
                </c:pt>
                <c:pt idx="593">
                  <c:v>0.28000000000000003</c:v>
                </c:pt>
                <c:pt idx="594">
                  <c:v>0.23</c:v>
                </c:pt>
                <c:pt idx="595">
                  <c:v>0.01</c:v>
                </c:pt>
                <c:pt idx="596">
                  <c:v>0.14808617234468943</c:v>
                </c:pt>
                <c:pt idx="597">
                  <c:v>0.2</c:v>
                </c:pt>
                <c:pt idx="598">
                  <c:v>0.1</c:v>
                </c:pt>
                <c:pt idx="599">
                  <c:v>0.19</c:v>
                </c:pt>
                <c:pt idx="600">
                  <c:v>0.14808617234468943</c:v>
                </c:pt>
                <c:pt idx="601">
                  <c:v>0.17</c:v>
                </c:pt>
                <c:pt idx="602">
                  <c:v>7.0000000000000007E-2</c:v>
                </c:pt>
                <c:pt idx="603">
                  <c:v>0.25</c:v>
                </c:pt>
                <c:pt idx="604">
                  <c:v>0.26</c:v>
                </c:pt>
                <c:pt idx="605">
                  <c:v>0.13</c:v>
                </c:pt>
                <c:pt idx="606">
                  <c:v>0.04</c:v>
                </c:pt>
                <c:pt idx="607">
                  <c:v>0.06</c:v>
                </c:pt>
                <c:pt idx="608">
                  <c:v>0.25</c:v>
                </c:pt>
                <c:pt idx="609">
                  <c:v>0.15</c:v>
                </c:pt>
                <c:pt idx="610">
                  <c:v>0.21</c:v>
                </c:pt>
                <c:pt idx="611">
                  <c:v>0.28999999999999998</c:v>
                </c:pt>
                <c:pt idx="612">
                  <c:v>0.24</c:v>
                </c:pt>
                <c:pt idx="613">
                  <c:v>0.24</c:v>
                </c:pt>
                <c:pt idx="614">
                  <c:v>0.13</c:v>
                </c:pt>
                <c:pt idx="615">
                  <c:v>0.3</c:v>
                </c:pt>
                <c:pt idx="616">
                  <c:v>0.24</c:v>
                </c:pt>
                <c:pt idx="617">
                  <c:v>0.25</c:v>
                </c:pt>
                <c:pt idx="618">
                  <c:v>0.18</c:v>
                </c:pt>
                <c:pt idx="619">
                  <c:v>0.03</c:v>
                </c:pt>
                <c:pt idx="620">
                  <c:v>0.12</c:v>
                </c:pt>
                <c:pt idx="621">
                  <c:v>0.24</c:v>
                </c:pt>
                <c:pt idx="622">
                  <c:v>0.2</c:v>
                </c:pt>
                <c:pt idx="623">
                  <c:v>0.3</c:v>
                </c:pt>
                <c:pt idx="624">
                  <c:v>0.13</c:v>
                </c:pt>
                <c:pt idx="625">
                  <c:v>0.03</c:v>
                </c:pt>
                <c:pt idx="626">
                  <c:v>0.08</c:v>
                </c:pt>
                <c:pt idx="627">
                  <c:v>0.09</c:v>
                </c:pt>
                <c:pt idx="628">
                  <c:v>0.19</c:v>
                </c:pt>
                <c:pt idx="629">
                  <c:v>0.1</c:v>
                </c:pt>
                <c:pt idx="630">
                  <c:v>0.23</c:v>
                </c:pt>
                <c:pt idx="631">
                  <c:v>0.02</c:v>
                </c:pt>
                <c:pt idx="632">
                  <c:v>0.28000000000000003</c:v>
                </c:pt>
                <c:pt idx="633">
                  <c:v>0.15</c:v>
                </c:pt>
                <c:pt idx="634">
                  <c:v>0.18</c:v>
                </c:pt>
                <c:pt idx="635">
                  <c:v>0.05</c:v>
                </c:pt>
                <c:pt idx="636">
                  <c:v>0.06</c:v>
                </c:pt>
                <c:pt idx="637">
                  <c:v>0.28000000000000003</c:v>
                </c:pt>
                <c:pt idx="638">
                  <c:v>0.18</c:v>
                </c:pt>
                <c:pt idx="639">
                  <c:v>0.17</c:v>
                </c:pt>
                <c:pt idx="640">
                  <c:v>0.28000000000000003</c:v>
                </c:pt>
                <c:pt idx="641">
                  <c:v>0.06</c:v>
                </c:pt>
                <c:pt idx="642">
                  <c:v>0.23</c:v>
                </c:pt>
                <c:pt idx="643">
                  <c:v>0.25</c:v>
                </c:pt>
                <c:pt idx="644">
                  <c:v>0.09</c:v>
                </c:pt>
                <c:pt idx="645">
                  <c:v>0.03</c:v>
                </c:pt>
                <c:pt idx="646">
                  <c:v>0.1</c:v>
                </c:pt>
                <c:pt idx="647">
                  <c:v>0.13</c:v>
                </c:pt>
                <c:pt idx="648">
                  <c:v>0.26</c:v>
                </c:pt>
                <c:pt idx="649">
                  <c:v>0.12</c:v>
                </c:pt>
                <c:pt idx="650">
                  <c:v>0.26</c:v>
                </c:pt>
                <c:pt idx="651">
                  <c:v>0.13</c:v>
                </c:pt>
                <c:pt idx="652">
                  <c:v>0.25</c:v>
                </c:pt>
                <c:pt idx="653">
                  <c:v>0.17</c:v>
                </c:pt>
                <c:pt idx="654">
                  <c:v>0.11</c:v>
                </c:pt>
                <c:pt idx="655">
                  <c:v>0.13</c:v>
                </c:pt>
                <c:pt idx="656">
                  <c:v>0.06</c:v>
                </c:pt>
                <c:pt idx="657">
                  <c:v>0.05</c:v>
                </c:pt>
                <c:pt idx="658">
                  <c:v>0.14000000000000001</c:v>
                </c:pt>
                <c:pt idx="659">
                  <c:v>0.27</c:v>
                </c:pt>
                <c:pt idx="660">
                  <c:v>0.26</c:v>
                </c:pt>
                <c:pt idx="661">
                  <c:v>0.26</c:v>
                </c:pt>
                <c:pt idx="662">
                  <c:v>0.06</c:v>
                </c:pt>
                <c:pt idx="663">
                  <c:v>0.21</c:v>
                </c:pt>
                <c:pt idx="664">
                  <c:v>0.1</c:v>
                </c:pt>
                <c:pt idx="665">
                  <c:v>0.22</c:v>
                </c:pt>
                <c:pt idx="666">
                  <c:v>0.06</c:v>
                </c:pt>
                <c:pt idx="667">
                  <c:v>0.08</c:v>
                </c:pt>
                <c:pt idx="668">
                  <c:v>0.08</c:v>
                </c:pt>
                <c:pt idx="669">
                  <c:v>0.1</c:v>
                </c:pt>
                <c:pt idx="670">
                  <c:v>0.15</c:v>
                </c:pt>
                <c:pt idx="671">
                  <c:v>0.08</c:v>
                </c:pt>
                <c:pt idx="672">
                  <c:v>0.23</c:v>
                </c:pt>
                <c:pt idx="673">
                  <c:v>0.06</c:v>
                </c:pt>
                <c:pt idx="674">
                  <c:v>0.12</c:v>
                </c:pt>
                <c:pt idx="675">
                  <c:v>0.1</c:v>
                </c:pt>
                <c:pt idx="676">
                  <c:v>0.05</c:v>
                </c:pt>
                <c:pt idx="677">
                  <c:v>0.22</c:v>
                </c:pt>
                <c:pt idx="678">
                  <c:v>0.19</c:v>
                </c:pt>
                <c:pt idx="679">
                  <c:v>0.08</c:v>
                </c:pt>
                <c:pt idx="680">
                  <c:v>0.04</c:v>
                </c:pt>
                <c:pt idx="681">
                  <c:v>0.25</c:v>
                </c:pt>
                <c:pt idx="682">
                  <c:v>0.25</c:v>
                </c:pt>
                <c:pt idx="683">
                  <c:v>0.04</c:v>
                </c:pt>
                <c:pt idx="684">
                  <c:v>0.02</c:v>
                </c:pt>
                <c:pt idx="685">
                  <c:v>0.08</c:v>
                </c:pt>
                <c:pt idx="686">
                  <c:v>0.06</c:v>
                </c:pt>
                <c:pt idx="687">
                  <c:v>0.11</c:v>
                </c:pt>
                <c:pt idx="688">
                  <c:v>0.02</c:v>
                </c:pt>
                <c:pt idx="689">
                  <c:v>0.28000000000000003</c:v>
                </c:pt>
                <c:pt idx="690">
                  <c:v>0.28000000000000003</c:v>
                </c:pt>
                <c:pt idx="691">
                  <c:v>0.16</c:v>
                </c:pt>
                <c:pt idx="692">
                  <c:v>0.03</c:v>
                </c:pt>
                <c:pt idx="693">
                  <c:v>0.02</c:v>
                </c:pt>
                <c:pt idx="694">
                  <c:v>0.06</c:v>
                </c:pt>
                <c:pt idx="695">
                  <c:v>0.12</c:v>
                </c:pt>
                <c:pt idx="696">
                  <c:v>0.09</c:v>
                </c:pt>
                <c:pt idx="697">
                  <c:v>0.05</c:v>
                </c:pt>
                <c:pt idx="698">
                  <c:v>0.17</c:v>
                </c:pt>
                <c:pt idx="699">
                  <c:v>0.01</c:v>
                </c:pt>
                <c:pt idx="700">
                  <c:v>0.26</c:v>
                </c:pt>
                <c:pt idx="701">
                  <c:v>0.03</c:v>
                </c:pt>
                <c:pt idx="702">
                  <c:v>0.06</c:v>
                </c:pt>
                <c:pt idx="703">
                  <c:v>0.09</c:v>
                </c:pt>
                <c:pt idx="704">
                  <c:v>0.1</c:v>
                </c:pt>
                <c:pt idx="705">
                  <c:v>0.28999999999999998</c:v>
                </c:pt>
                <c:pt idx="706">
                  <c:v>0.19</c:v>
                </c:pt>
                <c:pt idx="707">
                  <c:v>0.27</c:v>
                </c:pt>
                <c:pt idx="708">
                  <c:v>0.18</c:v>
                </c:pt>
                <c:pt idx="709">
                  <c:v>0.2</c:v>
                </c:pt>
                <c:pt idx="710">
                  <c:v>0.14000000000000001</c:v>
                </c:pt>
                <c:pt idx="711">
                  <c:v>0.24</c:v>
                </c:pt>
                <c:pt idx="712">
                  <c:v>0.13</c:v>
                </c:pt>
                <c:pt idx="713">
                  <c:v>0.2</c:v>
                </c:pt>
                <c:pt idx="714">
                  <c:v>0.28000000000000003</c:v>
                </c:pt>
                <c:pt idx="715">
                  <c:v>0.21</c:v>
                </c:pt>
                <c:pt idx="716">
                  <c:v>0.09</c:v>
                </c:pt>
                <c:pt idx="717">
                  <c:v>0.15</c:v>
                </c:pt>
                <c:pt idx="718">
                  <c:v>0.03</c:v>
                </c:pt>
                <c:pt idx="719">
                  <c:v>0.17</c:v>
                </c:pt>
                <c:pt idx="720">
                  <c:v>0.02</c:v>
                </c:pt>
                <c:pt idx="721">
                  <c:v>0.03</c:v>
                </c:pt>
                <c:pt idx="722">
                  <c:v>0.24</c:v>
                </c:pt>
                <c:pt idx="723">
                  <c:v>0.03</c:v>
                </c:pt>
                <c:pt idx="724">
                  <c:v>0.28999999999999998</c:v>
                </c:pt>
                <c:pt idx="725">
                  <c:v>0.27</c:v>
                </c:pt>
                <c:pt idx="726">
                  <c:v>0.3</c:v>
                </c:pt>
                <c:pt idx="727">
                  <c:v>0.11</c:v>
                </c:pt>
                <c:pt idx="728">
                  <c:v>0.15</c:v>
                </c:pt>
                <c:pt idx="729">
                  <c:v>0.15</c:v>
                </c:pt>
                <c:pt idx="730">
                  <c:v>0.06</c:v>
                </c:pt>
                <c:pt idx="731">
                  <c:v>0.16</c:v>
                </c:pt>
                <c:pt idx="732">
                  <c:v>0.27</c:v>
                </c:pt>
                <c:pt idx="733">
                  <c:v>0.22</c:v>
                </c:pt>
                <c:pt idx="734">
                  <c:v>0.24</c:v>
                </c:pt>
                <c:pt idx="735">
                  <c:v>0.19</c:v>
                </c:pt>
                <c:pt idx="736">
                  <c:v>0.22</c:v>
                </c:pt>
                <c:pt idx="737">
                  <c:v>0.17</c:v>
                </c:pt>
                <c:pt idx="738">
                  <c:v>0.01</c:v>
                </c:pt>
                <c:pt idx="739">
                  <c:v>0.22</c:v>
                </c:pt>
                <c:pt idx="740">
                  <c:v>0.11</c:v>
                </c:pt>
                <c:pt idx="741">
                  <c:v>0.18</c:v>
                </c:pt>
                <c:pt idx="742">
                  <c:v>0.06</c:v>
                </c:pt>
                <c:pt idx="743">
                  <c:v>0.28000000000000003</c:v>
                </c:pt>
                <c:pt idx="744">
                  <c:v>0.13</c:v>
                </c:pt>
                <c:pt idx="745">
                  <c:v>0.22</c:v>
                </c:pt>
                <c:pt idx="746">
                  <c:v>0.15</c:v>
                </c:pt>
                <c:pt idx="747">
                  <c:v>0.11</c:v>
                </c:pt>
                <c:pt idx="748">
                  <c:v>7.0000000000000007E-2</c:v>
                </c:pt>
                <c:pt idx="749">
                  <c:v>0.3</c:v>
                </c:pt>
                <c:pt idx="750">
                  <c:v>0.12</c:v>
                </c:pt>
                <c:pt idx="751">
                  <c:v>0.06</c:v>
                </c:pt>
                <c:pt idx="752">
                  <c:v>0.28000000000000003</c:v>
                </c:pt>
                <c:pt idx="753">
                  <c:v>0.06</c:v>
                </c:pt>
                <c:pt idx="754">
                  <c:v>0.03</c:v>
                </c:pt>
                <c:pt idx="755">
                  <c:v>0.02</c:v>
                </c:pt>
                <c:pt idx="756">
                  <c:v>0.02</c:v>
                </c:pt>
                <c:pt idx="757">
                  <c:v>0.28999999999999998</c:v>
                </c:pt>
                <c:pt idx="758">
                  <c:v>0.22</c:v>
                </c:pt>
                <c:pt idx="759">
                  <c:v>0.14808617234468943</c:v>
                </c:pt>
                <c:pt idx="760">
                  <c:v>0.01</c:v>
                </c:pt>
                <c:pt idx="761">
                  <c:v>0.28999999999999998</c:v>
                </c:pt>
                <c:pt idx="762">
                  <c:v>0.27</c:v>
                </c:pt>
                <c:pt idx="763">
                  <c:v>0.21</c:v>
                </c:pt>
                <c:pt idx="764">
                  <c:v>0</c:v>
                </c:pt>
                <c:pt idx="765">
                  <c:v>0.23</c:v>
                </c:pt>
                <c:pt idx="766">
                  <c:v>0.24</c:v>
                </c:pt>
                <c:pt idx="767">
                  <c:v>0.11</c:v>
                </c:pt>
                <c:pt idx="768">
                  <c:v>0.1</c:v>
                </c:pt>
                <c:pt idx="769">
                  <c:v>0.03</c:v>
                </c:pt>
                <c:pt idx="770">
                  <c:v>0.1</c:v>
                </c:pt>
                <c:pt idx="771">
                  <c:v>0.24</c:v>
                </c:pt>
                <c:pt idx="772">
                  <c:v>0.01</c:v>
                </c:pt>
                <c:pt idx="773">
                  <c:v>0.28999999999999998</c:v>
                </c:pt>
                <c:pt idx="774">
                  <c:v>0.11</c:v>
                </c:pt>
                <c:pt idx="775">
                  <c:v>0.1</c:v>
                </c:pt>
                <c:pt idx="776">
                  <c:v>0.18</c:v>
                </c:pt>
                <c:pt idx="777">
                  <c:v>0.28999999999999998</c:v>
                </c:pt>
                <c:pt idx="778">
                  <c:v>0.05</c:v>
                </c:pt>
                <c:pt idx="779">
                  <c:v>0.04</c:v>
                </c:pt>
                <c:pt idx="780">
                  <c:v>0.15</c:v>
                </c:pt>
                <c:pt idx="781">
                  <c:v>0.11</c:v>
                </c:pt>
                <c:pt idx="782">
                  <c:v>0.13</c:v>
                </c:pt>
                <c:pt idx="783">
                  <c:v>0.08</c:v>
                </c:pt>
                <c:pt idx="784">
                  <c:v>0.28999999999999998</c:v>
                </c:pt>
                <c:pt idx="785">
                  <c:v>0.05</c:v>
                </c:pt>
                <c:pt idx="786">
                  <c:v>0.26</c:v>
                </c:pt>
                <c:pt idx="787">
                  <c:v>0.05</c:v>
                </c:pt>
                <c:pt idx="788">
                  <c:v>0.1</c:v>
                </c:pt>
                <c:pt idx="789">
                  <c:v>0.17</c:v>
                </c:pt>
                <c:pt idx="790">
                  <c:v>0.09</c:v>
                </c:pt>
                <c:pt idx="791">
                  <c:v>0.01</c:v>
                </c:pt>
                <c:pt idx="792">
                  <c:v>0.26</c:v>
                </c:pt>
                <c:pt idx="793">
                  <c:v>0.21</c:v>
                </c:pt>
                <c:pt idx="794">
                  <c:v>0.28000000000000003</c:v>
                </c:pt>
                <c:pt idx="795">
                  <c:v>0.11</c:v>
                </c:pt>
                <c:pt idx="796">
                  <c:v>7.0000000000000007E-2</c:v>
                </c:pt>
                <c:pt idx="797">
                  <c:v>0.27</c:v>
                </c:pt>
                <c:pt idx="798">
                  <c:v>0.18</c:v>
                </c:pt>
                <c:pt idx="799">
                  <c:v>0.06</c:v>
                </c:pt>
                <c:pt idx="800">
                  <c:v>0.01</c:v>
                </c:pt>
                <c:pt idx="801">
                  <c:v>7.0000000000000007E-2</c:v>
                </c:pt>
                <c:pt idx="802">
                  <c:v>0.04</c:v>
                </c:pt>
                <c:pt idx="803">
                  <c:v>0.05</c:v>
                </c:pt>
                <c:pt idx="804">
                  <c:v>0.12</c:v>
                </c:pt>
                <c:pt idx="805">
                  <c:v>0.25</c:v>
                </c:pt>
                <c:pt idx="806">
                  <c:v>0.2</c:v>
                </c:pt>
                <c:pt idx="807">
                  <c:v>0.26</c:v>
                </c:pt>
                <c:pt idx="808">
                  <c:v>0.01</c:v>
                </c:pt>
                <c:pt idx="809">
                  <c:v>0.06</c:v>
                </c:pt>
                <c:pt idx="810">
                  <c:v>0.05</c:v>
                </c:pt>
                <c:pt idx="811">
                  <c:v>0.27</c:v>
                </c:pt>
                <c:pt idx="812">
                  <c:v>0</c:v>
                </c:pt>
                <c:pt idx="813">
                  <c:v>0.19</c:v>
                </c:pt>
                <c:pt idx="814">
                  <c:v>0.23</c:v>
                </c:pt>
                <c:pt idx="815">
                  <c:v>0.16</c:v>
                </c:pt>
                <c:pt idx="816">
                  <c:v>0.18</c:v>
                </c:pt>
                <c:pt idx="817">
                  <c:v>0.27</c:v>
                </c:pt>
                <c:pt idx="818">
                  <c:v>0.26</c:v>
                </c:pt>
                <c:pt idx="819">
                  <c:v>0.14000000000000001</c:v>
                </c:pt>
                <c:pt idx="820">
                  <c:v>7.0000000000000007E-2</c:v>
                </c:pt>
                <c:pt idx="821">
                  <c:v>0.02</c:v>
                </c:pt>
                <c:pt idx="822">
                  <c:v>7.0000000000000007E-2</c:v>
                </c:pt>
                <c:pt idx="823">
                  <c:v>0.22</c:v>
                </c:pt>
                <c:pt idx="824">
                  <c:v>0.11</c:v>
                </c:pt>
                <c:pt idx="825">
                  <c:v>0.17</c:v>
                </c:pt>
                <c:pt idx="826">
                  <c:v>0.11</c:v>
                </c:pt>
                <c:pt idx="827">
                  <c:v>0.09</c:v>
                </c:pt>
                <c:pt idx="828">
                  <c:v>0.02</c:v>
                </c:pt>
                <c:pt idx="829">
                  <c:v>0.15</c:v>
                </c:pt>
                <c:pt idx="830">
                  <c:v>0.22</c:v>
                </c:pt>
                <c:pt idx="831">
                  <c:v>0.2</c:v>
                </c:pt>
                <c:pt idx="832">
                  <c:v>0.28000000000000003</c:v>
                </c:pt>
                <c:pt idx="833">
                  <c:v>0.1</c:v>
                </c:pt>
                <c:pt idx="834">
                  <c:v>0.04</c:v>
                </c:pt>
                <c:pt idx="835">
                  <c:v>0.22</c:v>
                </c:pt>
                <c:pt idx="836">
                  <c:v>0.22</c:v>
                </c:pt>
                <c:pt idx="837">
                  <c:v>0.17</c:v>
                </c:pt>
                <c:pt idx="838">
                  <c:v>0.14000000000000001</c:v>
                </c:pt>
                <c:pt idx="839">
                  <c:v>0.24</c:v>
                </c:pt>
                <c:pt idx="840">
                  <c:v>0.14000000000000001</c:v>
                </c:pt>
                <c:pt idx="841">
                  <c:v>0.15</c:v>
                </c:pt>
                <c:pt idx="842">
                  <c:v>0.23</c:v>
                </c:pt>
                <c:pt idx="843">
                  <c:v>0.13</c:v>
                </c:pt>
                <c:pt idx="844">
                  <c:v>0.21</c:v>
                </c:pt>
                <c:pt idx="845">
                  <c:v>0.14000000000000001</c:v>
                </c:pt>
                <c:pt idx="846">
                  <c:v>0.02</c:v>
                </c:pt>
                <c:pt idx="847">
                  <c:v>0.23</c:v>
                </c:pt>
                <c:pt idx="848">
                  <c:v>0.1</c:v>
                </c:pt>
                <c:pt idx="849">
                  <c:v>0.03</c:v>
                </c:pt>
                <c:pt idx="850">
                  <c:v>0.04</c:v>
                </c:pt>
                <c:pt idx="851">
                  <c:v>0.05</c:v>
                </c:pt>
                <c:pt idx="852">
                  <c:v>0.28000000000000003</c:v>
                </c:pt>
                <c:pt idx="853">
                  <c:v>0.3</c:v>
                </c:pt>
                <c:pt idx="854">
                  <c:v>0.08</c:v>
                </c:pt>
                <c:pt idx="855">
                  <c:v>0.09</c:v>
                </c:pt>
                <c:pt idx="856">
                  <c:v>0.28999999999999998</c:v>
                </c:pt>
                <c:pt idx="857">
                  <c:v>0.26</c:v>
                </c:pt>
                <c:pt idx="858">
                  <c:v>0.21</c:v>
                </c:pt>
                <c:pt idx="859">
                  <c:v>0.25</c:v>
                </c:pt>
                <c:pt idx="860">
                  <c:v>0.25</c:v>
                </c:pt>
                <c:pt idx="861">
                  <c:v>0.12</c:v>
                </c:pt>
                <c:pt idx="862">
                  <c:v>0.19</c:v>
                </c:pt>
                <c:pt idx="863">
                  <c:v>0.21</c:v>
                </c:pt>
                <c:pt idx="864">
                  <c:v>0.13</c:v>
                </c:pt>
                <c:pt idx="865">
                  <c:v>0.01</c:v>
                </c:pt>
                <c:pt idx="866">
                  <c:v>7.0000000000000007E-2</c:v>
                </c:pt>
                <c:pt idx="867">
                  <c:v>0.1</c:v>
                </c:pt>
                <c:pt idx="868">
                  <c:v>0.06</c:v>
                </c:pt>
                <c:pt idx="869">
                  <c:v>0.3</c:v>
                </c:pt>
                <c:pt idx="870">
                  <c:v>0.21</c:v>
                </c:pt>
                <c:pt idx="871">
                  <c:v>0.24</c:v>
                </c:pt>
                <c:pt idx="872">
                  <c:v>0.14000000000000001</c:v>
                </c:pt>
                <c:pt idx="873">
                  <c:v>0.21</c:v>
                </c:pt>
                <c:pt idx="874">
                  <c:v>0.06</c:v>
                </c:pt>
                <c:pt idx="875">
                  <c:v>0.01</c:v>
                </c:pt>
                <c:pt idx="876">
                  <c:v>0.18</c:v>
                </c:pt>
                <c:pt idx="877">
                  <c:v>0.15</c:v>
                </c:pt>
                <c:pt idx="878">
                  <c:v>0.03</c:v>
                </c:pt>
                <c:pt idx="879">
                  <c:v>0.27</c:v>
                </c:pt>
                <c:pt idx="880">
                  <c:v>0.13</c:v>
                </c:pt>
                <c:pt idx="881">
                  <c:v>0.28999999999999998</c:v>
                </c:pt>
                <c:pt idx="882">
                  <c:v>0.02</c:v>
                </c:pt>
                <c:pt idx="883">
                  <c:v>0.09</c:v>
                </c:pt>
                <c:pt idx="884">
                  <c:v>0.06</c:v>
                </c:pt>
                <c:pt idx="885">
                  <c:v>0.18</c:v>
                </c:pt>
                <c:pt idx="886">
                  <c:v>0.18</c:v>
                </c:pt>
                <c:pt idx="887">
                  <c:v>0.23</c:v>
                </c:pt>
                <c:pt idx="888">
                  <c:v>0.17</c:v>
                </c:pt>
                <c:pt idx="889">
                  <c:v>0.21</c:v>
                </c:pt>
                <c:pt idx="890">
                  <c:v>0.16</c:v>
                </c:pt>
                <c:pt idx="891">
                  <c:v>0.17</c:v>
                </c:pt>
                <c:pt idx="892">
                  <c:v>0.18</c:v>
                </c:pt>
                <c:pt idx="893">
                  <c:v>0.1</c:v>
                </c:pt>
                <c:pt idx="894">
                  <c:v>0.17</c:v>
                </c:pt>
                <c:pt idx="895">
                  <c:v>0.11</c:v>
                </c:pt>
                <c:pt idx="896">
                  <c:v>0.06</c:v>
                </c:pt>
                <c:pt idx="897">
                  <c:v>0.03</c:v>
                </c:pt>
                <c:pt idx="898">
                  <c:v>0.17</c:v>
                </c:pt>
                <c:pt idx="899">
                  <c:v>0.15</c:v>
                </c:pt>
                <c:pt idx="900">
                  <c:v>0.01</c:v>
                </c:pt>
                <c:pt idx="901">
                  <c:v>0.18</c:v>
                </c:pt>
                <c:pt idx="902">
                  <c:v>0.05</c:v>
                </c:pt>
                <c:pt idx="903">
                  <c:v>0.15</c:v>
                </c:pt>
                <c:pt idx="904">
                  <c:v>0.06</c:v>
                </c:pt>
                <c:pt idx="905">
                  <c:v>0.09</c:v>
                </c:pt>
                <c:pt idx="906">
                  <c:v>0.28999999999999998</c:v>
                </c:pt>
                <c:pt idx="907">
                  <c:v>0.28000000000000003</c:v>
                </c:pt>
                <c:pt idx="908">
                  <c:v>0.17</c:v>
                </c:pt>
                <c:pt idx="909">
                  <c:v>0.28999999999999998</c:v>
                </c:pt>
                <c:pt idx="910">
                  <c:v>0.28999999999999998</c:v>
                </c:pt>
                <c:pt idx="911">
                  <c:v>0.13</c:v>
                </c:pt>
                <c:pt idx="912">
                  <c:v>0.04</c:v>
                </c:pt>
                <c:pt idx="913">
                  <c:v>0.03</c:v>
                </c:pt>
                <c:pt idx="914">
                  <c:v>0.16</c:v>
                </c:pt>
                <c:pt idx="915">
                  <c:v>0.05</c:v>
                </c:pt>
                <c:pt idx="916">
                  <c:v>7.0000000000000007E-2</c:v>
                </c:pt>
                <c:pt idx="917">
                  <c:v>0.04</c:v>
                </c:pt>
                <c:pt idx="918">
                  <c:v>0.27</c:v>
                </c:pt>
                <c:pt idx="919">
                  <c:v>0.03</c:v>
                </c:pt>
                <c:pt idx="920">
                  <c:v>0.1</c:v>
                </c:pt>
                <c:pt idx="921">
                  <c:v>0.1</c:v>
                </c:pt>
                <c:pt idx="922">
                  <c:v>0</c:v>
                </c:pt>
                <c:pt idx="923">
                  <c:v>0.28999999999999998</c:v>
                </c:pt>
                <c:pt idx="924">
                  <c:v>0.23</c:v>
                </c:pt>
                <c:pt idx="925">
                  <c:v>0.25</c:v>
                </c:pt>
                <c:pt idx="926">
                  <c:v>0.21</c:v>
                </c:pt>
                <c:pt idx="927">
                  <c:v>0.16</c:v>
                </c:pt>
                <c:pt idx="928">
                  <c:v>0.06</c:v>
                </c:pt>
                <c:pt idx="929">
                  <c:v>0.21</c:v>
                </c:pt>
                <c:pt idx="930">
                  <c:v>0.02</c:v>
                </c:pt>
                <c:pt idx="931">
                  <c:v>0.05</c:v>
                </c:pt>
                <c:pt idx="932">
                  <c:v>0.24</c:v>
                </c:pt>
                <c:pt idx="933">
                  <c:v>0.28999999999999998</c:v>
                </c:pt>
                <c:pt idx="934">
                  <c:v>0.18</c:v>
                </c:pt>
                <c:pt idx="935">
                  <c:v>0.1</c:v>
                </c:pt>
                <c:pt idx="936">
                  <c:v>0.24</c:v>
                </c:pt>
                <c:pt idx="937">
                  <c:v>0.23</c:v>
                </c:pt>
                <c:pt idx="938">
                  <c:v>0.26</c:v>
                </c:pt>
                <c:pt idx="939">
                  <c:v>0.17</c:v>
                </c:pt>
                <c:pt idx="940">
                  <c:v>0.05</c:v>
                </c:pt>
                <c:pt idx="941">
                  <c:v>0.14000000000000001</c:v>
                </c:pt>
                <c:pt idx="942">
                  <c:v>0.17</c:v>
                </c:pt>
                <c:pt idx="943">
                  <c:v>0.08</c:v>
                </c:pt>
                <c:pt idx="944">
                  <c:v>0.13</c:v>
                </c:pt>
                <c:pt idx="945">
                  <c:v>0.12</c:v>
                </c:pt>
                <c:pt idx="946">
                  <c:v>0.16</c:v>
                </c:pt>
                <c:pt idx="947">
                  <c:v>0.14000000000000001</c:v>
                </c:pt>
                <c:pt idx="948">
                  <c:v>0.15</c:v>
                </c:pt>
                <c:pt idx="949">
                  <c:v>0.16</c:v>
                </c:pt>
                <c:pt idx="950">
                  <c:v>0.18</c:v>
                </c:pt>
                <c:pt idx="951">
                  <c:v>0.16</c:v>
                </c:pt>
                <c:pt idx="952">
                  <c:v>0.11</c:v>
                </c:pt>
                <c:pt idx="953">
                  <c:v>0.03</c:v>
                </c:pt>
                <c:pt idx="954">
                  <c:v>0.01</c:v>
                </c:pt>
                <c:pt idx="955">
                  <c:v>0.05</c:v>
                </c:pt>
                <c:pt idx="956">
                  <c:v>0.3</c:v>
                </c:pt>
                <c:pt idx="957">
                  <c:v>0.1</c:v>
                </c:pt>
                <c:pt idx="958">
                  <c:v>0.05</c:v>
                </c:pt>
                <c:pt idx="959">
                  <c:v>0.05</c:v>
                </c:pt>
                <c:pt idx="960">
                  <c:v>0.1</c:v>
                </c:pt>
                <c:pt idx="961">
                  <c:v>0.15</c:v>
                </c:pt>
                <c:pt idx="962">
                  <c:v>0.14000000000000001</c:v>
                </c:pt>
                <c:pt idx="963">
                  <c:v>0.22</c:v>
                </c:pt>
                <c:pt idx="964">
                  <c:v>0.02</c:v>
                </c:pt>
                <c:pt idx="965">
                  <c:v>0.15</c:v>
                </c:pt>
                <c:pt idx="966">
                  <c:v>0.16</c:v>
                </c:pt>
                <c:pt idx="967">
                  <c:v>0.2</c:v>
                </c:pt>
                <c:pt idx="968">
                  <c:v>0.27</c:v>
                </c:pt>
                <c:pt idx="969">
                  <c:v>0.19</c:v>
                </c:pt>
                <c:pt idx="970">
                  <c:v>0.06</c:v>
                </c:pt>
                <c:pt idx="971">
                  <c:v>0.1</c:v>
                </c:pt>
                <c:pt idx="972">
                  <c:v>0.21</c:v>
                </c:pt>
                <c:pt idx="973">
                  <c:v>0.15</c:v>
                </c:pt>
                <c:pt idx="974">
                  <c:v>0.02</c:v>
                </c:pt>
                <c:pt idx="975">
                  <c:v>0.08</c:v>
                </c:pt>
                <c:pt idx="976">
                  <c:v>0.26</c:v>
                </c:pt>
                <c:pt idx="977">
                  <c:v>0.18</c:v>
                </c:pt>
                <c:pt idx="978">
                  <c:v>0.18</c:v>
                </c:pt>
                <c:pt idx="979">
                  <c:v>0.21</c:v>
                </c:pt>
                <c:pt idx="980">
                  <c:v>0.04</c:v>
                </c:pt>
                <c:pt idx="981">
                  <c:v>0.17</c:v>
                </c:pt>
                <c:pt idx="982">
                  <c:v>0.24</c:v>
                </c:pt>
                <c:pt idx="983">
                  <c:v>0.19</c:v>
                </c:pt>
                <c:pt idx="984">
                  <c:v>0.25</c:v>
                </c:pt>
                <c:pt idx="985">
                  <c:v>0.24</c:v>
                </c:pt>
                <c:pt idx="986">
                  <c:v>0.03</c:v>
                </c:pt>
                <c:pt idx="987">
                  <c:v>0.26</c:v>
                </c:pt>
                <c:pt idx="988">
                  <c:v>0.17</c:v>
                </c:pt>
                <c:pt idx="989">
                  <c:v>0.13</c:v>
                </c:pt>
                <c:pt idx="990">
                  <c:v>0.14000000000000001</c:v>
                </c:pt>
                <c:pt idx="991">
                  <c:v>0.18</c:v>
                </c:pt>
                <c:pt idx="992">
                  <c:v>0.26</c:v>
                </c:pt>
                <c:pt idx="993">
                  <c:v>0.1</c:v>
                </c:pt>
                <c:pt idx="994">
                  <c:v>7.0000000000000007E-2</c:v>
                </c:pt>
                <c:pt idx="995">
                  <c:v>0.28000000000000003</c:v>
                </c:pt>
                <c:pt idx="996">
                  <c:v>0.18</c:v>
                </c:pt>
                <c:pt idx="997">
                  <c:v>0.27</c:v>
                </c:pt>
                <c:pt idx="998">
                  <c:v>0.27</c:v>
                </c:pt>
              </c:numCache>
            </c:numRef>
          </c:val>
          <c:extLst>
            <c:ext xmlns:c16="http://schemas.microsoft.com/office/drawing/2014/chart" uri="{C3380CC4-5D6E-409C-BE32-E72D297353CC}">
              <c16:uniqueId val="{00000001-7223-4F2C-B006-9B7841014FED}"/>
            </c:ext>
          </c:extLst>
        </c:ser>
        <c:ser>
          <c:idx val="2"/>
          <c:order val="2"/>
          <c:tx>
            <c:strRef>
              <c:f>Sales_Fact!$T$1:$T$6</c:f>
              <c:strCache>
                <c:ptCount val="1"/>
                <c:pt idx="0">
                  <c:v>2024 -  -  -  - Sum of Total_Amount</c:v>
                </c:pt>
              </c:strCache>
            </c:strRef>
          </c:tx>
          <c:spPr>
            <a:solidFill>
              <a:schemeClr val="accent3"/>
            </a:solidFill>
            <a:ln/>
            <a:effectLst/>
            <a:sp3d/>
          </c:spPr>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Sales_Fact!$T$7:$T$1006</c:f>
              <c:numCache>
                <c:formatCode>General</c:formatCode>
                <c:ptCount val="999"/>
                <c:pt idx="0">
                  <c:v>198.41640000000001</c:v>
                </c:pt>
                <c:pt idx="1">
                  <c:v>259.1259</c:v>
                </c:pt>
                <c:pt idx="2">
                  <c:v>1327.8846000000001</c:v>
                </c:pt>
                <c:pt idx="3">
                  <c:v>2100.0441000000001</c:v>
                </c:pt>
                <c:pt idx="4">
                  <c:v>3030.424</c:v>
                </c:pt>
                <c:pt idx="5">
                  <c:v>689.17200000000014</c:v>
                </c:pt>
                <c:pt idx="6">
                  <c:v>895.30439999999999</c:v>
                </c:pt>
                <c:pt idx="7">
                  <c:v>680.88400000000001</c:v>
                </c:pt>
                <c:pt idx="8">
                  <c:v>246.5856</c:v>
                </c:pt>
                <c:pt idx="9">
                  <c:v>2862.1208000000001</c:v>
                </c:pt>
                <c:pt idx="10">
                  <c:v>453.58170000000001</c:v>
                </c:pt>
                <c:pt idx="11">
                  <c:v>717.25760000000002</c:v>
                </c:pt>
                <c:pt idx="12">
                  <c:v>828.83359999999993</c:v>
                </c:pt>
                <c:pt idx="13">
                  <c:v>209.65119999999999</c:v>
                </c:pt>
                <c:pt idx="14">
                  <c:v>726.36479999999995</c:v>
                </c:pt>
                <c:pt idx="15">
                  <c:v>283.7484</c:v>
                </c:pt>
                <c:pt idx="16">
                  <c:v>70.924799999999991</c:v>
                </c:pt>
                <c:pt idx="17">
                  <c:v>721.8119999999999</c:v>
                </c:pt>
                <c:pt idx="18">
                  <c:v>2897.233999999999</c:v>
                </c:pt>
                <c:pt idx="19">
                  <c:v>262.80799999999999</c:v>
                </c:pt>
                <c:pt idx="20">
                  <c:v>356.18669999999997</c:v>
                </c:pt>
                <c:pt idx="21">
                  <c:v>1489.8743999999999</c:v>
                </c:pt>
                <c:pt idx="22">
                  <c:v>509.14980000000008</c:v>
                </c:pt>
                <c:pt idx="23">
                  <c:v>998.18729999999994</c:v>
                </c:pt>
                <c:pt idx="24">
                  <c:v>1636.1117999999999</c:v>
                </c:pt>
                <c:pt idx="25">
                  <c:v>3181.8919999999998</c:v>
                </c:pt>
                <c:pt idx="26">
                  <c:v>1542.1751999999999</c:v>
                </c:pt>
                <c:pt idx="27">
                  <c:v>467.77280000000002</c:v>
                </c:pt>
                <c:pt idx="28">
                  <c:v>1066.0735999999999</c:v>
                </c:pt>
                <c:pt idx="29">
                  <c:v>355.71519999999998</c:v>
                </c:pt>
                <c:pt idx="30">
                  <c:v>606.73080000000004</c:v>
                </c:pt>
                <c:pt idx="31">
                  <c:v>955.01519999999994</c:v>
                </c:pt>
                <c:pt idx="32">
                  <c:v>1690.3040000000001</c:v>
                </c:pt>
                <c:pt idx="33">
                  <c:v>1270.7460000000001</c:v>
                </c:pt>
                <c:pt idx="34">
                  <c:v>809.04560000000004</c:v>
                </c:pt>
                <c:pt idx="35">
                  <c:v>144.9624</c:v>
                </c:pt>
                <c:pt idx="36">
                  <c:v>2468.4387000000002</c:v>
                </c:pt>
                <c:pt idx="37">
                  <c:v>2060.3912</c:v>
                </c:pt>
                <c:pt idx="38">
                  <c:v>2278.3208</c:v>
                </c:pt>
                <c:pt idx="39">
                  <c:v>64.895600000000002</c:v>
                </c:pt>
                <c:pt idx="40">
                  <c:v>991.26239999999996</c:v>
                </c:pt>
                <c:pt idx="41">
                  <c:v>1742.0255999999999</c:v>
                </c:pt>
                <c:pt idx="42">
                  <c:v>1628.1702</c:v>
                </c:pt>
                <c:pt idx="43">
                  <c:v>197.7336</c:v>
                </c:pt>
                <c:pt idx="44">
                  <c:v>433.77199999999999</c:v>
                </c:pt>
                <c:pt idx="45">
                  <c:v>603.54259999999988</c:v>
                </c:pt>
                <c:pt idx="46">
                  <c:v>1251.5072</c:v>
                </c:pt>
                <c:pt idx="47">
                  <c:v>895.68809999999996</c:v>
                </c:pt>
                <c:pt idx="48">
                  <c:v>946.53000000000009</c:v>
                </c:pt>
                <c:pt idx="49">
                  <c:v>1896.72</c:v>
                </c:pt>
                <c:pt idx="50">
                  <c:v>1386.2428</c:v>
                </c:pt>
                <c:pt idx="51">
                  <c:v>671.89779999999996</c:v>
                </c:pt>
                <c:pt idx="52">
                  <c:v>591.58360000000005</c:v>
                </c:pt>
                <c:pt idx="53">
                  <c:v>674.63560000000007</c:v>
                </c:pt>
                <c:pt idx="54">
                  <c:v>155.22720000000001</c:v>
                </c:pt>
                <c:pt idx="55">
                  <c:v>817.21080000000006</c:v>
                </c:pt>
                <c:pt idx="56">
                  <c:v>353.27339999999998</c:v>
                </c:pt>
                <c:pt idx="57">
                  <c:v>2135.4168</c:v>
                </c:pt>
                <c:pt idx="58">
                  <c:v>2478.4499999999998</c:v>
                </c:pt>
                <c:pt idx="59">
                  <c:v>1439.136</c:v>
                </c:pt>
                <c:pt idx="60">
                  <c:v>871.41929999999991</c:v>
                </c:pt>
                <c:pt idx="61">
                  <c:v>1236.48</c:v>
                </c:pt>
                <c:pt idx="62">
                  <c:v>1022.6838</c:v>
                </c:pt>
                <c:pt idx="63">
                  <c:v>2807.8008</c:v>
                </c:pt>
                <c:pt idx="64">
                  <c:v>69.273600000000002</c:v>
                </c:pt>
                <c:pt idx="65">
                  <c:v>2263.0068000000001</c:v>
                </c:pt>
                <c:pt idx="66">
                  <c:v>611.20500000000004</c:v>
                </c:pt>
                <c:pt idx="67">
                  <c:v>676.73919999999998</c:v>
                </c:pt>
                <c:pt idx="68">
                  <c:v>514.69319999999993</c:v>
                </c:pt>
                <c:pt idx="69">
                  <c:v>756.76580000000001</c:v>
                </c:pt>
                <c:pt idx="70">
                  <c:v>225.57599999999999</c:v>
                </c:pt>
                <c:pt idx="71">
                  <c:v>887.56200000000013</c:v>
                </c:pt>
                <c:pt idx="72">
                  <c:v>398.95310000000012</c:v>
                </c:pt>
                <c:pt idx="73">
                  <c:v>124.8768</c:v>
                </c:pt>
                <c:pt idx="74">
                  <c:v>526.24439999999993</c:v>
                </c:pt>
                <c:pt idx="75">
                  <c:v>435.27359999999999</c:v>
                </c:pt>
                <c:pt idx="76">
                  <c:v>514.9</c:v>
                </c:pt>
                <c:pt idx="77">
                  <c:v>1388.9190000000001</c:v>
                </c:pt>
                <c:pt idx="78">
                  <c:v>258.822</c:v>
                </c:pt>
                <c:pt idx="79">
                  <c:v>1120.0599</c:v>
                </c:pt>
                <c:pt idx="80">
                  <c:v>131.047</c:v>
                </c:pt>
                <c:pt idx="81">
                  <c:v>2168.9369999999999</c:v>
                </c:pt>
                <c:pt idx="82">
                  <c:v>1665.692</c:v>
                </c:pt>
                <c:pt idx="83">
                  <c:v>405.32</c:v>
                </c:pt>
                <c:pt idx="84">
                  <c:v>3225.9468000000002</c:v>
                </c:pt>
                <c:pt idx="85">
                  <c:v>2107.5246000000002</c:v>
                </c:pt>
                <c:pt idx="86">
                  <c:v>689.38279999999997</c:v>
                </c:pt>
                <c:pt idx="87">
                  <c:v>36.027200000000001</c:v>
                </c:pt>
                <c:pt idx="88">
                  <c:v>649.74</c:v>
                </c:pt>
                <c:pt idx="89">
                  <c:v>2404.8024</c:v>
                </c:pt>
                <c:pt idx="90">
                  <c:v>1404.075</c:v>
                </c:pt>
                <c:pt idx="91">
                  <c:v>1351.3584000000001</c:v>
                </c:pt>
                <c:pt idx="92">
                  <c:v>52.003</c:v>
                </c:pt>
                <c:pt idx="93">
                  <c:v>159.87549999999999</c:v>
                </c:pt>
                <c:pt idx="94">
                  <c:v>352.59300000000002</c:v>
                </c:pt>
                <c:pt idx="95">
                  <c:v>1007.223</c:v>
                </c:pt>
                <c:pt idx="96">
                  <c:v>449.51400000000001</c:v>
                </c:pt>
                <c:pt idx="97">
                  <c:v>1187.1780000000001</c:v>
                </c:pt>
                <c:pt idx="98">
                  <c:v>190.7064</c:v>
                </c:pt>
                <c:pt idx="99">
                  <c:v>906.23660000000007</c:v>
                </c:pt>
                <c:pt idx="100">
                  <c:v>1482.0798</c:v>
                </c:pt>
                <c:pt idx="101">
                  <c:v>2102.424</c:v>
                </c:pt>
                <c:pt idx="102">
                  <c:v>115.5</c:v>
                </c:pt>
                <c:pt idx="103">
                  <c:v>1219.2570000000001</c:v>
                </c:pt>
                <c:pt idx="104">
                  <c:v>1655.7170000000001</c:v>
                </c:pt>
                <c:pt idx="105">
                  <c:v>422.01299999999998</c:v>
                </c:pt>
                <c:pt idx="106">
                  <c:v>429.32159999999999</c:v>
                </c:pt>
                <c:pt idx="107">
                  <c:v>85.169700000000006</c:v>
                </c:pt>
                <c:pt idx="108">
                  <c:v>296.31689999999998</c:v>
                </c:pt>
                <c:pt idx="109">
                  <c:v>285.96719999999999</c:v>
                </c:pt>
                <c:pt idx="110">
                  <c:v>215.14420000000001</c:v>
                </c:pt>
                <c:pt idx="111">
                  <c:v>767.48159999999996</c:v>
                </c:pt>
                <c:pt idx="112">
                  <c:v>1776.3743999999999</c:v>
                </c:pt>
                <c:pt idx="113">
                  <c:v>2971.0295999999998</c:v>
                </c:pt>
                <c:pt idx="114">
                  <c:v>942.01600000000008</c:v>
                </c:pt>
                <c:pt idx="115">
                  <c:v>889.30799999999999</c:v>
                </c:pt>
                <c:pt idx="116">
                  <c:v>2552.5367999999999</c:v>
                </c:pt>
                <c:pt idx="117">
                  <c:v>661.7595</c:v>
                </c:pt>
                <c:pt idx="118">
                  <c:v>1845.9659999999999</c:v>
                </c:pt>
                <c:pt idx="119">
                  <c:v>1828.1120000000001</c:v>
                </c:pt>
                <c:pt idx="120">
                  <c:v>1900.1135999999999</c:v>
                </c:pt>
                <c:pt idx="121">
                  <c:v>2950.14</c:v>
                </c:pt>
                <c:pt idx="122">
                  <c:v>1568.943</c:v>
                </c:pt>
                <c:pt idx="123">
                  <c:v>1245.3119999999999</c:v>
                </c:pt>
                <c:pt idx="124">
                  <c:v>954.06080000000009</c:v>
                </c:pt>
                <c:pt idx="125">
                  <c:v>1194.9028000000001</c:v>
                </c:pt>
                <c:pt idx="126">
                  <c:v>3220.3444</c:v>
                </c:pt>
                <c:pt idx="127">
                  <c:v>331.17</c:v>
                </c:pt>
                <c:pt idx="128">
                  <c:v>1275.799</c:v>
                </c:pt>
                <c:pt idx="129">
                  <c:v>1370.5232000000001</c:v>
                </c:pt>
                <c:pt idx="130">
                  <c:v>1053.7551000000001</c:v>
                </c:pt>
                <c:pt idx="131">
                  <c:v>333.85090000000002</c:v>
                </c:pt>
                <c:pt idx="132">
                  <c:v>2093.6736000000001</c:v>
                </c:pt>
                <c:pt idx="133">
                  <c:v>1746.712</c:v>
                </c:pt>
                <c:pt idx="134">
                  <c:v>361.45920000000001</c:v>
                </c:pt>
                <c:pt idx="135">
                  <c:v>953.45100000000014</c:v>
                </c:pt>
                <c:pt idx="136">
                  <c:v>3721.52</c:v>
                </c:pt>
                <c:pt idx="137">
                  <c:v>665.51679999999999</c:v>
                </c:pt>
                <c:pt idx="138">
                  <c:v>912.00359999999989</c:v>
                </c:pt>
                <c:pt idx="139">
                  <c:v>1287.6084000000001</c:v>
                </c:pt>
                <c:pt idx="140">
                  <c:v>1538.4005999999999</c:v>
                </c:pt>
                <c:pt idx="141">
                  <c:v>803.9944999999999</c:v>
                </c:pt>
                <c:pt idx="142">
                  <c:v>1417.8240000000001</c:v>
                </c:pt>
                <c:pt idx="143">
                  <c:v>213.709</c:v>
                </c:pt>
                <c:pt idx="144">
                  <c:v>333.04919999999998</c:v>
                </c:pt>
                <c:pt idx="145">
                  <c:v>514.29959999999994</c:v>
                </c:pt>
                <c:pt idx="146">
                  <c:v>2013.7872</c:v>
                </c:pt>
                <c:pt idx="147">
                  <c:v>1228.4894999999999</c:v>
                </c:pt>
                <c:pt idx="148">
                  <c:v>77.022000000000006</c:v>
                </c:pt>
                <c:pt idx="149">
                  <c:v>2560</c:v>
                </c:pt>
                <c:pt idx="150">
                  <c:v>2205.0239999999999</c:v>
                </c:pt>
                <c:pt idx="151">
                  <c:v>1538.942</c:v>
                </c:pt>
                <c:pt idx="152">
                  <c:v>909.83199999999999</c:v>
                </c:pt>
                <c:pt idx="153">
                  <c:v>786.19040000000007</c:v>
                </c:pt>
                <c:pt idx="154">
                  <c:v>1715.0595000000001</c:v>
                </c:pt>
                <c:pt idx="155">
                  <c:v>887.30400000000009</c:v>
                </c:pt>
                <c:pt idx="156">
                  <c:v>445.10399999999998</c:v>
                </c:pt>
                <c:pt idx="157">
                  <c:v>1371.5504000000001</c:v>
                </c:pt>
                <c:pt idx="158">
                  <c:v>1304.9459999999999</c:v>
                </c:pt>
                <c:pt idx="159">
                  <c:v>223.87280000000001</c:v>
                </c:pt>
                <c:pt idx="160">
                  <c:v>929.16320000000007</c:v>
                </c:pt>
                <c:pt idx="161">
                  <c:v>763.97759999999994</c:v>
                </c:pt>
                <c:pt idx="162">
                  <c:v>2013.5178000000001</c:v>
                </c:pt>
                <c:pt idx="163">
                  <c:v>213.55879999999999</c:v>
                </c:pt>
                <c:pt idx="164">
                  <c:v>1925.8533</c:v>
                </c:pt>
                <c:pt idx="165">
                  <c:v>64.878399999999999</c:v>
                </c:pt>
                <c:pt idx="166">
                  <c:v>36.225000000000001</c:v>
                </c:pt>
                <c:pt idx="167">
                  <c:v>1537.404</c:v>
                </c:pt>
                <c:pt idx="168">
                  <c:v>1548.9465</c:v>
                </c:pt>
                <c:pt idx="169">
                  <c:v>1659.9756</c:v>
                </c:pt>
                <c:pt idx="170">
                  <c:v>150.7902</c:v>
                </c:pt>
                <c:pt idx="171">
                  <c:v>782.17539999999997</c:v>
                </c:pt>
                <c:pt idx="172">
                  <c:v>812.75739999999996</c:v>
                </c:pt>
                <c:pt idx="173">
                  <c:v>1005.3216</c:v>
                </c:pt>
                <c:pt idx="174">
                  <c:v>590.84100000000001</c:v>
                </c:pt>
                <c:pt idx="175">
                  <c:v>1040.2403999999999</c:v>
                </c:pt>
                <c:pt idx="176">
                  <c:v>105.47280000000001</c:v>
                </c:pt>
                <c:pt idx="177">
                  <c:v>103.9311</c:v>
                </c:pt>
                <c:pt idx="178">
                  <c:v>1505.2575999999999</c:v>
                </c:pt>
                <c:pt idx="179">
                  <c:v>850.29750000000001</c:v>
                </c:pt>
                <c:pt idx="180">
                  <c:v>242.03899999999999</c:v>
                </c:pt>
                <c:pt idx="181">
                  <c:v>1627.4391000000001</c:v>
                </c:pt>
                <c:pt idx="182">
                  <c:v>1774.3440000000001</c:v>
                </c:pt>
                <c:pt idx="183">
                  <c:v>615.74040000000002</c:v>
                </c:pt>
                <c:pt idx="184">
                  <c:v>1373.7651000000001</c:v>
                </c:pt>
                <c:pt idx="185">
                  <c:v>502.62119999999999</c:v>
                </c:pt>
                <c:pt idx="186">
                  <c:v>1861.9880000000001</c:v>
                </c:pt>
                <c:pt idx="187">
                  <c:v>1904.5440000000001</c:v>
                </c:pt>
                <c:pt idx="188">
                  <c:v>273.52260000000001</c:v>
                </c:pt>
                <c:pt idx="189">
                  <c:v>95.408200000000008</c:v>
                </c:pt>
                <c:pt idx="190">
                  <c:v>700.5544000000001</c:v>
                </c:pt>
                <c:pt idx="191">
                  <c:v>54.489600000000003</c:v>
                </c:pt>
                <c:pt idx="192">
                  <c:v>1448.752</c:v>
                </c:pt>
                <c:pt idx="193">
                  <c:v>469.00080000000003</c:v>
                </c:pt>
                <c:pt idx="194">
                  <c:v>2281.14</c:v>
                </c:pt>
                <c:pt idx="195">
                  <c:v>1451.6960999999999</c:v>
                </c:pt>
                <c:pt idx="196">
                  <c:v>1792.1180999999999</c:v>
                </c:pt>
                <c:pt idx="197">
                  <c:v>3019.2287999999999</c:v>
                </c:pt>
                <c:pt idx="198">
                  <c:v>1349.0568000000001</c:v>
                </c:pt>
                <c:pt idx="199">
                  <c:v>342.92250000000001</c:v>
                </c:pt>
                <c:pt idx="200">
                  <c:v>1311.4192</c:v>
                </c:pt>
                <c:pt idx="201">
                  <c:v>373.66559999999998</c:v>
                </c:pt>
                <c:pt idx="202">
                  <c:v>192.88499999999999</c:v>
                </c:pt>
                <c:pt idx="203">
                  <c:v>2585.8643999999999</c:v>
                </c:pt>
                <c:pt idx="204">
                  <c:v>2367.15</c:v>
                </c:pt>
                <c:pt idx="205">
                  <c:v>969.66480000000013</c:v>
                </c:pt>
                <c:pt idx="206">
                  <c:v>487.18799999999999</c:v>
                </c:pt>
                <c:pt idx="207">
                  <c:v>46.216799999999999</c:v>
                </c:pt>
                <c:pt idx="208">
                  <c:v>201.59700000000001</c:v>
                </c:pt>
                <c:pt idx="209">
                  <c:v>2033.9405999999999</c:v>
                </c:pt>
                <c:pt idx="210">
                  <c:v>736.66800000000001</c:v>
                </c:pt>
                <c:pt idx="211">
                  <c:v>813.04719999999998</c:v>
                </c:pt>
                <c:pt idx="212">
                  <c:v>898.8216000000001</c:v>
                </c:pt>
                <c:pt idx="213">
                  <c:v>641.73599999999999</c:v>
                </c:pt>
                <c:pt idx="214">
                  <c:v>1005.3944</c:v>
                </c:pt>
                <c:pt idx="215">
                  <c:v>1512.2267999999999</c:v>
                </c:pt>
                <c:pt idx="216">
                  <c:v>1176.4536000000001</c:v>
                </c:pt>
                <c:pt idx="217">
                  <c:v>359.50400000000002</c:v>
                </c:pt>
                <c:pt idx="218">
                  <c:v>577.82339999999999</c:v>
                </c:pt>
                <c:pt idx="219">
                  <c:v>103.8609</c:v>
                </c:pt>
                <c:pt idx="220">
                  <c:v>758.38120000000004</c:v>
                </c:pt>
                <c:pt idx="221">
                  <c:v>127.2171</c:v>
                </c:pt>
                <c:pt idx="222">
                  <c:v>2110.1255999999998</c:v>
                </c:pt>
                <c:pt idx="223">
                  <c:v>384.11040000000003</c:v>
                </c:pt>
                <c:pt idx="224">
                  <c:v>372.28500000000003</c:v>
                </c:pt>
                <c:pt idx="225">
                  <c:v>1813.0716</c:v>
                </c:pt>
                <c:pt idx="226">
                  <c:v>538.5634</c:v>
                </c:pt>
                <c:pt idx="227">
                  <c:v>2163.7055999999998</c:v>
                </c:pt>
                <c:pt idx="228">
                  <c:v>794.45699999999999</c:v>
                </c:pt>
                <c:pt idx="229">
                  <c:v>888.0444</c:v>
                </c:pt>
                <c:pt idx="230">
                  <c:v>1169.6238000000001</c:v>
                </c:pt>
                <c:pt idx="231">
                  <c:v>925.18960000000004</c:v>
                </c:pt>
                <c:pt idx="232">
                  <c:v>660.11400000000003</c:v>
                </c:pt>
                <c:pt idx="233">
                  <c:v>1272.5920000000001</c:v>
                </c:pt>
                <c:pt idx="234">
                  <c:v>411.71490000000011</c:v>
                </c:pt>
                <c:pt idx="235">
                  <c:v>229.023</c:v>
                </c:pt>
                <c:pt idx="236">
                  <c:v>2234.7188000000001</c:v>
                </c:pt>
                <c:pt idx="237">
                  <c:v>1138.83</c:v>
                </c:pt>
                <c:pt idx="238">
                  <c:v>599.58359999999993</c:v>
                </c:pt>
                <c:pt idx="239">
                  <c:v>101.3886</c:v>
                </c:pt>
                <c:pt idx="240">
                  <c:v>3316.16</c:v>
                </c:pt>
                <c:pt idx="241">
                  <c:v>125.8888</c:v>
                </c:pt>
                <c:pt idx="242">
                  <c:v>1443.7103999999999</c:v>
                </c:pt>
                <c:pt idx="243">
                  <c:v>1249.5006000000001</c:v>
                </c:pt>
                <c:pt idx="244">
                  <c:v>1171.2288000000001</c:v>
                </c:pt>
                <c:pt idx="245">
                  <c:v>728.12040000000002</c:v>
                </c:pt>
                <c:pt idx="246">
                  <c:v>971.39200000000005</c:v>
                </c:pt>
                <c:pt idx="247">
                  <c:v>1523.124</c:v>
                </c:pt>
                <c:pt idx="248">
                  <c:v>540.90719999999999</c:v>
                </c:pt>
                <c:pt idx="249">
                  <c:v>1657.5455999999999</c:v>
                </c:pt>
                <c:pt idx="250">
                  <c:v>1450.89</c:v>
                </c:pt>
                <c:pt idx="251">
                  <c:v>360.85559999999998</c:v>
                </c:pt>
                <c:pt idx="252">
                  <c:v>2748.2224000000001</c:v>
                </c:pt>
                <c:pt idx="253">
                  <c:v>272.62180000000001</c:v>
                </c:pt>
                <c:pt idx="254">
                  <c:v>977.04880000000014</c:v>
                </c:pt>
                <c:pt idx="255">
                  <c:v>426.12240000000003</c:v>
                </c:pt>
                <c:pt idx="256">
                  <c:v>799.13340000000005</c:v>
                </c:pt>
                <c:pt idx="257">
                  <c:v>1583.0316</c:v>
                </c:pt>
                <c:pt idx="258">
                  <c:v>1776.5286000000001</c:v>
                </c:pt>
                <c:pt idx="259">
                  <c:v>1753.23</c:v>
                </c:pt>
                <c:pt idx="260">
                  <c:v>1462.0029999999999</c:v>
                </c:pt>
                <c:pt idx="261">
                  <c:v>347.82000000000011</c:v>
                </c:pt>
                <c:pt idx="262">
                  <c:v>562.32820000000004</c:v>
                </c:pt>
                <c:pt idx="263">
                  <c:v>1846.08</c:v>
                </c:pt>
                <c:pt idx="264">
                  <c:v>541.66739999999993</c:v>
                </c:pt>
                <c:pt idx="265">
                  <c:v>419.46480000000003</c:v>
                </c:pt>
                <c:pt idx="266">
                  <c:v>891.87199999999996</c:v>
                </c:pt>
                <c:pt idx="267">
                  <c:v>1740.6279999999999</c:v>
                </c:pt>
                <c:pt idx="268">
                  <c:v>714.41759999999999</c:v>
                </c:pt>
                <c:pt idx="269">
                  <c:v>3293.5448000000001</c:v>
                </c:pt>
                <c:pt idx="270">
                  <c:v>333.81279999999998</c:v>
                </c:pt>
                <c:pt idx="271">
                  <c:v>312.08049999999997</c:v>
                </c:pt>
                <c:pt idx="272">
                  <c:v>683.00099999999998</c:v>
                </c:pt>
                <c:pt idx="273">
                  <c:v>818.42499999999995</c:v>
                </c:pt>
                <c:pt idx="274">
                  <c:v>871.39699999999993</c:v>
                </c:pt>
                <c:pt idx="275">
                  <c:v>344.53680000000003</c:v>
                </c:pt>
                <c:pt idx="276">
                  <c:v>502.51319999999998</c:v>
                </c:pt>
                <c:pt idx="277">
                  <c:v>1432.2744</c:v>
                </c:pt>
                <c:pt idx="278">
                  <c:v>857.1</c:v>
                </c:pt>
                <c:pt idx="279">
                  <c:v>413.5335</c:v>
                </c:pt>
                <c:pt idx="280">
                  <c:v>2010.6432</c:v>
                </c:pt>
                <c:pt idx="281">
                  <c:v>1081.0134</c:v>
                </c:pt>
                <c:pt idx="282">
                  <c:v>2509.4591999999998</c:v>
                </c:pt>
                <c:pt idx="283">
                  <c:v>1194.9503999999999</c:v>
                </c:pt>
                <c:pt idx="284">
                  <c:v>618.69359999999995</c:v>
                </c:pt>
                <c:pt idx="285">
                  <c:v>377.28</c:v>
                </c:pt>
                <c:pt idx="286">
                  <c:v>1630.3391999999999</c:v>
                </c:pt>
                <c:pt idx="287">
                  <c:v>189.21600000000001</c:v>
                </c:pt>
                <c:pt idx="288">
                  <c:v>1584.7840000000001</c:v>
                </c:pt>
                <c:pt idx="289">
                  <c:v>944.47099999999989</c:v>
                </c:pt>
                <c:pt idx="290">
                  <c:v>126.5916</c:v>
                </c:pt>
                <c:pt idx="291">
                  <c:v>682.55600000000004</c:v>
                </c:pt>
                <c:pt idx="292">
                  <c:v>392.02720000000011</c:v>
                </c:pt>
                <c:pt idx="293">
                  <c:v>576.97299999999996</c:v>
                </c:pt>
                <c:pt idx="294">
                  <c:v>468.78320000000002</c:v>
                </c:pt>
                <c:pt idx="295">
                  <c:v>1084.7936</c:v>
                </c:pt>
                <c:pt idx="296">
                  <c:v>1616.8104000000001</c:v>
                </c:pt>
                <c:pt idx="297">
                  <c:v>1491.7896000000001</c:v>
                </c:pt>
                <c:pt idx="298">
                  <c:v>184.22909999999999</c:v>
                </c:pt>
                <c:pt idx="299">
                  <c:v>2801.19</c:v>
                </c:pt>
                <c:pt idx="300">
                  <c:v>2465.9856</c:v>
                </c:pt>
                <c:pt idx="301">
                  <c:v>189.244</c:v>
                </c:pt>
                <c:pt idx="302">
                  <c:v>860.31959999999992</c:v>
                </c:pt>
                <c:pt idx="303">
                  <c:v>300.2022</c:v>
                </c:pt>
                <c:pt idx="304">
                  <c:v>269.01659999999998</c:v>
                </c:pt>
                <c:pt idx="305">
                  <c:v>1823.1948</c:v>
                </c:pt>
                <c:pt idx="306">
                  <c:v>905.85</c:v>
                </c:pt>
                <c:pt idx="307">
                  <c:v>2019.6945000000001</c:v>
                </c:pt>
                <c:pt idx="308">
                  <c:v>641.91689999999994</c:v>
                </c:pt>
                <c:pt idx="309">
                  <c:v>230.12520000000001</c:v>
                </c:pt>
                <c:pt idx="310">
                  <c:v>37.328000000000003</c:v>
                </c:pt>
                <c:pt idx="311">
                  <c:v>2474.2080000000001</c:v>
                </c:pt>
                <c:pt idx="312">
                  <c:v>706.77879999999993</c:v>
                </c:pt>
                <c:pt idx="313">
                  <c:v>878.50620000000004</c:v>
                </c:pt>
                <c:pt idx="314">
                  <c:v>958.95360000000005</c:v>
                </c:pt>
                <c:pt idx="315">
                  <c:v>487.8535</c:v>
                </c:pt>
                <c:pt idx="316">
                  <c:v>1843.04</c:v>
                </c:pt>
                <c:pt idx="317">
                  <c:v>129.72479999999999</c:v>
                </c:pt>
                <c:pt idx="318">
                  <c:v>349.22250000000003</c:v>
                </c:pt>
                <c:pt idx="319">
                  <c:v>1243.1224</c:v>
                </c:pt>
                <c:pt idx="320">
                  <c:v>661.47080000000005</c:v>
                </c:pt>
                <c:pt idx="321">
                  <c:v>1023.264</c:v>
                </c:pt>
                <c:pt idx="322">
                  <c:v>77.293200000000013</c:v>
                </c:pt>
                <c:pt idx="323">
                  <c:v>2677.0619999999999</c:v>
                </c:pt>
                <c:pt idx="324">
                  <c:v>2733.2267999999999</c:v>
                </c:pt>
                <c:pt idx="325">
                  <c:v>361.16199999999998</c:v>
                </c:pt>
                <c:pt idx="326">
                  <c:v>1758.2940000000001</c:v>
                </c:pt>
                <c:pt idx="327">
                  <c:v>605.50099999999998</c:v>
                </c:pt>
                <c:pt idx="328">
                  <c:v>324.02999999999997</c:v>
                </c:pt>
                <c:pt idx="329">
                  <c:v>93.909199999999998</c:v>
                </c:pt>
                <c:pt idx="330">
                  <c:v>579.24950000000001</c:v>
                </c:pt>
                <c:pt idx="331">
                  <c:v>140.72</c:v>
                </c:pt>
                <c:pt idx="332">
                  <c:v>229.614</c:v>
                </c:pt>
                <c:pt idx="333">
                  <c:v>193.1234</c:v>
                </c:pt>
                <c:pt idx="334">
                  <c:v>1758.4811999999999</c:v>
                </c:pt>
                <c:pt idx="335">
                  <c:v>84.527199999999993</c:v>
                </c:pt>
                <c:pt idx="336">
                  <c:v>384.4665</c:v>
                </c:pt>
                <c:pt idx="337">
                  <c:v>1398.712</c:v>
                </c:pt>
                <c:pt idx="338">
                  <c:v>104.227</c:v>
                </c:pt>
                <c:pt idx="339">
                  <c:v>226.22540000000001</c:v>
                </c:pt>
                <c:pt idx="340">
                  <c:v>390.95979999999997</c:v>
                </c:pt>
                <c:pt idx="341">
                  <c:v>2280.3669</c:v>
                </c:pt>
                <c:pt idx="342">
                  <c:v>1155.2436</c:v>
                </c:pt>
                <c:pt idx="343">
                  <c:v>511.35</c:v>
                </c:pt>
                <c:pt idx="344">
                  <c:v>1523.0640000000001</c:v>
                </c:pt>
                <c:pt idx="345">
                  <c:v>1423.7184</c:v>
                </c:pt>
                <c:pt idx="346">
                  <c:v>174.40440000000001</c:v>
                </c:pt>
                <c:pt idx="347">
                  <c:v>1939.2012</c:v>
                </c:pt>
                <c:pt idx="348">
                  <c:v>456.14399999999989</c:v>
                </c:pt>
                <c:pt idx="349">
                  <c:v>57.389600000000002</c:v>
                </c:pt>
                <c:pt idx="350">
                  <c:v>781.61599999999999</c:v>
                </c:pt>
                <c:pt idx="351">
                  <c:v>1348.2149999999999</c:v>
                </c:pt>
                <c:pt idx="352">
                  <c:v>314.82319999999999</c:v>
                </c:pt>
                <c:pt idx="353">
                  <c:v>1688.3248000000001</c:v>
                </c:pt>
                <c:pt idx="354">
                  <c:v>398.23939999999999</c:v>
                </c:pt>
                <c:pt idx="355">
                  <c:v>705.5856</c:v>
                </c:pt>
                <c:pt idx="356">
                  <c:v>768.46379999999999</c:v>
                </c:pt>
                <c:pt idx="357">
                  <c:v>646.99899999999991</c:v>
                </c:pt>
                <c:pt idx="358">
                  <c:v>1469.8719000000001</c:v>
                </c:pt>
                <c:pt idx="359">
                  <c:v>654.36219999999992</c:v>
                </c:pt>
                <c:pt idx="360">
                  <c:v>583.16999999999996</c:v>
                </c:pt>
                <c:pt idx="361">
                  <c:v>305.73</c:v>
                </c:pt>
                <c:pt idx="362">
                  <c:v>2645.6747999999998</c:v>
                </c:pt>
                <c:pt idx="363">
                  <c:v>1142.2529999999999</c:v>
                </c:pt>
                <c:pt idx="364">
                  <c:v>485.55839999999989</c:v>
                </c:pt>
                <c:pt idx="365">
                  <c:v>86.620999999999995</c:v>
                </c:pt>
                <c:pt idx="366">
                  <c:v>637.05600000000004</c:v>
                </c:pt>
                <c:pt idx="367">
                  <c:v>853.54520000000002</c:v>
                </c:pt>
                <c:pt idx="368">
                  <c:v>582.88409999999999</c:v>
                </c:pt>
                <c:pt idx="369">
                  <c:v>2280.0664000000002</c:v>
                </c:pt>
                <c:pt idx="370">
                  <c:v>1741.557</c:v>
                </c:pt>
                <c:pt idx="371">
                  <c:v>649.89</c:v>
                </c:pt>
                <c:pt idx="372">
                  <c:v>454.01639999999998</c:v>
                </c:pt>
                <c:pt idx="373">
                  <c:v>1367.1368</c:v>
                </c:pt>
                <c:pt idx="374">
                  <c:v>581.58359999999993</c:v>
                </c:pt>
                <c:pt idx="375">
                  <c:v>2797.8164999999999</c:v>
                </c:pt>
                <c:pt idx="376">
                  <c:v>1544.9434000000001</c:v>
                </c:pt>
                <c:pt idx="377">
                  <c:v>1321.5336</c:v>
                </c:pt>
                <c:pt idx="378">
                  <c:v>60.392200000000003</c:v>
                </c:pt>
                <c:pt idx="379">
                  <c:v>813.46889999999996</c:v>
                </c:pt>
                <c:pt idx="380">
                  <c:v>825.02639999999997</c:v>
                </c:pt>
                <c:pt idx="381">
                  <c:v>1383.5663999999999</c:v>
                </c:pt>
                <c:pt idx="382">
                  <c:v>614.51080000000002</c:v>
                </c:pt>
                <c:pt idx="383">
                  <c:v>617.66549999999995</c:v>
                </c:pt>
                <c:pt idx="384">
                  <c:v>1654.7328</c:v>
                </c:pt>
                <c:pt idx="385">
                  <c:v>798.55200000000013</c:v>
                </c:pt>
                <c:pt idx="386">
                  <c:v>111.1434</c:v>
                </c:pt>
                <c:pt idx="387">
                  <c:v>1802.1120000000001</c:v>
                </c:pt>
                <c:pt idx="388">
                  <c:v>1554.5838000000001</c:v>
                </c:pt>
                <c:pt idx="389">
                  <c:v>53.817999999999998</c:v>
                </c:pt>
                <c:pt idx="390">
                  <c:v>2671.74</c:v>
                </c:pt>
                <c:pt idx="391">
                  <c:v>604.41920000000005</c:v>
                </c:pt>
                <c:pt idx="392">
                  <c:v>497.16419999999999</c:v>
                </c:pt>
                <c:pt idx="393">
                  <c:v>271.17919999999998</c:v>
                </c:pt>
                <c:pt idx="394">
                  <c:v>263.04629999999997</c:v>
                </c:pt>
                <c:pt idx="395">
                  <c:v>843.02359999999999</c:v>
                </c:pt>
                <c:pt idx="396">
                  <c:v>223.51599999999999</c:v>
                </c:pt>
                <c:pt idx="397">
                  <c:v>1124.3964000000001</c:v>
                </c:pt>
                <c:pt idx="398">
                  <c:v>774.14260000000002</c:v>
                </c:pt>
                <c:pt idx="399">
                  <c:v>109.5624</c:v>
                </c:pt>
                <c:pt idx="400">
                  <c:v>1759.434</c:v>
                </c:pt>
                <c:pt idx="401">
                  <c:v>178.51400000000001</c:v>
                </c:pt>
                <c:pt idx="402">
                  <c:v>1990.0350000000001</c:v>
                </c:pt>
                <c:pt idx="403">
                  <c:v>571.33180000000004</c:v>
                </c:pt>
                <c:pt idx="404">
                  <c:v>240.44820000000001</c:v>
                </c:pt>
                <c:pt idx="405">
                  <c:v>502.53</c:v>
                </c:pt>
                <c:pt idx="406">
                  <c:v>905.16559999999993</c:v>
                </c:pt>
                <c:pt idx="407">
                  <c:v>364.08</c:v>
                </c:pt>
                <c:pt idx="408">
                  <c:v>2925.7312000000002</c:v>
                </c:pt>
                <c:pt idx="409">
                  <c:v>97.000199999999992</c:v>
                </c:pt>
                <c:pt idx="410">
                  <c:v>413.07299999999998</c:v>
                </c:pt>
                <c:pt idx="411">
                  <c:v>2483.2800000000002</c:v>
                </c:pt>
                <c:pt idx="412">
                  <c:v>514.3424</c:v>
                </c:pt>
                <c:pt idx="413">
                  <c:v>1068.2460000000001</c:v>
                </c:pt>
                <c:pt idx="414">
                  <c:v>973.02799999999991</c:v>
                </c:pt>
                <c:pt idx="415">
                  <c:v>1624.4892</c:v>
                </c:pt>
                <c:pt idx="416">
                  <c:v>3237.0576000000001</c:v>
                </c:pt>
                <c:pt idx="417">
                  <c:v>2243.3928000000001</c:v>
                </c:pt>
                <c:pt idx="418">
                  <c:v>72.799600000000012</c:v>
                </c:pt>
                <c:pt idx="419">
                  <c:v>1744.8368</c:v>
                </c:pt>
                <c:pt idx="420">
                  <c:v>1629.7616</c:v>
                </c:pt>
                <c:pt idx="421">
                  <c:v>24.13</c:v>
                </c:pt>
                <c:pt idx="422">
                  <c:v>510.22019999999998</c:v>
                </c:pt>
                <c:pt idx="423">
                  <c:v>2409.8216000000002</c:v>
                </c:pt>
                <c:pt idx="424">
                  <c:v>1217.1579999999999</c:v>
                </c:pt>
                <c:pt idx="425">
                  <c:v>1418.3784000000001</c:v>
                </c:pt>
                <c:pt idx="426">
                  <c:v>2031.7927999999999</c:v>
                </c:pt>
                <c:pt idx="427">
                  <c:v>1058.1600000000001</c:v>
                </c:pt>
                <c:pt idx="428">
                  <c:v>649.60500000000002</c:v>
                </c:pt>
                <c:pt idx="429">
                  <c:v>1748.5209</c:v>
                </c:pt>
                <c:pt idx="430">
                  <c:v>2922.2952</c:v>
                </c:pt>
                <c:pt idx="431">
                  <c:v>617.29200000000003</c:v>
                </c:pt>
                <c:pt idx="432">
                  <c:v>545.68079999999998</c:v>
                </c:pt>
                <c:pt idx="433">
                  <c:v>99.269200000000012</c:v>
                </c:pt>
                <c:pt idx="434">
                  <c:v>1025.8499999999999</c:v>
                </c:pt>
                <c:pt idx="435">
                  <c:v>1140.4559999999999</c:v>
                </c:pt>
                <c:pt idx="436">
                  <c:v>1566.5663999999999</c:v>
                </c:pt>
                <c:pt idx="437">
                  <c:v>568.61479999999995</c:v>
                </c:pt>
                <c:pt idx="438">
                  <c:v>1208.2028</c:v>
                </c:pt>
                <c:pt idx="439">
                  <c:v>493.64280000000002</c:v>
                </c:pt>
                <c:pt idx="440">
                  <c:v>2065.5936000000002</c:v>
                </c:pt>
                <c:pt idx="441">
                  <c:v>199.7961</c:v>
                </c:pt>
                <c:pt idx="442">
                  <c:v>880.66160000000002</c:v>
                </c:pt>
                <c:pt idx="443">
                  <c:v>93.8232</c:v>
                </c:pt>
                <c:pt idx="444">
                  <c:v>1595.0952</c:v>
                </c:pt>
                <c:pt idx="445">
                  <c:v>1815.7539999999999</c:v>
                </c:pt>
                <c:pt idx="446">
                  <c:v>782.16000000000008</c:v>
                </c:pt>
                <c:pt idx="447">
                  <c:v>198.7782</c:v>
                </c:pt>
                <c:pt idx="448">
                  <c:v>1278.4896000000001</c:v>
                </c:pt>
                <c:pt idx="449">
                  <c:v>1343.0316</c:v>
                </c:pt>
                <c:pt idx="450">
                  <c:v>361.49579999999997</c:v>
                </c:pt>
                <c:pt idx="451">
                  <c:v>751.27260000000001</c:v>
                </c:pt>
                <c:pt idx="452">
                  <c:v>153.11150000000001</c:v>
                </c:pt>
                <c:pt idx="453">
                  <c:v>1123.434</c:v>
                </c:pt>
                <c:pt idx="454">
                  <c:v>553.68640000000005</c:v>
                </c:pt>
                <c:pt idx="455">
                  <c:v>1078.8173999999999</c:v>
                </c:pt>
                <c:pt idx="456">
                  <c:v>940.69</c:v>
                </c:pt>
                <c:pt idx="457">
                  <c:v>1347.4559999999999</c:v>
                </c:pt>
                <c:pt idx="458">
                  <c:v>838.84500000000003</c:v>
                </c:pt>
                <c:pt idx="459">
                  <c:v>2324.556</c:v>
                </c:pt>
                <c:pt idx="460">
                  <c:v>1737.9911999999999</c:v>
                </c:pt>
                <c:pt idx="461">
                  <c:v>1765.1759999999999</c:v>
                </c:pt>
                <c:pt idx="462">
                  <c:v>491.46989999999988</c:v>
                </c:pt>
                <c:pt idx="463">
                  <c:v>133.339</c:v>
                </c:pt>
                <c:pt idx="464">
                  <c:v>487.74599999999998</c:v>
                </c:pt>
                <c:pt idx="465">
                  <c:v>2145.7485000000001</c:v>
                </c:pt>
                <c:pt idx="466">
                  <c:v>1575.0724</c:v>
                </c:pt>
                <c:pt idx="467">
                  <c:v>488.71679999999998</c:v>
                </c:pt>
                <c:pt idx="468">
                  <c:v>442.61489999999998</c:v>
                </c:pt>
                <c:pt idx="469">
                  <c:v>989.93680000000006</c:v>
                </c:pt>
                <c:pt idx="470">
                  <c:v>551.25900000000001</c:v>
                </c:pt>
                <c:pt idx="471">
                  <c:v>43.144199999999998</c:v>
                </c:pt>
                <c:pt idx="472">
                  <c:v>1210.8714</c:v>
                </c:pt>
                <c:pt idx="473">
                  <c:v>1058.4480000000001</c:v>
                </c:pt>
                <c:pt idx="474">
                  <c:v>1287.3599999999999</c:v>
                </c:pt>
                <c:pt idx="475">
                  <c:v>328.75240000000002</c:v>
                </c:pt>
                <c:pt idx="476">
                  <c:v>541.6191</c:v>
                </c:pt>
                <c:pt idx="477">
                  <c:v>654.36559999999997</c:v>
                </c:pt>
                <c:pt idx="478">
                  <c:v>614.07420000000002</c:v>
                </c:pt>
                <c:pt idx="479">
                  <c:v>1664.8109999999999</c:v>
                </c:pt>
                <c:pt idx="480">
                  <c:v>1657.0092</c:v>
                </c:pt>
                <c:pt idx="481">
                  <c:v>1720.7438</c:v>
                </c:pt>
                <c:pt idx="482">
                  <c:v>102.37520000000001</c:v>
                </c:pt>
                <c:pt idx="483">
                  <c:v>2319.4512</c:v>
                </c:pt>
                <c:pt idx="484">
                  <c:v>794.50919999999996</c:v>
                </c:pt>
                <c:pt idx="485">
                  <c:v>2458.46</c:v>
                </c:pt>
                <c:pt idx="486">
                  <c:v>1301.6094000000001</c:v>
                </c:pt>
                <c:pt idx="487">
                  <c:v>749.03039999999999</c:v>
                </c:pt>
                <c:pt idx="488">
                  <c:v>2224.2815999999998</c:v>
                </c:pt>
                <c:pt idx="489">
                  <c:v>774.57599999999991</c:v>
                </c:pt>
                <c:pt idx="490">
                  <c:v>910.36439999999993</c:v>
                </c:pt>
                <c:pt idx="491">
                  <c:v>537.38969999999995</c:v>
                </c:pt>
                <c:pt idx="492">
                  <c:v>758.24</c:v>
                </c:pt>
                <c:pt idx="493">
                  <c:v>773.03039999999999</c:v>
                </c:pt>
                <c:pt idx="494">
                  <c:v>968.17919999999992</c:v>
                </c:pt>
                <c:pt idx="495">
                  <c:v>1558.9272000000001</c:v>
                </c:pt>
                <c:pt idx="496">
                  <c:v>948.69359999999983</c:v>
                </c:pt>
                <c:pt idx="497">
                  <c:v>2871.3679999999999</c:v>
                </c:pt>
                <c:pt idx="498">
                  <c:v>2819.0064000000002</c:v>
                </c:pt>
                <c:pt idx="499">
                  <c:v>1087.6733999999999</c:v>
                </c:pt>
                <c:pt idx="500">
                  <c:v>464.42550000000011</c:v>
                </c:pt>
                <c:pt idx="501">
                  <c:v>562.35899999999992</c:v>
                </c:pt>
                <c:pt idx="502">
                  <c:v>1894.08</c:v>
                </c:pt>
                <c:pt idx="503">
                  <c:v>1487.4636</c:v>
                </c:pt>
                <c:pt idx="504">
                  <c:v>64.125600000000006</c:v>
                </c:pt>
                <c:pt idx="505">
                  <c:v>1786.2336</c:v>
                </c:pt>
                <c:pt idx="506">
                  <c:v>383.00200000000001</c:v>
                </c:pt>
                <c:pt idx="507">
                  <c:v>3339.8263999999999</c:v>
                </c:pt>
                <c:pt idx="508">
                  <c:v>571.63920000000007</c:v>
                </c:pt>
                <c:pt idx="509">
                  <c:v>625.46579999999994</c:v>
                </c:pt>
                <c:pt idx="510">
                  <c:v>838.12279999999998</c:v>
                </c:pt>
                <c:pt idx="511">
                  <c:v>1061.9100000000001</c:v>
                </c:pt>
                <c:pt idx="512">
                  <c:v>522.68399999999997</c:v>
                </c:pt>
                <c:pt idx="513">
                  <c:v>2282.9663999999998</c:v>
                </c:pt>
                <c:pt idx="514">
                  <c:v>319.07839999999999</c:v>
                </c:pt>
                <c:pt idx="515">
                  <c:v>1549.9155000000001</c:v>
                </c:pt>
                <c:pt idx="516">
                  <c:v>1307.3345999999999</c:v>
                </c:pt>
                <c:pt idx="517">
                  <c:v>232.42320000000001</c:v>
                </c:pt>
                <c:pt idx="518">
                  <c:v>2084.3328000000001</c:v>
                </c:pt>
                <c:pt idx="519">
                  <c:v>984.37</c:v>
                </c:pt>
                <c:pt idx="520">
                  <c:v>1782.4512</c:v>
                </c:pt>
                <c:pt idx="521">
                  <c:v>418.15839999999997</c:v>
                </c:pt>
                <c:pt idx="522">
                  <c:v>1356.885</c:v>
                </c:pt>
                <c:pt idx="523">
                  <c:v>502.75240000000002</c:v>
                </c:pt>
                <c:pt idx="524">
                  <c:v>895.53420000000006</c:v>
                </c:pt>
                <c:pt idx="525">
                  <c:v>1443.2418</c:v>
                </c:pt>
                <c:pt idx="526">
                  <c:v>780.75299999999993</c:v>
                </c:pt>
                <c:pt idx="527">
                  <c:v>762.00299999999993</c:v>
                </c:pt>
                <c:pt idx="528">
                  <c:v>223.59200000000001</c:v>
                </c:pt>
                <c:pt idx="529">
                  <c:v>757.16760000000011</c:v>
                </c:pt>
                <c:pt idx="530">
                  <c:v>709.12709999999993</c:v>
                </c:pt>
                <c:pt idx="531">
                  <c:v>810.09719999999993</c:v>
                </c:pt>
                <c:pt idx="532">
                  <c:v>1505.1168</c:v>
                </c:pt>
                <c:pt idx="533">
                  <c:v>922.20749999999987</c:v>
                </c:pt>
                <c:pt idx="534">
                  <c:v>1734.18</c:v>
                </c:pt>
                <c:pt idx="535">
                  <c:v>1184.8900000000001</c:v>
                </c:pt>
                <c:pt idx="536">
                  <c:v>2373.462</c:v>
                </c:pt>
                <c:pt idx="537">
                  <c:v>626.37120000000004</c:v>
                </c:pt>
                <c:pt idx="538">
                  <c:v>599.471</c:v>
                </c:pt>
                <c:pt idx="539">
                  <c:v>1070.7619999999999</c:v>
                </c:pt>
                <c:pt idx="540">
                  <c:v>2184.5819999999999</c:v>
                </c:pt>
                <c:pt idx="541">
                  <c:v>2504.067</c:v>
                </c:pt>
                <c:pt idx="542">
                  <c:v>729.39</c:v>
                </c:pt>
                <c:pt idx="543">
                  <c:v>591.30719999999997</c:v>
                </c:pt>
                <c:pt idx="544">
                  <c:v>340.2</c:v>
                </c:pt>
                <c:pt idx="545">
                  <c:v>2779.5931999999998</c:v>
                </c:pt>
                <c:pt idx="546">
                  <c:v>548.52240000000006</c:v>
                </c:pt>
                <c:pt idx="547">
                  <c:v>1532.3904</c:v>
                </c:pt>
                <c:pt idx="548">
                  <c:v>493.05959999999999</c:v>
                </c:pt>
                <c:pt idx="549">
                  <c:v>637.37399999999991</c:v>
                </c:pt>
                <c:pt idx="550">
                  <c:v>1051.7360000000001</c:v>
                </c:pt>
                <c:pt idx="551">
                  <c:v>322.98989999999998</c:v>
                </c:pt>
                <c:pt idx="552">
                  <c:v>51.138399999999997</c:v>
                </c:pt>
                <c:pt idx="553">
                  <c:v>889.83</c:v>
                </c:pt>
                <c:pt idx="554">
                  <c:v>366.858</c:v>
                </c:pt>
                <c:pt idx="555">
                  <c:v>565.90890000000002</c:v>
                </c:pt>
                <c:pt idx="556">
                  <c:v>346.48399999999998</c:v>
                </c:pt>
                <c:pt idx="557">
                  <c:v>1564.0116</c:v>
                </c:pt>
                <c:pt idx="558">
                  <c:v>1510.7190000000001</c:v>
                </c:pt>
                <c:pt idx="559">
                  <c:v>381.95639999999997</c:v>
                </c:pt>
                <c:pt idx="560">
                  <c:v>700.40520000000004</c:v>
                </c:pt>
                <c:pt idx="561">
                  <c:v>320.892</c:v>
                </c:pt>
                <c:pt idx="562">
                  <c:v>2704.47</c:v>
                </c:pt>
                <c:pt idx="563">
                  <c:v>595.41</c:v>
                </c:pt>
                <c:pt idx="564">
                  <c:v>2317.6383999999998</c:v>
                </c:pt>
                <c:pt idx="565">
                  <c:v>316.89359999999999</c:v>
                </c:pt>
                <c:pt idx="566">
                  <c:v>588.49239999999998</c:v>
                </c:pt>
                <c:pt idx="567">
                  <c:v>757.39</c:v>
                </c:pt>
                <c:pt idx="568">
                  <c:v>152.2801</c:v>
                </c:pt>
                <c:pt idx="569">
                  <c:v>1755.5383999999999</c:v>
                </c:pt>
                <c:pt idx="570">
                  <c:v>1014.2588</c:v>
                </c:pt>
                <c:pt idx="571">
                  <c:v>2694.3045000000002</c:v>
                </c:pt>
                <c:pt idx="572">
                  <c:v>2742.15</c:v>
                </c:pt>
                <c:pt idx="573">
                  <c:v>859.7808</c:v>
                </c:pt>
                <c:pt idx="574">
                  <c:v>1909.9608000000001</c:v>
                </c:pt>
                <c:pt idx="575">
                  <c:v>1146.4795999999999</c:v>
                </c:pt>
                <c:pt idx="576">
                  <c:v>125.8389</c:v>
                </c:pt>
                <c:pt idx="577">
                  <c:v>3576.0383999999999</c:v>
                </c:pt>
                <c:pt idx="578">
                  <c:v>459.85680000000002</c:v>
                </c:pt>
                <c:pt idx="579">
                  <c:v>600.97979999999995</c:v>
                </c:pt>
                <c:pt idx="580">
                  <c:v>558.39019999999994</c:v>
                </c:pt>
                <c:pt idx="581">
                  <c:v>907.52549999999997</c:v>
                </c:pt>
                <c:pt idx="582">
                  <c:v>2281.8532</c:v>
                </c:pt>
                <c:pt idx="583">
                  <c:v>2850.1122</c:v>
                </c:pt>
                <c:pt idx="584">
                  <c:v>529.8900000000001</c:v>
                </c:pt>
                <c:pt idx="585">
                  <c:v>1495.74</c:v>
                </c:pt>
                <c:pt idx="586">
                  <c:v>2532.348</c:v>
                </c:pt>
                <c:pt idx="587">
                  <c:v>1819.7998</c:v>
                </c:pt>
                <c:pt idx="588">
                  <c:v>2123.9856</c:v>
                </c:pt>
                <c:pt idx="589">
                  <c:v>661.73760000000004</c:v>
                </c:pt>
                <c:pt idx="590">
                  <c:v>2416.7087999999999</c:v>
                </c:pt>
                <c:pt idx="591">
                  <c:v>1026.048</c:v>
                </c:pt>
                <c:pt idx="592">
                  <c:v>358.85849999999999</c:v>
                </c:pt>
                <c:pt idx="593">
                  <c:v>1365.663</c:v>
                </c:pt>
                <c:pt idx="594">
                  <c:v>641.41</c:v>
                </c:pt>
                <c:pt idx="595">
                  <c:v>1341.87</c:v>
                </c:pt>
                <c:pt idx="596">
                  <c:v>2933.3224</c:v>
                </c:pt>
                <c:pt idx="597">
                  <c:v>2290.4243999999999</c:v>
                </c:pt>
                <c:pt idx="598">
                  <c:v>3143.84</c:v>
                </c:pt>
                <c:pt idx="599">
                  <c:v>1562.9290000000001</c:v>
                </c:pt>
                <c:pt idx="600">
                  <c:v>180.5814</c:v>
                </c:pt>
                <c:pt idx="601">
                  <c:v>599.65440000000001</c:v>
                </c:pt>
                <c:pt idx="602">
                  <c:v>2176.2280000000001</c:v>
                </c:pt>
                <c:pt idx="603">
                  <c:v>2407.2647999999999</c:v>
                </c:pt>
                <c:pt idx="604">
                  <c:v>2337.75</c:v>
                </c:pt>
                <c:pt idx="605">
                  <c:v>315.24779999999998</c:v>
                </c:pt>
                <c:pt idx="606">
                  <c:v>394.58629999999999</c:v>
                </c:pt>
                <c:pt idx="607">
                  <c:v>1212.9007999999999</c:v>
                </c:pt>
                <c:pt idx="608">
                  <c:v>177.19200000000001</c:v>
                </c:pt>
                <c:pt idx="609">
                  <c:v>346.49400000000003</c:v>
                </c:pt>
                <c:pt idx="610">
                  <c:v>442.79050000000001</c:v>
                </c:pt>
                <c:pt idx="611">
                  <c:v>2181.4650000000011</c:v>
                </c:pt>
                <c:pt idx="612">
                  <c:v>1504.4760000000001</c:v>
                </c:pt>
                <c:pt idx="613">
                  <c:v>154.74359999999999</c:v>
                </c:pt>
                <c:pt idx="614">
                  <c:v>1535.6780000000001</c:v>
                </c:pt>
                <c:pt idx="615">
                  <c:v>480.41250000000002</c:v>
                </c:pt>
                <c:pt idx="616">
                  <c:v>491.77100000000002</c:v>
                </c:pt>
                <c:pt idx="617">
                  <c:v>378.59399999999999</c:v>
                </c:pt>
                <c:pt idx="618">
                  <c:v>1879.05</c:v>
                </c:pt>
                <c:pt idx="619">
                  <c:v>356.04399999999998</c:v>
                </c:pt>
                <c:pt idx="620">
                  <c:v>208.25280000000001</c:v>
                </c:pt>
                <c:pt idx="621">
                  <c:v>1536.6559999999999</c:v>
                </c:pt>
                <c:pt idx="622">
                  <c:v>1953.1368</c:v>
                </c:pt>
                <c:pt idx="623">
                  <c:v>1384.2239999999999</c:v>
                </c:pt>
                <c:pt idx="624">
                  <c:v>2062.8696</c:v>
                </c:pt>
                <c:pt idx="625">
                  <c:v>2156.6952000000001</c:v>
                </c:pt>
                <c:pt idx="626">
                  <c:v>288.98239999999998</c:v>
                </c:pt>
                <c:pt idx="627">
                  <c:v>271.28359999999998</c:v>
                </c:pt>
                <c:pt idx="628">
                  <c:v>954.01800000000003</c:v>
                </c:pt>
                <c:pt idx="629">
                  <c:v>72.025200000000012</c:v>
                </c:pt>
                <c:pt idx="630">
                  <c:v>269.21699999999998</c:v>
                </c:pt>
                <c:pt idx="631">
                  <c:v>844.38199999999995</c:v>
                </c:pt>
                <c:pt idx="632">
                  <c:v>2873.9969999999989</c:v>
                </c:pt>
                <c:pt idx="633">
                  <c:v>1154.8943999999999</c:v>
                </c:pt>
                <c:pt idx="634">
                  <c:v>547.17700000000002</c:v>
                </c:pt>
                <c:pt idx="635">
                  <c:v>831.92750000000001</c:v>
                </c:pt>
                <c:pt idx="636">
                  <c:v>2084.0720000000001</c:v>
                </c:pt>
                <c:pt idx="637">
                  <c:v>1444.212</c:v>
                </c:pt>
                <c:pt idx="638">
                  <c:v>1219.4269999999999</c:v>
                </c:pt>
                <c:pt idx="639">
                  <c:v>750.20309999999995</c:v>
                </c:pt>
                <c:pt idx="640">
                  <c:v>1042.491</c:v>
                </c:pt>
                <c:pt idx="641">
                  <c:v>2799.0720000000001</c:v>
                </c:pt>
                <c:pt idx="642">
                  <c:v>2495.4744000000001</c:v>
                </c:pt>
                <c:pt idx="643">
                  <c:v>346.38</c:v>
                </c:pt>
                <c:pt idx="644">
                  <c:v>1032.3599999999999</c:v>
                </c:pt>
                <c:pt idx="645">
                  <c:v>1205.3327999999999</c:v>
                </c:pt>
                <c:pt idx="646">
                  <c:v>2312.2568999999999</c:v>
                </c:pt>
                <c:pt idx="647">
                  <c:v>437.37720000000002</c:v>
                </c:pt>
                <c:pt idx="648">
                  <c:v>148.30019999999999</c:v>
                </c:pt>
                <c:pt idx="649">
                  <c:v>1589.3951999999999</c:v>
                </c:pt>
                <c:pt idx="650">
                  <c:v>2317.1543999999999</c:v>
                </c:pt>
                <c:pt idx="651">
                  <c:v>1446.1376</c:v>
                </c:pt>
                <c:pt idx="652">
                  <c:v>612.16679999999997</c:v>
                </c:pt>
                <c:pt idx="653">
                  <c:v>868.98</c:v>
                </c:pt>
                <c:pt idx="654">
                  <c:v>1492.7882</c:v>
                </c:pt>
                <c:pt idx="655">
                  <c:v>615.32820000000004</c:v>
                </c:pt>
                <c:pt idx="656">
                  <c:v>414.25920000000002</c:v>
                </c:pt>
                <c:pt idx="657">
                  <c:v>2019.684</c:v>
                </c:pt>
                <c:pt idx="658">
                  <c:v>2199.3449999999998</c:v>
                </c:pt>
                <c:pt idx="659">
                  <c:v>1409.9903999999999</c:v>
                </c:pt>
                <c:pt idx="660">
                  <c:v>2329.7399999999998</c:v>
                </c:pt>
                <c:pt idx="661">
                  <c:v>610.11059999999998</c:v>
                </c:pt>
                <c:pt idx="662">
                  <c:v>266.65440000000001</c:v>
                </c:pt>
                <c:pt idx="663">
                  <c:v>594.43550000000005</c:v>
                </c:pt>
                <c:pt idx="664">
                  <c:v>331.26280000000003</c:v>
                </c:pt>
                <c:pt idx="665">
                  <c:v>2634.0079999999998</c:v>
                </c:pt>
                <c:pt idx="666">
                  <c:v>685.34879999999998</c:v>
                </c:pt>
                <c:pt idx="667">
                  <c:v>2764.8031999999998</c:v>
                </c:pt>
                <c:pt idx="668">
                  <c:v>959.13239999999985</c:v>
                </c:pt>
                <c:pt idx="669">
                  <c:v>104.7144</c:v>
                </c:pt>
                <c:pt idx="670">
                  <c:v>1193.2704000000001</c:v>
                </c:pt>
                <c:pt idx="671">
                  <c:v>2389.1322</c:v>
                </c:pt>
                <c:pt idx="672">
                  <c:v>224.60640000000001</c:v>
                </c:pt>
                <c:pt idx="673">
                  <c:v>299.73419999999999</c:v>
                </c:pt>
                <c:pt idx="674">
                  <c:v>1810.0827999999999</c:v>
                </c:pt>
                <c:pt idx="675">
                  <c:v>972.32960000000003</c:v>
                </c:pt>
                <c:pt idx="676">
                  <c:v>2676.6990000000001</c:v>
                </c:pt>
                <c:pt idx="677">
                  <c:v>1320.9659999999999</c:v>
                </c:pt>
                <c:pt idx="678">
                  <c:v>1833.4380000000001</c:v>
                </c:pt>
                <c:pt idx="679">
                  <c:v>1625.3796</c:v>
                </c:pt>
                <c:pt idx="680">
                  <c:v>2266.7328000000002</c:v>
                </c:pt>
                <c:pt idx="681">
                  <c:v>2989.0783999999999</c:v>
                </c:pt>
                <c:pt idx="682">
                  <c:v>1756.35</c:v>
                </c:pt>
                <c:pt idx="683">
                  <c:v>558.86249999999995</c:v>
                </c:pt>
                <c:pt idx="684">
                  <c:v>445.80599999999998</c:v>
                </c:pt>
                <c:pt idx="685">
                  <c:v>648.29939999999999</c:v>
                </c:pt>
                <c:pt idx="686">
                  <c:v>1430.6705999999999</c:v>
                </c:pt>
                <c:pt idx="687">
                  <c:v>1325.9992</c:v>
                </c:pt>
                <c:pt idx="688">
                  <c:v>829.9606</c:v>
                </c:pt>
                <c:pt idx="689">
                  <c:v>1537.452</c:v>
                </c:pt>
                <c:pt idx="690">
                  <c:v>570.87099999999998</c:v>
                </c:pt>
                <c:pt idx="691">
                  <c:v>3412.134</c:v>
                </c:pt>
                <c:pt idx="692">
                  <c:v>3111.192</c:v>
                </c:pt>
                <c:pt idx="693">
                  <c:v>1111.7945999999999</c:v>
                </c:pt>
                <c:pt idx="694">
                  <c:v>837.23609999999985</c:v>
                </c:pt>
                <c:pt idx="695">
                  <c:v>2721.1183999999998</c:v>
                </c:pt>
                <c:pt idx="696">
                  <c:v>322.3528</c:v>
                </c:pt>
                <c:pt idx="697">
                  <c:v>513.702</c:v>
                </c:pt>
                <c:pt idx="698">
                  <c:v>2230.3303999999998</c:v>
                </c:pt>
                <c:pt idx="699">
                  <c:v>216.44739999999999</c:v>
                </c:pt>
                <c:pt idx="700">
                  <c:v>865.1164</c:v>
                </c:pt>
                <c:pt idx="701">
                  <c:v>810.57139999999993</c:v>
                </c:pt>
                <c:pt idx="702">
                  <c:v>1050.5039999999999</c:v>
                </c:pt>
                <c:pt idx="703">
                  <c:v>2952.5216</c:v>
                </c:pt>
                <c:pt idx="704">
                  <c:v>773.60919999999999</c:v>
                </c:pt>
                <c:pt idx="705">
                  <c:v>1640.0519999999999</c:v>
                </c:pt>
                <c:pt idx="706">
                  <c:v>1372.8879999999999</c:v>
                </c:pt>
                <c:pt idx="707">
                  <c:v>1023.678</c:v>
                </c:pt>
                <c:pt idx="708">
                  <c:v>1484.7293999999999</c:v>
                </c:pt>
                <c:pt idx="709">
                  <c:v>1208.27</c:v>
                </c:pt>
                <c:pt idx="710">
                  <c:v>393.5686</c:v>
                </c:pt>
                <c:pt idx="711">
                  <c:v>2240.9920000000002</c:v>
                </c:pt>
                <c:pt idx="712">
                  <c:v>3066.6687999999999</c:v>
                </c:pt>
                <c:pt idx="713">
                  <c:v>2198.16</c:v>
                </c:pt>
                <c:pt idx="714">
                  <c:v>116.77079999999999</c:v>
                </c:pt>
                <c:pt idx="715">
                  <c:v>1223.0694000000001</c:v>
                </c:pt>
                <c:pt idx="716">
                  <c:v>2859.9407999999999</c:v>
                </c:pt>
                <c:pt idx="717">
                  <c:v>1733.9049</c:v>
                </c:pt>
                <c:pt idx="718">
                  <c:v>617.38400000000001</c:v>
                </c:pt>
                <c:pt idx="719">
                  <c:v>426.98430000000002</c:v>
                </c:pt>
                <c:pt idx="720">
                  <c:v>387.59039999999999</c:v>
                </c:pt>
                <c:pt idx="721">
                  <c:v>1429.2719999999999</c:v>
                </c:pt>
                <c:pt idx="722">
                  <c:v>707.77440000000013</c:v>
                </c:pt>
                <c:pt idx="723">
                  <c:v>165.31710000000001</c:v>
                </c:pt>
                <c:pt idx="724">
                  <c:v>1398.2841000000001</c:v>
                </c:pt>
                <c:pt idx="725">
                  <c:v>1357.0372</c:v>
                </c:pt>
                <c:pt idx="726">
                  <c:v>797.93790000000001</c:v>
                </c:pt>
                <c:pt idx="727">
                  <c:v>569.04399999999998</c:v>
                </c:pt>
                <c:pt idx="728">
                  <c:v>357.23430000000002</c:v>
                </c:pt>
                <c:pt idx="729">
                  <c:v>341.31200000000001</c:v>
                </c:pt>
                <c:pt idx="730">
                  <c:v>573.07000000000005</c:v>
                </c:pt>
                <c:pt idx="731">
                  <c:v>220.16800000000001</c:v>
                </c:pt>
                <c:pt idx="732">
                  <c:v>1034.6335999999999</c:v>
                </c:pt>
                <c:pt idx="733">
                  <c:v>139.86799999999999</c:v>
                </c:pt>
                <c:pt idx="734">
                  <c:v>279.00959999999998</c:v>
                </c:pt>
                <c:pt idx="735">
                  <c:v>449.65469999999999</c:v>
                </c:pt>
                <c:pt idx="736">
                  <c:v>620.94600000000003</c:v>
                </c:pt>
                <c:pt idx="737">
                  <c:v>133.79560000000001</c:v>
                </c:pt>
                <c:pt idx="738">
                  <c:v>2750.1219999999998</c:v>
                </c:pt>
                <c:pt idx="739">
                  <c:v>798.21719999999993</c:v>
                </c:pt>
                <c:pt idx="740">
                  <c:v>1154.6808000000001</c:v>
                </c:pt>
                <c:pt idx="741">
                  <c:v>2107.8629999999998</c:v>
                </c:pt>
                <c:pt idx="742">
                  <c:v>3178.2564000000002</c:v>
                </c:pt>
                <c:pt idx="743">
                  <c:v>643.78679999999997</c:v>
                </c:pt>
                <c:pt idx="744">
                  <c:v>1719.4431999999999</c:v>
                </c:pt>
                <c:pt idx="745">
                  <c:v>50.407799999999988</c:v>
                </c:pt>
                <c:pt idx="746">
                  <c:v>421.27800000000002</c:v>
                </c:pt>
                <c:pt idx="747">
                  <c:v>2775.3519999999999</c:v>
                </c:pt>
                <c:pt idx="748">
                  <c:v>2584.6271999999999</c:v>
                </c:pt>
                <c:pt idx="749">
                  <c:v>666.71699999999998</c:v>
                </c:pt>
                <c:pt idx="750">
                  <c:v>900.75200000000007</c:v>
                </c:pt>
                <c:pt idx="751">
                  <c:v>783.59400000000005</c:v>
                </c:pt>
                <c:pt idx="752">
                  <c:v>1043.328</c:v>
                </c:pt>
                <c:pt idx="753">
                  <c:v>792.09600000000012</c:v>
                </c:pt>
                <c:pt idx="754">
                  <c:v>1528.4588000000001</c:v>
                </c:pt>
                <c:pt idx="755">
                  <c:v>2509.1999999999998</c:v>
                </c:pt>
                <c:pt idx="756">
                  <c:v>1005.6288</c:v>
                </c:pt>
                <c:pt idx="757">
                  <c:v>1451.7328</c:v>
                </c:pt>
                <c:pt idx="758">
                  <c:v>1279.2354</c:v>
                </c:pt>
                <c:pt idx="759">
                  <c:v>979.43039999999996</c:v>
                </c:pt>
                <c:pt idx="760">
                  <c:v>808.65719999999999</c:v>
                </c:pt>
                <c:pt idx="761">
                  <c:v>918.92480000000012</c:v>
                </c:pt>
                <c:pt idx="762">
                  <c:v>922.36099999999988</c:v>
                </c:pt>
                <c:pt idx="763">
                  <c:v>1451.7072000000001</c:v>
                </c:pt>
                <c:pt idx="764">
                  <c:v>51.302599999999998</c:v>
                </c:pt>
                <c:pt idx="765">
                  <c:v>2552.3015999999998</c:v>
                </c:pt>
                <c:pt idx="766">
                  <c:v>257.03719999999998</c:v>
                </c:pt>
                <c:pt idx="767">
                  <c:v>31.239000000000001</c:v>
                </c:pt>
                <c:pt idx="768">
                  <c:v>1475.8869999999999</c:v>
                </c:pt>
                <c:pt idx="769">
                  <c:v>2965.1507999999999</c:v>
                </c:pt>
                <c:pt idx="770">
                  <c:v>243.42150000000001</c:v>
                </c:pt>
                <c:pt idx="771">
                  <c:v>1793.4336000000001</c:v>
                </c:pt>
                <c:pt idx="772">
                  <c:v>1039.1135999999999</c:v>
                </c:pt>
                <c:pt idx="773">
                  <c:v>92.722300000000004</c:v>
                </c:pt>
                <c:pt idx="774">
                  <c:v>796.63200000000006</c:v>
                </c:pt>
                <c:pt idx="775">
                  <c:v>2592.2763</c:v>
                </c:pt>
                <c:pt idx="776">
                  <c:v>2011.7483999999999</c:v>
                </c:pt>
                <c:pt idx="777">
                  <c:v>2280.0509999999999</c:v>
                </c:pt>
                <c:pt idx="778">
                  <c:v>389.59829999999999</c:v>
                </c:pt>
                <c:pt idx="779">
                  <c:v>2832.9380000000001</c:v>
                </c:pt>
                <c:pt idx="780">
                  <c:v>2651.3568</c:v>
                </c:pt>
                <c:pt idx="781">
                  <c:v>275.36079999999998</c:v>
                </c:pt>
                <c:pt idx="782">
                  <c:v>2512.0783999999999</c:v>
                </c:pt>
                <c:pt idx="783">
                  <c:v>1344.7067999999999</c:v>
                </c:pt>
                <c:pt idx="784">
                  <c:v>733.85640000000001</c:v>
                </c:pt>
                <c:pt idx="785">
                  <c:v>412.66719999999998</c:v>
                </c:pt>
                <c:pt idx="786">
                  <c:v>1045.6292000000001</c:v>
                </c:pt>
                <c:pt idx="787">
                  <c:v>2242.8216000000002</c:v>
                </c:pt>
                <c:pt idx="788">
                  <c:v>615.46699999999998</c:v>
                </c:pt>
                <c:pt idx="789">
                  <c:v>323.35199999999998</c:v>
                </c:pt>
                <c:pt idx="790">
                  <c:v>977.69849999999985</c:v>
                </c:pt>
                <c:pt idx="791">
                  <c:v>3529.1619999999998</c:v>
                </c:pt>
                <c:pt idx="792">
                  <c:v>959.13179999999988</c:v>
                </c:pt>
                <c:pt idx="793">
                  <c:v>1592.3416</c:v>
                </c:pt>
                <c:pt idx="794">
                  <c:v>239.32259999999999</c:v>
                </c:pt>
                <c:pt idx="795">
                  <c:v>246.99600000000001</c:v>
                </c:pt>
                <c:pt idx="796">
                  <c:v>332.02339999999998</c:v>
                </c:pt>
                <c:pt idx="797">
                  <c:v>557.68680000000006</c:v>
                </c:pt>
                <c:pt idx="798">
                  <c:v>264.93889999999999</c:v>
                </c:pt>
                <c:pt idx="799">
                  <c:v>1211.0416</c:v>
                </c:pt>
                <c:pt idx="800">
                  <c:v>2681.3406</c:v>
                </c:pt>
                <c:pt idx="801">
                  <c:v>1006.2063000000001</c:v>
                </c:pt>
                <c:pt idx="802">
                  <c:v>215.47200000000001</c:v>
                </c:pt>
                <c:pt idx="803">
                  <c:v>165.1584</c:v>
                </c:pt>
                <c:pt idx="804">
                  <c:v>369.74</c:v>
                </c:pt>
                <c:pt idx="805">
                  <c:v>191.88</c:v>
                </c:pt>
                <c:pt idx="806">
                  <c:v>426.411</c:v>
                </c:pt>
                <c:pt idx="807">
                  <c:v>1197.9756</c:v>
                </c:pt>
                <c:pt idx="808">
                  <c:v>729.07759999999996</c:v>
                </c:pt>
                <c:pt idx="809">
                  <c:v>3908.2428</c:v>
                </c:pt>
                <c:pt idx="810">
                  <c:v>1547.9168</c:v>
                </c:pt>
                <c:pt idx="811">
                  <c:v>1211.364</c:v>
                </c:pt>
                <c:pt idx="812">
                  <c:v>1548.0453</c:v>
                </c:pt>
                <c:pt idx="813">
                  <c:v>1768.96</c:v>
                </c:pt>
                <c:pt idx="814">
                  <c:v>739.55970000000002</c:v>
                </c:pt>
                <c:pt idx="815">
                  <c:v>2158.7103999999999</c:v>
                </c:pt>
                <c:pt idx="816">
                  <c:v>2092.2192</c:v>
                </c:pt>
                <c:pt idx="817">
                  <c:v>198.50559999999999</c:v>
                </c:pt>
                <c:pt idx="818">
                  <c:v>391.77640000000002</c:v>
                </c:pt>
                <c:pt idx="819">
                  <c:v>231.0198</c:v>
                </c:pt>
                <c:pt idx="820">
                  <c:v>1730.1479999999999</c:v>
                </c:pt>
                <c:pt idx="821">
                  <c:v>878.0687999999999</c:v>
                </c:pt>
                <c:pt idx="822">
                  <c:v>1396.5696</c:v>
                </c:pt>
                <c:pt idx="823">
                  <c:v>78.194399999999987</c:v>
                </c:pt>
                <c:pt idx="824">
                  <c:v>1012.1856</c:v>
                </c:pt>
                <c:pt idx="825">
                  <c:v>424.20510000000002</c:v>
                </c:pt>
                <c:pt idx="826">
                  <c:v>1169.2264</c:v>
                </c:pt>
                <c:pt idx="827">
                  <c:v>268.10359999999997</c:v>
                </c:pt>
                <c:pt idx="828">
                  <c:v>1276.7118</c:v>
                </c:pt>
                <c:pt idx="829">
                  <c:v>1620.8416</c:v>
                </c:pt>
                <c:pt idx="830">
                  <c:v>570.62200000000007</c:v>
                </c:pt>
                <c:pt idx="831">
                  <c:v>853.05420000000004</c:v>
                </c:pt>
                <c:pt idx="832">
                  <c:v>958.57439999999997</c:v>
                </c:pt>
                <c:pt idx="833">
                  <c:v>320.76</c:v>
                </c:pt>
                <c:pt idx="834">
                  <c:v>810.84600000000012</c:v>
                </c:pt>
                <c:pt idx="835">
                  <c:v>756.54719999999986</c:v>
                </c:pt>
                <c:pt idx="836">
                  <c:v>497.76479999999998</c:v>
                </c:pt>
                <c:pt idx="837">
                  <c:v>778.35680000000002</c:v>
                </c:pt>
                <c:pt idx="838">
                  <c:v>2724.32</c:v>
                </c:pt>
                <c:pt idx="839">
                  <c:v>527.33479999999997</c:v>
                </c:pt>
                <c:pt idx="840">
                  <c:v>1143.252</c:v>
                </c:pt>
                <c:pt idx="841">
                  <c:v>1395.6096</c:v>
                </c:pt>
                <c:pt idx="842">
                  <c:v>1656.395</c:v>
                </c:pt>
                <c:pt idx="843">
                  <c:v>503.97620000000012</c:v>
                </c:pt>
                <c:pt idx="844">
                  <c:v>207.27930000000001</c:v>
                </c:pt>
                <c:pt idx="845">
                  <c:v>24.7744</c:v>
                </c:pt>
                <c:pt idx="846">
                  <c:v>364.71600000000001</c:v>
                </c:pt>
                <c:pt idx="847">
                  <c:v>84.348600000000005</c:v>
                </c:pt>
                <c:pt idx="848">
                  <c:v>968.18819999999994</c:v>
                </c:pt>
                <c:pt idx="849">
                  <c:v>392.04</c:v>
                </c:pt>
                <c:pt idx="850">
                  <c:v>2811.1181999999999</c:v>
                </c:pt>
                <c:pt idx="851">
                  <c:v>571.38619999999992</c:v>
                </c:pt>
                <c:pt idx="852">
                  <c:v>218.804</c:v>
                </c:pt>
                <c:pt idx="853">
                  <c:v>1419.0192</c:v>
                </c:pt>
                <c:pt idx="854">
                  <c:v>307.71359999999999</c:v>
                </c:pt>
                <c:pt idx="855">
                  <c:v>136.34880000000001</c:v>
                </c:pt>
                <c:pt idx="856">
                  <c:v>392.83789999999999</c:v>
                </c:pt>
                <c:pt idx="857">
                  <c:v>934.32449999999983</c:v>
                </c:pt>
                <c:pt idx="858">
                  <c:v>753.49019999999996</c:v>
                </c:pt>
                <c:pt idx="859">
                  <c:v>2156.5544</c:v>
                </c:pt>
                <c:pt idx="860">
                  <c:v>2569.1024000000002</c:v>
                </c:pt>
                <c:pt idx="861">
                  <c:v>467.91</c:v>
                </c:pt>
                <c:pt idx="862">
                  <c:v>999.5920000000001</c:v>
                </c:pt>
                <c:pt idx="863">
                  <c:v>1088.1378</c:v>
                </c:pt>
                <c:pt idx="864">
                  <c:v>821.92160000000001</c:v>
                </c:pt>
                <c:pt idx="865">
                  <c:v>175.85310000000001</c:v>
                </c:pt>
                <c:pt idx="866">
                  <c:v>2574.9856</c:v>
                </c:pt>
                <c:pt idx="867">
                  <c:v>1306.4175</c:v>
                </c:pt>
                <c:pt idx="868">
                  <c:v>835.84800000000007</c:v>
                </c:pt>
                <c:pt idx="869">
                  <c:v>612.56039999999996</c:v>
                </c:pt>
                <c:pt idx="870">
                  <c:v>1900.2672</c:v>
                </c:pt>
                <c:pt idx="871">
                  <c:v>654.0489</c:v>
                </c:pt>
                <c:pt idx="872">
                  <c:v>230.88040000000001</c:v>
                </c:pt>
                <c:pt idx="873">
                  <c:v>1936.7025000000001</c:v>
                </c:pt>
                <c:pt idx="874">
                  <c:v>363.09980000000002</c:v>
                </c:pt>
                <c:pt idx="875">
                  <c:v>1247.4552000000001</c:v>
                </c:pt>
                <c:pt idx="876">
                  <c:v>1228.8078</c:v>
                </c:pt>
                <c:pt idx="877">
                  <c:v>1512.924</c:v>
                </c:pt>
                <c:pt idx="878">
                  <c:v>261.58</c:v>
                </c:pt>
                <c:pt idx="879">
                  <c:v>368.83280000000002</c:v>
                </c:pt>
                <c:pt idx="880">
                  <c:v>1759.9428</c:v>
                </c:pt>
                <c:pt idx="881">
                  <c:v>1245.1189999999999</c:v>
                </c:pt>
                <c:pt idx="882">
                  <c:v>868.45639999999992</c:v>
                </c:pt>
                <c:pt idx="883">
                  <c:v>927.92699999999991</c:v>
                </c:pt>
                <c:pt idx="884">
                  <c:v>355.5342</c:v>
                </c:pt>
                <c:pt idx="885">
                  <c:v>480.75359999999989</c:v>
                </c:pt>
                <c:pt idx="886">
                  <c:v>1016.0784</c:v>
                </c:pt>
                <c:pt idx="887">
                  <c:v>1609.9962</c:v>
                </c:pt>
                <c:pt idx="888">
                  <c:v>925.74649999999997</c:v>
                </c:pt>
                <c:pt idx="889">
                  <c:v>1333.4780000000001</c:v>
                </c:pt>
                <c:pt idx="890">
                  <c:v>272.79750000000001</c:v>
                </c:pt>
                <c:pt idx="891">
                  <c:v>2729.8292000000001</c:v>
                </c:pt>
                <c:pt idx="892">
                  <c:v>373.59129999999999</c:v>
                </c:pt>
                <c:pt idx="893">
                  <c:v>237.6524</c:v>
                </c:pt>
                <c:pt idx="894">
                  <c:v>1144.4248</c:v>
                </c:pt>
                <c:pt idx="895">
                  <c:v>707.02719999999999</c:v>
                </c:pt>
                <c:pt idx="896">
                  <c:v>2326.4778000000001</c:v>
                </c:pt>
                <c:pt idx="897">
                  <c:v>1010.2344000000001</c:v>
                </c:pt>
                <c:pt idx="898">
                  <c:v>433.92960000000011</c:v>
                </c:pt>
                <c:pt idx="899">
                  <c:v>563.48699999999997</c:v>
                </c:pt>
                <c:pt idx="900">
                  <c:v>320.04199999999997</c:v>
                </c:pt>
                <c:pt idx="901">
                  <c:v>866.04959999999994</c:v>
                </c:pt>
                <c:pt idx="902">
                  <c:v>133.4332</c:v>
                </c:pt>
                <c:pt idx="903">
                  <c:v>1509.2352000000001</c:v>
                </c:pt>
                <c:pt idx="904">
                  <c:v>1186.9680000000001</c:v>
                </c:pt>
                <c:pt idx="905">
                  <c:v>1149.066</c:v>
                </c:pt>
                <c:pt idx="906">
                  <c:v>611.17420000000004</c:v>
                </c:pt>
                <c:pt idx="907">
                  <c:v>612.68850000000009</c:v>
                </c:pt>
                <c:pt idx="908">
                  <c:v>262.78019999999998</c:v>
                </c:pt>
                <c:pt idx="909">
                  <c:v>800.21129999999994</c:v>
                </c:pt>
                <c:pt idx="910">
                  <c:v>245.80199999999999</c:v>
                </c:pt>
                <c:pt idx="911">
                  <c:v>1686.4275</c:v>
                </c:pt>
                <c:pt idx="912">
                  <c:v>2579.2651999999998</c:v>
                </c:pt>
                <c:pt idx="913">
                  <c:v>1263.5904</c:v>
                </c:pt>
                <c:pt idx="914">
                  <c:v>1912.96</c:v>
                </c:pt>
                <c:pt idx="915">
                  <c:v>661.59</c:v>
                </c:pt>
                <c:pt idx="916">
                  <c:v>1278.3675000000001</c:v>
                </c:pt>
                <c:pt idx="917">
                  <c:v>1943.0927999999999</c:v>
                </c:pt>
                <c:pt idx="918">
                  <c:v>1373.2991999999999</c:v>
                </c:pt>
                <c:pt idx="919">
                  <c:v>2250.2979999999998</c:v>
                </c:pt>
                <c:pt idx="920">
                  <c:v>607.64800000000002</c:v>
                </c:pt>
                <c:pt idx="921">
                  <c:v>308.14710000000002</c:v>
                </c:pt>
                <c:pt idx="922">
                  <c:v>767.98800000000006</c:v>
                </c:pt>
                <c:pt idx="923">
                  <c:v>367.65219999999999</c:v>
                </c:pt>
                <c:pt idx="924">
                  <c:v>802.1579999999999</c:v>
                </c:pt>
                <c:pt idx="925">
                  <c:v>2777.1016</c:v>
                </c:pt>
                <c:pt idx="926">
                  <c:v>1550.5662</c:v>
                </c:pt>
                <c:pt idx="927">
                  <c:v>437.17020000000002</c:v>
                </c:pt>
                <c:pt idx="928">
                  <c:v>374.66759999999999</c:v>
                </c:pt>
                <c:pt idx="929">
                  <c:v>637.50080000000014</c:v>
                </c:pt>
                <c:pt idx="930">
                  <c:v>523.71</c:v>
                </c:pt>
                <c:pt idx="931">
                  <c:v>2240.2800000000002</c:v>
                </c:pt>
                <c:pt idx="932">
                  <c:v>41.875999999999998</c:v>
                </c:pt>
                <c:pt idx="933">
                  <c:v>754.20119999999997</c:v>
                </c:pt>
                <c:pt idx="934">
                  <c:v>1185.4584</c:v>
                </c:pt>
                <c:pt idx="935">
                  <c:v>1113.6584</c:v>
                </c:pt>
                <c:pt idx="936">
                  <c:v>818.46659999999997</c:v>
                </c:pt>
                <c:pt idx="937">
                  <c:v>85.933199999999999</c:v>
                </c:pt>
                <c:pt idx="938">
                  <c:v>1561.9212</c:v>
                </c:pt>
                <c:pt idx="939">
                  <c:v>616.21119999999996</c:v>
                </c:pt>
                <c:pt idx="940">
                  <c:v>493.91449999999992</c:v>
                </c:pt>
                <c:pt idx="941">
                  <c:v>212.83199999999999</c:v>
                </c:pt>
                <c:pt idx="942">
                  <c:v>339.27080000000001</c:v>
                </c:pt>
                <c:pt idx="943">
                  <c:v>3138.6759999999999</c:v>
                </c:pt>
                <c:pt idx="944">
                  <c:v>1375.6759999999999</c:v>
                </c:pt>
                <c:pt idx="945">
                  <c:v>1748.7384</c:v>
                </c:pt>
                <c:pt idx="946">
                  <c:v>502.95960000000002</c:v>
                </c:pt>
                <c:pt idx="947">
                  <c:v>520.43039999999996</c:v>
                </c:pt>
                <c:pt idx="948">
                  <c:v>578.11989999999992</c:v>
                </c:pt>
                <c:pt idx="949">
                  <c:v>1641.3904</c:v>
                </c:pt>
                <c:pt idx="950">
                  <c:v>107.0748</c:v>
                </c:pt>
                <c:pt idx="951">
                  <c:v>18.459</c:v>
                </c:pt>
                <c:pt idx="952">
                  <c:v>2470.6439999999998</c:v>
                </c:pt>
                <c:pt idx="953">
                  <c:v>370.75619999999998</c:v>
                </c:pt>
                <c:pt idx="954">
                  <c:v>556.78399999999999</c:v>
                </c:pt>
                <c:pt idx="955">
                  <c:v>934.46460000000013</c:v>
                </c:pt>
                <c:pt idx="956">
                  <c:v>647.2349999999999</c:v>
                </c:pt>
                <c:pt idx="957">
                  <c:v>1060.4369999999999</c:v>
                </c:pt>
                <c:pt idx="958">
                  <c:v>1754.4059999999999</c:v>
                </c:pt>
                <c:pt idx="959">
                  <c:v>1874.787</c:v>
                </c:pt>
                <c:pt idx="960">
                  <c:v>2143.6176</c:v>
                </c:pt>
                <c:pt idx="961">
                  <c:v>2486.2139999999999</c:v>
                </c:pt>
                <c:pt idx="962">
                  <c:v>1087.6289866733468</c:v>
                </c:pt>
                <c:pt idx="963">
                  <c:v>1196.5536</c:v>
                </c:pt>
                <c:pt idx="964">
                  <c:v>1082.835</c:v>
                </c:pt>
                <c:pt idx="965">
                  <c:v>3817.6880000000001</c:v>
                </c:pt>
                <c:pt idx="966">
                  <c:v>267.20600000000002</c:v>
                </c:pt>
                <c:pt idx="967">
                  <c:v>603.71640000000002</c:v>
                </c:pt>
                <c:pt idx="968">
                  <c:v>1866.2719999999999</c:v>
                </c:pt>
                <c:pt idx="969">
                  <c:v>1661.6624999999999</c:v>
                </c:pt>
                <c:pt idx="970">
                  <c:v>117.4588</c:v>
                </c:pt>
                <c:pt idx="971">
                  <c:v>1968.5753999999999</c:v>
                </c:pt>
                <c:pt idx="972">
                  <c:v>1483.8119999999999</c:v>
                </c:pt>
                <c:pt idx="973">
                  <c:v>345.32479999999998</c:v>
                </c:pt>
                <c:pt idx="974">
                  <c:v>59.593499999999999</c:v>
                </c:pt>
                <c:pt idx="975">
                  <c:v>671.02289999999994</c:v>
                </c:pt>
                <c:pt idx="976">
                  <c:v>792.32599999999991</c:v>
                </c:pt>
                <c:pt idx="977">
                  <c:v>2286.4674</c:v>
                </c:pt>
                <c:pt idx="978">
                  <c:v>1901.4159999999999</c:v>
                </c:pt>
                <c:pt idx="979">
                  <c:v>443.327</c:v>
                </c:pt>
                <c:pt idx="980">
                  <c:v>1583.806</c:v>
                </c:pt>
                <c:pt idx="981">
                  <c:v>1669.3068000000001</c:v>
                </c:pt>
                <c:pt idx="982">
                  <c:v>1813.1728000000001</c:v>
                </c:pt>
                <c:pt idx="983">
                  <c:v>2593.9104000000002</c:v>
                </c:pt>
                <c:pt idx="984">
                  <c:v>803.01599999999996</c:v>
                </c:pt>
                <c:pt idx="985">
                  <c:v>1581.2496000000001</c:v>
                </c:pt>
                <c:pt idx="986">
                  <c:v>1472.5308</c:v>
                </c:pt>
                <c:pt idx="987">
                  <c:v>1690.7814000000001</c:v>
                </c:pt>
                <c:pt idx="988">
                  <c:v>981.97259999999994</c:v>
                </c:pt>
                <c:pt idx="989">
                  <c:v>441.55169999999998</c:v>
                </c:pt>
                <c:pt idx="990">
                  <c:v>476.91660000000002</c:v>
                </c:pt>
                <c:pt idx="991">
                  <c:v>1235.7372</c:v>
                </c:pt>
                <c:pt idx="992">
                  <c:v>787.28039999999999</c:v>
                </c:pt>
                <c:pt idx="993">
                  <c:v>1087.8444</c:v>
                </c:pt>
                <c:pt idx="994">
                  <c:v>1723.5719999999999</c:v>
                </c:pt>
                <c:pt idx="995">
                  <c:v>1281.8937000000001</c:v>
                </c:pt>
                <c:pt idx="996">
                  <c:v>2380.4639999999999</c:v>
                </c:pt>
                <c:pt idx="997">
                  <c:v>968.16959999999995</c:v>
                </c:pt>
                <c:pt idx="998">
                  <c:v>65.729200000000006</c:v>
                </c:pt>
              </c:numCache>
            </c:numRef>
          </c:val>
          <c:extLst>
            <c:ext xmlns:c16="http://schemas.microsoft.com/office/drawing/2014/chart" uri="{C3380CC4-5D6E-409C-BE32-E72D297353CC}">
              <c16:uniqueId val="{00000002-7223-4F2C-B006-9B7841014FED}"/>
            </c:ext>
          </c:extLst>
        </c:ser>
        <c:ser>
          <c:idx val="3"/>
          <c:order val="3"/>
          <c:tx>
            <c:strRef>
              <c:f>Sales_Fact!$U$1:$U$6</c:f>
              <c:strCache>
                <c:ptCount val="1"/>
                <c:pt idx="0">
                  <c:v>2024 -  -  -  - Sum of Quantity</c:v>
                </c:pt>
              </c:strCache>
            </c:strRef>
          </c:tx>
          <c:spPr>
            <a:solidFill>
              <a:schemeClr val="accent4"/>
            </a:solidFill>
            <a:ln/>
            <a:effectLst/>
            <a:sp3d/>
          </c:spPr>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Sales_Fact!$U$7:$U$1006</c:f>
              <c:numCache>
                <c:formatCode>General</c:formatCode>
                <c:ptCount val="999"/>
                <c:pt idx="0">
                  <c:v>3</c:v>
                </c:pt>
                <c:pt idx="1">
                  <c:v>4</c:v>
                </c:pt>
                <c:pt idx="2">
                  <c:v>4</c:v>
                </c:pt>
                <c:pt idx="3">
                  <c:v>4</c:v>
                </c:pt>
                <c:pt idx="4">
                  <c:v>1</c:v>
                </c:pt>
                <c:pt idx="5">
                  <c:v>3</c:v>
                </c:pt>
                <c:pt idx="6">
                  <c:v>2</c:v>
                </c:pt>
                <c:pt idx="7">
                  <c:v>4</c:v>
                </c:pt>
                <c:pt idx="8">
                  <c:v>4</c:v>
                </c:pt>
                <c:pt idx="9">
                  <c:v>2</c:v>
                </c:pt>
                <c:pt idx="10">
                  <c:v>4</c:v>
                </c:pt>
                <c:pt idx="11">
                  <c:v>4</c:v>
                </c:pt>
                <c:pt idx="12">
                  <c:v>1</c:v>
                </c:pt>
                <c:pt idx="13">
                  <c:v>1</c:v>
                </c:pt>
                <c:pt idx="14">
                  <c:v>3</c:v>
                </c:pt>
                <c:pt idx="15">
                  <c:v>1</c:v>
                </c:pt>
                <c:pt idx="16">
                  <c:v>1</c:v>
                </c:pt>
                <c:pt idx="17">
                  <c:v>4</c:v>
                </c:pt>
                <c:pt idx="18">
                  <c:v>1</c:v>
                </c:pt>
                <c:pt idx="19">
                  <c:v>1</c:v>
                </c:pt>
                <c:pt idx="20">
                  <c:v>3</c:v>
                </c:pt>
                <c:pt idx="21">
                  <c:v>3</c:v>
                </c:pt>
                <c:pt idx="22">
                  <c:v>3</c:v>
                </c:pt>
                <c:pt idx="23">
                  <c:v>3</c:v>
                </c:pt>
                <c:pt idx="24">
                  <c:v>2</c:v>
                </c:pt>
                <c:pt idx="25">
                  <c:v>1</c:v>
                </c:pt>
                <c:pt idx="26">
                  <c:v>4</c:v>
                </c:pt>
                <c:pt idx="27">
                  <c:v>3</c:v>
                </c:pt>
                <c:pt idx="28">
                  <c:v>4</c:v>
                </c:pt>
                <c:pt idx="29">
                  <c:v>3</c:v>
                </c:pt>
                <c:pt idx="30">
                  <c:v>2</c:v>
                </c:pt>
                <c:pt idx="31">
                  <c:v>4</c:v>
                </c:pt>
                <c:pt idx="32">
                  <c:v>4</c:v>
                </c:pt>
                <c:pt idx="33">
                  <c:v>2</c:v>
                </c:pt>
                <c:pt idx="34">
                  <c:v>1</c:v>
                </c:pt>
                <c:pt idx="35">
                  <c:v>2</c:v>
                </c:pt>
                <c:pt idx="36">
                  <c:v>4</c:v>
                </c:pt>
                <c:pt idx="37">
                  <c:v>3</c:v>
                </c:pt>
                <c:pt idx="38">
                  <c:v>4</c:v>
                </c:pt>
                <c:pt idx="39">
                  <c:v>2</c:v>
                </c:pt>
                <c:pt idx="40">
                  <c:v>4</c:v>
                </c:pt>
                <c:pt idx="41">
                  <c:v>3</c:v>
                </c:pt>
                <c:pt idx="42">
                  <c:v>3</c:v>
                </c:pt>
                <c:pt idx="43">
                  <c:v>4</c:v>
                </c:pt>
                <c:pt idx="44">
                  <c:v>1</c:v>
                </c:pt>
                <c:pt idx="45">
                  <c:v>2</c:v>
                </c:pt>
                <c:pt idx="46">
                  <c:v>3</c:v>
                </c:pt>
                <c:pt idx="47">
                  <c:v>3</c:v>
                </c:pt>
                <c:pt idx="48">
                  <c:v>3</c:v>
                </c:pt>
                <c:pt idx="49">
                  <c:v>2</c:v>
                </c:pt>
                <c:pt idx="50">
                  <c:v>1</c:v>
                </c:pt>
                <c:pt idx="51">
                  <c:v>1</c:v>
                </c:pt>
                <c:pt idx="52">
                  <c:v>3</c:v>
                </c:pt>
                <c:pt idx="53">
                  <c:v>3</c:v>
                </c:pt>
                <c:pt idx="54">
                  <c:v>3</c:v>
                </c:pt>
                <c:pt idx="55">
                  <c:v>4</c:v>
                </c:pt>
                <c:pt idx="56">
                  <c:v>4</c:v>
                </c:pt>
                <c:pt idx="57">
                  <c:v>3</c:v>
                </c:pt>
                <c:pt idx="58">
                  <c:v>3</c:v>
                </c:pt>
                <c:pt idx="59">
                  <c:v>1</c:v>
                </c:pt>
                <c:pt idx="60">
                  <c:v>2</c:v>
                </c:pt>
                <c:pt idx="61">
                  <c:v>3</c:v>
                </c:pt>
                <c:pt idx="62">
                  <c:v>3</c:v>
                </c:pt>
                <c:pt idx="63">
                  <c:v>1</c:v>
                </c:pt>
                <c:pt idx="64">
                  <c:v>3</c:v>
                </c:pt>
                <c:pt idx="65">
                  <c:v>2</c:v>
                </c:pt>
                <c:pt idx="66">
                  <c:v>2</c:v>
                </c:pt>
                <c:pt idx="67">
                  <c:v>3</c:v>
                </c:pt>
                <c:pt idx="68">
                  <c:v>2</c:v>
                </c:pt>
                <c:pt idx="69">
                  <c:v>3</c:v>
                </c:pt>
                <c:pt idx="70">
                  <c:v>2</c:v>
                </c:pt>
                <c:pt idx="71">
                  <c:v>3</c:v>
                </c:pt>
                <c:pt idx="72">
                  <c:v>2</c:v>
                </c:pt>
                <c:pt idx="73">
                  <c:v>4</c:v>
                </c:pt>
                <c:pt idx="74">
                  <c:v>1</c:v>
                </c:pt>
                <c:pt idx="75">
                  <c:v>1</c:v>
                </c:pt>
                <c:pt idx="76">
                  <c:v>2</c:v>
                </c:pt>
                <c:pt idx="77">
                  <c:v>4</c:v>
                </c:pt>
                <c:pt idx="78">
                  <c:v>3</c:v>
                </c:pt>
                <c:pt idx="79">
                  <c:v>2</c:v>
                </c:pt>
                <c:pt idx="80">
                  <c:v>3</c:v>
                </c:pt>
                <c:pt idx="81">
                  <c:v>4</c:v>
                </c:pt>
                <c:pt idx="82">
                  <c:v>2</c:v>
                </c:pt>
                <c:pt idx="83">
                  <c:v>3</c:v>
                </c:pt>
                <c:pt idx="84">
                  <c:v>3</c:v>
                </c:pt>
                <c:pt idx="85">
                  <c:v>3</c:v>
                </c:pt>
                <c:pt idx="86">
                  <c:v>2</c:v>
                </c:pt>
                <c:pt idx="87">
                  <c:v>3</c:v>
                </c:pt>
                <c:pt idx="88">
                  <c:v>1</c:v>
                </c:pt>
                <c:pt idx="89">
                  <c:v>3</c:v>
                </c:pt>
                <c:pt idx="90">
                  <c:v>4</c:v>
                </c:pt>
                <c:pt idx="91">
                  <c:v>1</c:v>
                </c:pt>
                <c:pt idx="92">
                  <c:v>2</c:v>
                </c:pt>
                <c:pt idx="93">
                  <c:v>1</c:v>
                </c:pt>
                <c:pt idx="94">
                  <c:v>1</c:v>
                </c:pt>
                <c:pt idx="95">
                  <c:v>1</c:v>
                </c:pt>
                <c:pt idx="96">
                  <c:v>2</c:v>
                </c:pt>
                <c:pt idx="97">
                  <c:v>2</c:v>
                </c:pt>
                <c:pt idx="98">
                  <c:v>2</c:v>
                </c:pt>
                <c:pt idx="99">
                  <c:v>2</c:v>
                </c:pt>
                <c:pt idx="100">
                  <c:v>3</c:v>
                </c:pt>
                <c:pt idx="101">
                  <c:v>2</c:v>
                </c:pt>
                <c:pt idx="102">
                  <c:v>2</c:v>
                </c:pt>
                <c:pt idx="103">
                  <c:v>2</c:v>
                </c:pt>
                <c:pt idx="104">
                  <c:v>1</c:v>
                </c:pt>
                <c:pt idx="105">
                  <c:v>3</c:v>
                </c:pt>
                <c:pt idx="106">
                  <c:v>2</c:v>
                </c:pt>
                <c:pt idx="107">
                  <c:v>4</c:v>
                </c:pt>
                <c:pt idx="108">
                  <c:v>2</c:v>
                </c:pt>
                <c:pt idx="109">
                  <c:v>1</c:v>
                </c:pt>
                <c:pt idx="110">
                  <c:v>2</c:v>
                </c:pt>
                <c:pt idx="111">
                  <c:v>2</c:v>
                </c:pt>
                <c:pt idx="112">
                  <c:v>3</c:v>
                </c:pt>
                <c:pt idx="113">
                  <c:v>4</c:v>
                </c:pt>
                <c:pt idx="114">
                  <c:v>3</c:v>
                </c:pt>
                <c:pt idx="115">
                  <c:v>1</c:v>
                </c:pt>
                <c:pt idx="116">
                  <c:v>2</c:v>
                </c:pt>
                <c:pt idx="117">
                  <c:v>4</c:v>
                </c:pt>
                <c:pt idx="118">
                  <c:v>2</c:v>
                </c:pt>
                <c:pt idx="119">
                  <c:v>3</c:v>
                </c:pt>
                <c:pt idx="120">
                  <c:v>4</c:v>
                </c:pt>
                <c:pt idx="121">
                  <c:v>1</c:v>
                </c:pt>
                <c:pt idx="122">
                  <c:v>4</c:v>
                </c:pt>
                <c:pt idx="123">
                  <c:v>2</c:v>
                </c:pt>
                <c:pt idx="124">
                  <c:v>4</c:v>
                </c:pt>
                <c:pt idx="125">
                  <c:v>4</c:v>
                </c:pt>
                <c:pt idx="126">
                  <c:v>1</c:v>
                </c:pt>
                <c:pt idx="127">
                  <c:v>2</c:v>
                </c:pt>
                <c:pt idx="128">
                  <c:v>4</c:v>
                </c:pt>
                <c:pt idx="129">
                  <c:v>2</c:v>
                </c:pt>
                <c:pt idx="130">
                  <c:v>1</c:v>
                </c:pt>
                <c:pt idx="131">
                  <c:v>4</c:v>
                </c:pt>
                <c:pt idx="132">
                  <c:v>2</c:v>
                </c:pt>
                <c:pt idx="133">
                  <c:v>3</c:v>
                </c:pt>
                <c:pt idx="134">
                  <c:v>3</c:v>
                </c:pt>
                <c:pt idx="135">
                  <c:v>1</c:v>
                </c:pt>
                <c:pt idx="136">
                  <c:v>2</c:v>
                </c:pt>
                <c:pt idx="137">
                  <c:v>2</c:v>
                </c:pt>
                <c:pt idx="138">
                  <c:v>1</c:v>
                </c:pt>
                <c:pt idx="139">
                  <c:v>4</c:v>
                </c:pt>
                <c:pt idx="140">
                  <c:v>1</c:v>
                </c:pt>
                <c:pt idx="141">
                  <c:v>1</c:v>
                </c:pt>
                <c:pt idx="142">
                  <c:v>1</c:v>
                </c:pt>
                <c:pt idx="143">
                  <c:v>1</c:v>
                </c:pt>
                <c:pt idx="144">
                  <c:v>4</c:v>
                </c:pt>
                <c:pt idx="145">
                  <c:v>4</c:v>
                </c:pt>
                <c:pt idx="146">
                  <c:v>3</c:v>
                </c:pt>
                <c:pt idx="147">
                  <c:v>1</c:v>
                </c:pt>
                <c:pt idx="148">
                  <c:v>4</c:v>
                </c:pt>
                <c:pt idx="149">
                  <c:v>3</c:v>
                </c:pt>
                <c:pt idx="150">
                  <c:v>2</c:v>
                </c:pt>
                <c:pt idx="151">
                  <c:v>4</c:v>
                </c:pt>
                <c:pt idx="152">
                  <c:v>1</c:v>
                </c:pt>
                <c:pt idx="153">
                  <c:v>4</c:v>
                </c:pt>
                <c:pt idx="154">
                  <c:v>3</c:v>
                </c:pt>
                <c:pt idx="155">
                  <c:v>3</c:v>
                </c:pt>
                <c:pt idx="156">
                  <c:v>2</c:v>
                </c:pt>
                <c:pt idx="157">
                  <c:v>1</c:v>
                </c:pt>
                <c:pt idx="158">
                  <c:v>1</c:v>
                </c:pt>
                <c:pt idx="159">
                  <c:v>3</c:v>
                </c:pt>
                <c:pt idx="160">
                  <c:v>2</c:v>
                </c:pt>
                <c:pt idx="161">
                  <c:v>3</c:v>
                </c:pt>
                <c:pt idx="162">
                  <c:v>4</c:v>
                </c:pt>
                <c:pt idx="163">
                  <c:v>3</c:v>
                </c:pt>
                <c:pt idx="164">
                  <c:v>4</c:v>
                </c:pt>
                <c:pt idx="165">
                  <c:v>1</c:v>
                </c:pt>
                <c:pt idx="166">
                  <c:v>3</c:v>
                </c:pt>
                <c:pt idx="167">
                  <c:v>3</c:v>
                </c:pt>
                <c:pt idx="168">
                  <c:v>4</c:v>
                </c:pt>
                <c:pt idx="169">
                  <c:v>2</c:v>
                </c:pt>
                <c:pt idx="170">
                  <c:v>1</c:v>
                </c:pt>
                <c:pt idx="171">
                  <c:v>3</c:v>
                </c:pt>
                <c:pt idx="172">
                  <c:v>4</c:v>
                </c:pt>
                <c:pt idx="173">
                  <c:v>1</c:v>
                </c:pt>
                <c:pt idx="174">
                  <c:v>3</c:v>
                </c:pt>
                <c:pt idx="175">
                  <c:v>4</c:v>
                </c:pt>
                <c:pt idx="176">
                  <c:v>2</c:v>
                </c:pt>
                <c:pt idx="177">
                  <c:v>2</c:v>
                </c:pt>
                <c:pt idx="178">
                  <c:v>2</c:v>
                </c:pt>
                <c:pt idx="179">
                  <c:v>4</c:v>
                </c:pt>
                <c:pt idx="180">
                  <c:v>3</c:v>
                </c:pt>
                <c:pt idx="181">
                  <c:v>1</c:v>
                </c:pt>
                <c:pt idx="182">
                  <c:v>2</c:v>
                </c:pt>
                <c:pt idx="183">
                  <c:v>4</c:v>
                </c:pt>
                <c:pt idx="184">
                  <c:v>3</c:v>
                </c:pt>
                <c:pt idx="185">
                  <c:v>4</c:v>
                </c:pt>
                <c:pt idx="186">
                  <c:v>4</c:v>
                </c:pt>
                <c:pt idx="187">
                  <c:v>1</c:v>
                </c:pt>
                <c:pt idx="188">
                  <c:v>1</c:v>
                </c:pt>
                <c:pt idx="189">
                  <c:v>2</c:v>
                </c:pt>
                <c:pt idx="190">
                  <c:v>3</c:v>
                </c:pt>
                <c:pt idx="191">
                  <c:v>2</c:v>
                </c:pt>
                <c:pt idx="192">
                  <c:v>3</c:v>
                </c:pt>
                <c:pt idx="193">
                  <c:v>3</c:v>
                </c:pt>
                <c:pt idx="194">
                  <c:v>3</c:v>
                </c:pt>
                <c:pt idx="195">
                  <c:v>3</c:v>
                </c:pt>
                <c:pt idx="196">
                  <c:v>2</c:v>
                </c:pt>
                <c:pt idx="197">
                  <c:v>3</c:v>
                </c:pt>
                <c:pt idx="198">
                  <c:v>3</c:v>
                </c:pt>
                <c:pt idx="199">
                  <c:v>3</c:v>
                </c:pt>
                <c:pt idx="200">
                  <c:v>3</c:v>
                </c:pt>
                <c:pt idx="201">
                  <c:v>3</c:v>
                </c:pt>
                <c:pt idx="202">
                  <c:v>2</c:v>
                </c:pt>
                <c:pt idx="203">
                  <c:v>3</c:v>
                </c:pt>
                <c:pt idx="204">
                  <c:v>1</c:v>
                </c:pt>
                <c:pt idx="205">
                  <c:v>4</c:v>
                </c:pt>
                <c:pt idx="206">
                  <c:v>3</c:v>
                </c:pt>
                <c:pt idx="207">
                  <c:v>4</c:v>
                </c:pt>
                <c:pt idx="208">
                  <c:v>3</c:v>
                </c:pt>
                <c:pt idx="209">
                  <c:v>3</c:v>
                </c:pt>
                <c:pt idx="210">
                  <c:v>2</c:v>
                </c:pt>
                <c:pt idx="211">
                  <c:v>1</c:v>
                </c:pt>
                <c:pt idx="212">
                  <c:v>2</c:v>
                </c:pt>
                <c:pt idx="213">
                  <c:v>4</c:v>
                </c:pt>
                <c:pt idx="214">
                  <c:v>4</c:v>
                </c:pt>
                <c:pt idx="215">
                  <c:v>2</c:v>
                </c:pt>
                <c:pt idx="216">
                  <c:v>2</c:v>
                </c:pt>
                <c:pt idx="217">
                  <c:v>2</c:v>
                </c:pt>
                <c:pt idx="218">
                  <c:v>3</c:v>
                </c:pt>
                <c:pt idx="219">
                  <c:v>1</c:v>
                </c:pt>
                <c:pt idx="220">
                  <c:v>1</c:v>
                </c:pt>
                <c:pt idx="221">
                  <c:v>3</c:v>
                </c:pt>
                <c:pt idx="222">
                  <c:v>1</c:v>
                </c:pt>
                <c:pt idx="223">
                  <c:v>1</c:v>
                </c:pt>
                <c:pt idx="224">
                  <c:v>1</c:v>
                </c:pt>
                <c:pt idx="225">
                  <c:v>1</c:v>
                </c:pt>
                <c:pt idx="226">
                  <c:v>4</c:v>
                </c:pt>
                <c:pt idx="227">
                  <c:v>1</c:v>
                </c:pt>
                <c:pt idx="228">
                  <c:v>2</c:v>
                </c:pt>
                <c:pt idx="229">
                  <c:v>2</c:v>
                </c:pt>
                <c:pt idx="230">
                  <c:v>3</c:v>
                </c:pt>
                <c:pt idx="231">
                  <c:v>3</c:v>
                </c:pt>
                <c:pt idx="232">
                  <c:v>1</c:v>
                </c:pt>
                <c:pt idx="233">
                  <c:v>2</c:v>
                </c:pt>
                <c:pt idx="234">
                  <c:v>1</c:v>
                </c:pt>
                <c:pt idx="235">
                  <c:v>4</c:v>
                </c:pt>
                <c:pt idx="236">
                  <c:v>4</c:v>
                </c:pt>
                <c:pt idx="237">
                  <c:v>4</c:v>
                </c:pt>
                <c:pt idx="238">
                  <c:v>2</c:v>
                </c:pt>
                <c:pt idx="239">
                  <c:v>4</c:v>
                </c:pt>
                <c:pt idx="240">
                  <c:v>1</c:v>
                </c:pt>
                <c:pt idx="241">
                  <c:v>2</c:v>
                </c:pt>
                <c:pt idx="242">
                  <c:v>4</c:v>
                </c:pt>
                <c:pt idx="243">
                  <c:v>1</c:v>
                </c:pt>
                <c:pt idx="244">
                  <c:v>3</c:v>
                </c:pt>
                <c:pt idx="245">
                  <c:v>3</c:v>
                </c:pt>
                <c:pt idx="246">
                  <c:v>1</c:v>
                </c:pt>
                <c:pt idx="247">
                  <c:v>2</c:v>
                </c:pt>
                <c:pt idx="248">
                  <c:v>2</c:v>
                </c:pt>
                <c:pt idx="249">
                  <c:v>4</c:v>
                </c:pt>
                <c:pt idx="250">
                  <c:v>3</c:v>
                </c:pt>
                <c:pt idx="251">
                  <c:v>4</c:v>
                </c:pt>
                <c:pt idx="252">
                  <c:v>2</c:v>
                </c:pt>
                <c:pt idx="253">
                  <c:v>1</c:v>
                </c:pt>
                <c:pt idx="254">
                  <c:v>3</c:v>
                </c:pt>
                <c:pt idx="255">
                  <c:v>3</c:v>
                </c:pt>
                <c:pt idx="256">
                  <c:v>3</c:v>
                </c:pt>
                <c:pt idx="257">
                  <c:v>4</c:v>
                </c:pt>
                <c:pt idx="258">
                  <c:v>3</c:v>
                </c:pt>
                <c:pt idx="259">
                  <c:v>1</c:v>
                </c:pt>
                <c:pt idx="260">
                  <c:v>1</c:v>
                </c:pt>
                <c:pt idx="261">
                  <c:v>2</c:v>
                </c:pt>
                <c:pt idx="262">
                  <c:v>1</c:v>
                </c:pt>
                <c:pt idx="263">
                  <c:v>1</c:v>
                </c:pt>
                <c:pt idx="264">
                  <c:v>4</c:v>
                </c:pt>
                <c:pt idx="265">
                  <c:v>4</c:v>
                </c:pt>
                <c:pt idx="266">
                  <c:v>2</c:v>
                </c:pt>
                <c:pt idx="267">
                  <c:v>4</c:v>
                </c:pt>
                <c:pt idx="268">
                  <c:v>4</c:v>
                </c:pt>
                <c:pt idx="269">
                  <c:v>1</c:v>
                </c:pt>
                <c:pt idx="270">
                  <c:v>1</c:v>
                </c:pt>
                <c:pt idx="271">
                  <c:v>3</c:v>
                </c:pt>
                <c:pt idx="272">
                  <c:v>4</c:v>
                </c:pt>
                <c:pt idx="273">
                  <c:v>1</c:v>
                </c:pt>
                <c:pt idx="274">
                  <c:v>4</c:v>
                </c:pt>
                <c:pt idx="275">
                  <c:v>3</c:v>
                </c:pt>
                <c:pt idx="276">
                  <c:v>1</c:v>
                </c:pt>
                <c:pt idx="277">
                  <c:v>4</c:v>
                </c:pt>
                <c:pt idx="278">
                  <c:v>4</c:v>
                </c:pt>
                <c:pt idx="279">
                  <c:v>3</c:v>
                </c:pt>
                <c:pt idx="280">
                  <c:v>1</c:v>
                </c:pt>
                <c:pt idx="281">
                  <c:v>1</c:v>
                </c:pt>
                <c:pt idx="282">
                  <c:v>2</c:v>
                </c:pt>
                <c:pt idx="283">
                  <c:v>4</c:v>
                </c:pt>
                <c:pt idx="284">
                  <c:v>1</c:v>
                </c:pt>
                <c:pt idx="285">
                  <c:v>4</c:v>
                </c:pt>
                <c:pt idx="286">
                  <c:v>1</c:v>
                </c:pt>
                <c:pt idx="287">
                  <c:v>1</c:v>
                </c:pt>
                <c:pt idx="288">
                  <c:v>2</c:v>
                </c:pt>
                <c:pt idx="289">
                  <c:v>1</c:v>
                </c:pt>
                <c:pt idx="290">
                  <c:v>3</c:v>
                </c:pt>
                <c:pt idx="291">
                  <c:v>4</c:v>
                </c:pt>
                <c:pt idx="292">
                  <c:v>2</c:v>
                </c:pt>
                <c:pt idx="293">
                  <c:v>2</c:v>
                </c:pt>
                <c:pt idx="294">
                  <c:v>1</c:v>
                </c:pt>
                <c:pt idx="295">
                  <c:v>3</c:v>
                </c:pt>
                <c:pt idx="296">
                  <c:v>2</c:v>
                </c:pt>
                <c:pt idx="297">
                  <c:v>1</c:v>
                </c:pt>
                <c:pt idx="298">
                  <c:v>4</c:v>
                </c:pt>
                <c:pt idx="299">
                  <c:v>3</c:v>
                </c:pt>
                <c:pt idx="300">
                  <c:v>2</c:v>
                </c:pt>
                <c:pt idx="301">
                  <c:v>3</c:v>
                </c:pt>
                <c:pt idx="302">
                  <c:v>2</c:v>
                </c:pt>
                <c:pt idx="303">
                  <c:v>4</c:v>
                </c:pt>
                <c:pt idx="304">
                  <c:v>3</c:v>
                </c:pt>
                <c:pt idx="305">
                  <c:v>3</c:v>
                </c:pt>
                <c:pt idx="306">
                  <c:v>3</c:v>
                </c:pt>
                <c:pt idx="307">
                  <c:v>2</c:v>
                </c:pt>
                <c:pt idx="308">
                  <c:v>3</c:v>
                </c:pt>
                <c:pt idx="309">
                  <c:v>4</c:v>
                </c:pt>
                <c:pt idx="310">
                  <c:v>4</c:v>
                </c:pt>
                <c:pt idx="311">
                  <c:v>4</c:v>
                </c:pt>
                <c:pt idx="312">
                  <c:v>4</c:v>
                </c:pt>
                <c:pt idx="313">
                  <c:v>4</c:v>
                </c:pt>
                <c:pt idx="314">
                  <c:v>2</c:v>
                </c:pt>
                <c:pt idx="315">
                  <c:v>1</c:v>
                </c:pt>
                <c:pt idx="316">
                  <c:v>1</c:v>
                </c:pt>
                <c:pt idx="317">
                  <c:v>3</c:v>
                </c:pt>
                <c:pt idx="318">
                  <c:v>2</c:v>
                </c:pt>
                <c:pt idx="319">
                  <c:v>1</c:v>
                </c:pt>
                <c:pt idx="320">
                  <c:v>2</c:v>
                </c:pt>
                <c:pt idx="321">
                  <c:v>1</c:v>
                </c:pt>
                <c:pt idx="322">
                  <c:v>4</c:v>
                </c:pt>
                <c:pt idx="323">
                  <c:v>4</c:v>
                </c:pt>
                <c:pt idx="324">
                  <c:v>1</c:v>
                </c:pt>
                <c:pt idx="325">
                  <c:v>2</c:v>
                </c:pt>
                <c:pt idx="326">
                  <c:v>1</c:v>
                </c:pt>
                <c:pt idx="327">
                  <c:v>1</c:v>
                </c:pt>
                <c:pt idx="328">
                  <c:v>2</c:v>
                </c:pt>
                <c:pt idx="329">
                  <c:v>2</c:v>
                </c:pt>
                <c:pt idx="330">
                  <c:v>2</c:v>
                </c:pt>
                <c:pt idx="331">
                  <c:v>2</c:v>
                </c:pt>
                <c:pt idx="332">
                  <c:v>4</c:v>
                </c:pt>
                <c:pt idx="333">
                  <c:v>2</c:v>
                </c:pt>
                <c:pt idx="334">
                  <c:v>1</c:v>
                </c:pt>
                <c:pt idx="335">
                  <c:v>4</c:v>
                </c:pt>
                <c:pt idx="336">
                  <c:v>2</c:v>
                </c:pt>
                <c:pt idx="337">
                  <c:v>3</c:v>
                </c:pt>
                <c:pt idx="338">
                  <c:v>2</c:v>
                </c:pt>
                <c:pt idx="339">
                  <c:v>2</c:v>
                </c:pt>
                <c:pt idx="340">
                  <c:v>3</c:v>
                </c:pt>
                <c:pt idx="341">
                  <c:v>3</c:v>
                </c:pt>
                <c:pt idx="342">
                  <c:v>1</c:v>
                </c:pt>
                <c:pt idx="343">
                  <c:v>4</c:v>
                </c:pt>
                <c:pt idx="344">
                  <c:v>4</c:v>
                </c:pt>
                <c:pt idx="345">
                  <c:v>1</c:v>
                </c:pt>
                <c:pt idx="346">
                  <c:v>3</c:v>
                </c:pt>
                <c:pt idx="347">
                  <c:v>4</c:v>
                </c:pt>
                <c:pt idx="348">
                  <c:v>1</c:v>
                </c:pt>
                <c:pt idx="349">
                  <c:v>1</c:v>
                </c:pt>
                <c:pt idx="350">
                  <c:v>2</c:v>
                </c:pt>
                <c:pt idx="351">
                  <c:v>2</c:v>
                </c:pt>
                <c:pt idx="352">
                  <c:v>4</c:v>
                </c:pt>
                <c:pt idx="353">
                  <c:v>2</c:v>
                </c:pt>
                <c:pt idx="354">
                  <c:v>4</c:v>
                </c:pt>
                <c:pt idx="355">
                  <c:v>2</c:v>
                </c:pt>
                <c:pt idx="356">
                  <c:v>3</c:v>
                </c:pt>
                <c:pt idx="357">
                  <c:v>2</c:v>
                </c:pt>
                <c:pt idx="358">
                  <c:v>1</c:v>
                </c:pt>
                <c:pt idx="359">
                  <c:v>4</c:v>
                </c:pt>
                <c:pt idx="360">
                  <c:v>1</c:v>
                </c:pt>
                <c:pt idx="361">
                  <c:v>4</c:v>
                </c:pt>
                <c:pt idx="362">
                  <c:v>3</c:v>
                </c:pt>
                <c:pt idx="363">
                  <c:v>2</c:v>
                </c:pt>
                <c:pt idx="364">
                  <c:v>3</c:v>
                </c:pt>
                <c:pt idx="365">
                  <c:v>4</c:v>
                </c:pt>
                <c:pt idx="366">
                  <c:v>4</c:v>
                </c:pt>
                <c:pt idx="367">
                  <c:v>1</c:v>
                </c:pt>
                <c:pt idx="368">
                  <c:v>2</c:v>
                </c:pt>
                <c:pt idx="369">
                  <c:v>1</c:v>
                </c:pt>
                <c:pt idx="370">
                  <c:v>4</c:v>
                </c:pt>
                <c:pt idx="371">
                  <c:v>3</c:v>
                </c:pt>
                <c:pt idx="372">
                  <c:v>2</c:v>
                </c:pt>
                <c:pt idx="373">
                  <c:v>1</c:v>
                </c:pt>
                <c:pt idx="374">
                  <c:v>2</c:v>
                </c:pt>
                <c:pt idx="375">
                  <c:v>2</c:v>
                </c:pt>
                <c:pt idx="376">
                  <c:v>3</c:v>
                </c:pt>
                <c:pt idx="377">
                  <c:v>1</c:v>
                </c:pt>
                <c:pt idx="378">
                  <c:v>3</c:v>
                </c:pt>
                <c:pt idx="379">
                  <c:v>4</c:v>
                </c:pt>
                <c:pt idx="380">
                  <c:v>1</c:v>
                </c:pt>
                <c:pt idx="381">
                  <c:v>4</c:v>
                </c:pt>
                <c:pt idx="382">
                  <c:v>1</c:v>
                </c:pt>
                <c:pt idx="383">
                  <c:v>2</c:v>
                </c:pt>
                <c:pt idx="384">
                  <c:v>1</c:v>
                </c:pt>
                <c:pt idx="385">
                  <c:v>2</c:v>
                </c:pt>
                <c:pt idx="386">
                  <c:v>4</c:v>
                </c:pt>
                <c:pt idx="387">
                  <c:v>2</c:v>
                </c:pt>
                <c:pt idx="388">
                  <c:v>1</c:v>
                </c:pt>
                <c:pt idx="389">
                  <c:v>4</c:v>
                </c:pt>
                <c:pt idx="390">
                  <c:v>1</c:v>
                </c:pt>
                <c:pt idx="391">
                  <c:v>1</c:v>
                </c:pt>
                <c:pt idx="392">
                  <c:v>1</c:v>
                </c:pt>
                <c:pt idx="393">
                  <c:v>3</c:v>
                </c:pt>
                <c:pt idx="394">
                  <c:v>1</c:v>
                </c:pt>
                <c:pt idx="395">
                  <c:v>1</c:v>
                </c:pt>
                <c:pt idx="396">
                  <c:v>3</c:v>
                </c:pt>
                <c:pt idx="397">
                  <c:v>4</c:v>
                </c:pt>
                <c:pt idx="398">
                  <c:v>2</c:v>
                </c:pt>
                <c:pt idx="399">
                  <c:v>1</c:v>
                </c:pt>
                <c:pt idx="400">
                  <c:v>3</c:v>
                </c:pt>
                <c:pt idx="401">
                  <c:v>1</c:v>
                </c:pt>
                <c:pt idx="402">
                  <c:v>4</c:v>
                </c:pt>
                <c:pt idx="403">
                  <c:v>3</c:v>
                </c:pt>
                <c:pt idx="404">
                  <c:v>1</c:v>
                </c:pt>
                <c:pt idx="405">
                  <c:v>2</c:v>
                </c:pt>
                <c:pt idx="406">
                  <c:v>1</c:v>
                </c:pt>
                <c:pt idx="407">
                  <c:v>4</c:v>
                </c:pt>
                <c:pt idx="408">
                  <c:v>1</c:v>
                </c:pt>
                <c:pt idx="409">
                  <c:v>2</c:v>
                </c:pt>
                <c:pt idx="410">
                  <c:v>2</c:v>
                </c:pt>
                <c:pt idx="411">
                  <c:v>4</c:v>
                </c:pt>
                <c:pt idx="412">
                  <c:v>2</c:v>
                </c:pt>
                <c:pt idx="413">
                  <c:v>4</c:v>
                </c:pt>
                <c:pt idx="414">
                  <c:v>2</c:v>
                </c:pt>
                <c:pt idx="415">
                  <c:v>1</c:v>
                </c:pt>
                <c:pt idx="416">
                  <c:v>3</c:v>
                </c:pt>
                <c:pt idx="417">
                  <c:v>1</c:v>
                </c:pt>
                <c:pt idx="418">
                  <c:v>4</c:v>
                </c:pt>
                <c:pt idx="419">
                  <c:v>3</c:v>
                </c:pt>
                <c:pt idx="420">
                  <c:v>2</c:v>
                </c:pt>
                <c:pt idx="421">
                  <c:v>3</c:v>
                </c:pt>
                <c:pt idx="422">
                  <c:v>1</c:v>
                </c:pt>
                <c:pt idx="423">
                  <c:v>3</c:v>
                </c:pt>
                <c:pt idx="424">
                  <c:v>1</c:v>
                </c:pt>
                <c:pt idx="425">
                  <c:v>4</c:v>
                </c:pt>
                <c:pt idx="426">
                  <c:v>4</c:v>
                </c:pt>
                <c:pt idx="427">
                  <c:v>1</c:v>
                </c:pt>
                <c:pt idx="428">
                  <c:v>3</c:v>
                </c:pt>
                <c:pt idx="429">
                  <c:v>2</c:v>
                </c:pt>
                <c:pt idx="430">
                  <c:v>3</c:v>
                </c:pt>
                <c:pt idx="431">
                  <c:v>1</c:v>
                </c:pt>
                <c:pt idx="432">
                  <c:v>2</c:v>
                </c:pt>
                <c:pt idx="433">
                  <c:v>4</c:v>
                </c:pt>
                <c:pt idx="434">
                  <c:v>4</c:v>
                </c:pt>
                <c:pt idx="435">
                  <c:v>2</c:v>
                </c:pt>
                <c:pt idx="436">
                  <c:v>2</c:v>
                </c:pt>
                <c:pt idx="437">
                  <c:v>2</c:v>
                </c:pt>
                <c:pt idx="438">
                  <c:v>3</c:v>
                </c:pt>
                <c:pt idx="439">
                  <c:v>4</c:v>
                </c:pt>
                <c:pt idx="440">
                  <c:v>1</c:v>
                </c:pt>
                <c:pt idx="441">
                  <c:v>1</c:v>
                </c:pt>
                <c:pt idx="442">
                  <c:v>2</c:v>
                </c:pt>
                <c:pt idx="443">
                  <c:v>4</c:v>
                </c:pt>
                <c:pt idx="444">
                  <c:v>4</c:v>
                </c:pt>
                <c:pt idx="445">
                  <c:v>3</c:v>
                </c:pt>
                <c:pt idx="446">
                  <c:v>4</c:v>
                </c:pt>
                <c:pt idx="447">
                  <c:v>4</c:v>
                </c:pt>
                <c:pt idx="448">
                  <c:v>3</c:v>
                </c:pt>
                <c:pt idx="449">
                  <c:v>1</c:v>
                </c:pt>
                <c:pt idx="450">
                  <c:v>2</c:v>
                </c:pt>
                <c:pt idx="451">
                  <c:v>1</c:v>
                </c:pt>
                <c:pt idx="452">
                  <c:v>2</c:v>
                </c:pt>
                <c:pt idx="453">
                  <c:v>1</c:v>
                </c:pt>
                <c:pt idx="454">
                  <c:v>2</c:v>
                </c:pt>
                <c:pt idx="455">
                  <c:v>1</c:v>
                </c:pt>
                <c:pt idx="456">
                  <c:v>3</c:v>
                </c:pt>
                <c:pt idx="457">
                  <c:v>4</c:v>
                </c:pt>
                <c:pt idx="458">
                  <c:v>4</c:v>
                </c:pt>
                <c:pt idx="459">
                  <c:v>3</c:v>
                </c:pt>
                <c:pt idx="460">
                  <c:v>4</c:v>
                </c:pt>
                <c:pt idx="461">
                  <c:v>4</c:v>
                </c:pt>
                <c:pt idx="462">
                  <c:v>1</c:v>
                </c:pt>
                <c:pt idx="463">
                  <c:v>1</c:v>
                </c:pt>
                <c:pt idx="464">
                  <c:v>3</c:v>
                </c:pt>
                <c:pt idx="465">
                  <c:v>2</c:v>
                </c:pt>
                <c:pt idx="466">
                  <c:v>3</c:v>
                </c:pt>
                <c:pt idx="467">
                  <c:v>4</c:v>
                </c:pt>
                <c:pt idx="468">
                  <c:v>2</c:v>
                </c:pt>
                <c:pt idx="469">
                  <c:v>3</c:v>
                </c:pt>
                <c:pt idx="470">
                  <c:v>1</c:v>
                </c:pt>
                <c:pt idx="471">
                  <c:v>3</c:v>
                </c:pt>
                <c:pt idx="472">
                  <c:v>4</c:v>
                </c:pt>
                <c:pt idx="473">
                  <c:v>3</c:v>
                </c:pt>
                <c:pt idx="474">
                  <c:v>2</c:v>
                </c:pt>
                <c:pt idx="475">
                  <c:v>4</c:v>
                </c:pt>
                <c:pt idx="476">
                  <c:v>1</c:v>
                </c:pt>
                <c:pt idx="477">
                  <c:v>4</c:v>
                </c:pt>
                <c:pt idx="478">
                  <c:v>2</c:v>
                </c:pt>
                <c:pt idx="479">
                  <c:v>3</c:v>
                </c:pt>
                <c:pt idx="480">
                  <c:v>1</c:v>
                </c:pt>
                <c:pt idx="481">
                  <c:v>2</c:v>
                </c:pt>
                <c:pt idx="482">
                  <c:v>2</c:v>
                </c:pt>
                <c:pt idx="483">
                  <c:v>3</c:v>
                </c:pt>
                <c:pt idx="484">
                  <c:v>4</c:v>
                </c:pt>
                <c:pt idx="485">
                  <c:v>1</c:v>
                </c:pt>
                <c:pt idx="486">
                  <c:v>2</c:v>
                </c:pt>
                <c:pt idx="487">
                  <c:v>4</c:v>
                </c:pt>
                <c:pt idx="488">
                  <c:v>3</c:v>
                </c:pt>
                <c:pt idx="489">
                  <c:v>1</c:v>
                </c:pt>
                <c:pt idx="490">
                  <c:v>3</c:v>
                </c:pt>
                <c:pt idx="491">
                  <c:v>4</c:v>
                </c:pt>
                <c:pt idx="492">
                  <c:v>1</c:v>
                </c:pt>
                <c:pt idx="493">
                  <c:v>3</c:v>
                </c:pt>
                <c:pt idx="494">
                  <c:v>2</c:v>
                </c:pt>
                <c:pt idx="495">
                  <c:v>3</c:v>
                </c:pt>
                <c:pt idx="496">
                  <c:v>1</c:v>
                </c:pt>
                <c:pt idx="497">
                  <c:v>2</c:v>
                </c:pt>
                <c:pt idx="498">
                  <c:v>4</c:v>
                </c:pt>
                <c:pt idx="499">
                  <c:v>3</c:v>
                </c:pt>
                <c:pt idx="500">
                  <c:v>1</c:v>
                </c:pt>
                <c:pt idx="501">
                  <c:v>3</c:v>
                </c:pt>
                <c:pt idx="502">
                  <c:v>2</c:v>
                </c:pt>
                <c:pt idx="503">
                  <c:v>3</c:v>
                </c:pt>
                <c:pt idx="504">
                  <c:v>1</c:v>
                </c:pt>
                <c:pt idx="505">
                  <c:v>1</c:v>
                </c:pt>
                <c:pt idx="506">
                  <c:v>4</c:v>
                </c:pt>
                <c:pt idx="507">
                  <c:v>3</c:v>
                </c:pt>
                <c:pt idx="508">
                  <c:v>2</c:v>
                </c:pt>
                <c:pt idx="509">
                  <c:v>1</c:v>
                </c:pt>
                <c:pt idx="510">
                  <c:v>2</c:v>
                </c:pt>
                <c:pt idx="511">
                  <c:v>2</c:v>
                </c:pt>
                <c:pt idx="512">
                  <c:v>3</c:v>
                </c:pt>
                <c:pt idx="513">
                  <c:v>3</c:v>
                </c:pt>
                <c:pt idx="514">
                  <c:v>3</c:v>
                </c:pt>
                <c:pt idx="515">
                  <c:v>2</c:v>
                </c:pt>
                <c:pt idx="516">
                  <c:v>4</c:v>
                </c:pt>
                <c:pt idx="517">
                  <c:v>4</c:v>
                </c:pt>
                <c:pt idx="518">
                  <c:v>1</c:v>
                </c:pt>
                <c:pt idx="519">
                  <c:v>2</c:v>
                </c:pt>
                <c:pt idx="520">
                  <c:v>3</c:v>
                </c:pt>
                <c:pt idx="521">
                  <c:v>1</c:v>
                </c:pt>
                <c:pt idx="522">
                  <c:v>1</c:v>
                </c:pt>
                <c:pt idx="523">
                  <c:v>1</c:v>
                </c:pt>
                <c:pt idx="524">
                  <c:v>2</c:v>
                </c:pt>
                <c:pt idx="525">
                  <c:v>1</c:v>
                </c:pt>
                <c:pt idx="526">
                  <c:v>3</c:v>
                </c:pt>
                <c:pt idx="527">
                  <c:v>4</c:v>
                </c:pt>
                <c:pt idx="528">
                  <c:v>1</c:v>
                </c:pt>
                <c:pt idx="529">
                  <c:v>1</c:v>
                </c:pt>
                <c:pt idx="530">
                  <c:v>2</c:v>
                </c:pt>
                <c:pt idx="531">
                  <c:v>4</c:v>
                </c:pt>
                <c:pt idx="532">
                  <c:v>3</c:v>
                </c:pt>
                <c:pt idx="533">
                  <c:v>1</c:v>
                </c:pt>
                <c:pt idx="534">
                  <c:v>4</c:v>
                </c:pt>
                <c:pt idx="535">
                  <c:v>1</c:v>
                </c:pt>
                <c:pt idx="536">
                  <c:v>2</c:v>
                </c:pt>
                <c:pt idx="537">
                  <c:v>1</c:v>
                </c:pt>
                <c:pt idx="538">
                  <c:v>2</c:v>
                </c:pt>
                <c:pt idx="539">
                  <c:v>3</c:v>
                </c:pt>
                <c:pt idx="540">
                  <c:v>1</c:v>
                </c:pt>
                <c:pt idx="541">
                  <c:v>4</c:v>
                </c:pt>
                <c:pt idx="542">
                  <c:v>2</c:v>
                </c:pt>
                <c:pt idx="543">
                  <c:v>4</c:v>
                </c:pt>
                <c:pt idx="544">
                  <c:v>4</c:v>
                </c:pt>
                <c:pt idx="545">
                  <c:v>1</c:v>
                </c:pt>
                <c:pt idx="546">
                  <c:v>2</c:v>
                </c:pt>
                <c:pt idx="547">
                  <c:v>2</c:v>
                </c:pt>
                <c:pt idx="548">
                  <c:v>3</c:v>
                </c:pt>
                <c:pt idx="549">
                  <c:v>2</c:v>
                </c:pt>
                <c:pt idx="550">
                  <c:v>4</c:v>
                </c:pt>
                <c:pt idx="551">
                  <c:v>2</c:v>
                </c:pt>
                <c:pt idx="552">
                  <c:v>1</c:v>
                </c:pt>
                <c:pt idx="553">
                  <c:v>1</c:v>
                </c:pt>
                <c:pt idx="554">
                  <c:v>1</c:v>
                </c:pt>
                <c:pt idx="555">
                  <c:v>1</c:v>
                </c:pt>
                <c:pt idx="556">
                  <c:v>3</c:v>
                </c:pt>
                <c:pt idx="557">
                  <c:v>1</c:v>
                </c:pt>
                <c:pt idx="558">
                  <c:v>2</c:v>
                </c:pt>
                <c:pt idx="559">
                  <c:v>2</c:v>
                </c:pt>
                <c:pt idx="560">
                  <c:v>1</c:v>
                </c:pt>
                <c:pt idx="561">
                  <c:v>3</c:v>
                </c:pt>
                <c:pt idx="562">
                  <c:v>1</c:v>
                </c:pt>
                <c:pt idx="563">
                  <c:v>3</c:v>
                </c:pt>
                <c:pt idx="564">
                  <c:v>1</c:v>
                </c:pt>
                <c:pt idx="565">
                  <c:v>2</c:v>
                </c:pt>
                <c:pt idx="566">
                  <c:v>3</c:v>
                </c:pt>
                <c:pt idx="567">
                  <c:v>1</c:v>
                </c:pt>
                <c:pt idx="568">
                  <c:v>4</c:v>
                </c:pt>
                <c:pt idx="569">
                  <c:v>3</c:v>
                </c:pt>
                <c:pt idx="570">
                  <c:v>3</c:v>
                </c:pt>
                <c:pt idx="571">
                  <c:v>3</c:v>
                </c:pt>
                <c:pt idx="572">
                  <c:v>1</c:v>
                </c:pt>
                <c:pt idx="573">
                  <c:v>3</c:v>
                </c:pt>
                <c:pt idx="574">
                  <c:v>1</c:v>
                </c:pt>
                <c:pt idx="575">
                  <c:v>1</c:v>
                </c:pt>
                <c:pt idx="576">
                  <c:v>4</c:v>
                </c:pt>
                <c:pt idx="577">
                  <c:v>1</c:v>
                </c:pt>
                <c:pt idx="578">
                  <c:v>3</c:v>
                </c:pt>
                <c:pt idx="579">
                  <c:v>3</c:v>
                </c:pt>
                <c:pt idx="580">
                  <c:v>1</c:v>
                </c:pt>
                <c:pt idx="581">
                  <c:v>3</c:v>
                </c:pt>
                <c:pt idx="582">
                  <c:v>4</c:v>
                </c:pt>
                <c:pt idx="583">
                  <c:v>1</c:v>
                </c:pt>
                <c:pt idx="584">
                  <c:v>4</c:v>
                </c:pt>
                <c:pt idx="585">
                  <c:v>3</c:v>
                </c:pt>
                <c:pt idx="586">
                  <c:v>4</c:v>
                </c:pt>
                <c:pt idx="587">
                  <c:v>2</c:v>
                </c:pt>
                <c:pt idx="588">
                  <c:v>3</c:v>
                </c:pt>
                <c:pt idx="589">
                  <c:v>3</c:v>
                </c:pt>
                <c:pt idx="590">
                  <c:v>1</c:v>
                </c:pt>
                <c:pt idx="591">
                  <c:v>1</c:v>
                </c:pt>
                <c:pt idx="592">
                  <c:v>2</c:v>
                </c:pt>
                <c:pt idx="593">
                  <c:v>4</c:v>
                </c:pt>
                <c:pt idx="594">
                  <c:v>2</c:v>
                </c:pt>
                <c:pt idx="595">
                  <c:v>4</c:v>
                </c:pt>
                <c:pt idx="596">
                  <c:v>4</c:v>
                </c:pt>
                <c:pt idx="597">
                  <c:v>4</c:v>
                </c:pt>
                <c:pt idx="598">
                  <c:v>1</c:v>
                </c:pt>
                <c:pt idx="599">
                  <c:v>3</c:v>
                </c:pt>
                <c:pt idx="600">
                  <c:v>2</c:v>
                </c:pt>
                <c:pt idx="601">
                  <c:v>3</c:v>
                </c:pt>
                <c:pt idx="602">
                  <c:v>4</c:v>
                </c:pt>
                <c:pt idx="603">
                  <c:v>1</c:v>
                </c:pt>
                <c:pt idx="604">
                  <c:v>2</c:v>
                </c:pt>
                <c:pt idx="605">
                  <c:v>4</c:v>
                </c:pt>
                <c:pt idx="606">
                  <c:v>1</c:v>
                </c:pt>
                <c:pt idx="607">
                  <c:v>4</c:v>
                </c:pt>
                <c:pt idx="608">
                  <c:v>3</c:v>
                </c:pt>
                <c:pt idx="609">
                  <c:v>1</c:v>
                </c:pt>
                <c:pt idx="610">
                  <c:v>2</c:v>
                </c:pt>
                <c:pt idx="611">
                  <c:v>4</c:v>
                </c:pt>
                <c:pt idx="612">
                  <c:v>1</c:v>
                </c:pt>
                <c:pt idx="613">
                  <c:v>4</c:v>
                </c:pt>
                <c:pt idx="614">
                  <c:v>1</c:v>
                </c:pt>
                <c:pt idx="615">
                  <c:v>1</c:v>
                </c:pt>
                <c:pt idx="616">
                  <c:v>4</c:v>
                </c:pt>
                <c:pt idx="617">
                  <c:v>4</c:v>
                </c:pt>
                <c:pt idx="618">
                  <c:v>4</c:v>
                </c:pt>
                <c:pt idx="619">
                  <c:v>4</c:v>
                </c:pt>
                <c:pt idx="620">
                  <c:v>2</c:v>
                </c:pt>
                <c:pt idx="621">
                  <c:v>4</c:v>
                </c:pt>
                <c:pt idx="622">
                  <c:v>2</c:v>
                </c:pt>
                <c:pt idx="623">
                  <c:v>2</c:v>
                </c:pt>
                <c:pt idx="624">
                  <c:v>4</c:v>
                </c:pt>
                <c:pt idx="625">
                  <c:v>2</c:v>
                </c:pt>
                <c:pt idx="626">
                  <c:v>4</c:v>
                </c:pt>
                <c:pt idx="627">
                  <c:v>4</c:v>
                </c:pt>
                <c:pt idx="628">
                  <c:v>1</c:v>
                </c:pt>
                <c:pt idx="629">
                  <c:v>1</c:v>
                </c:pt>
                <c:pt idx="630">
                  <c:v>2</c:v>
                </c:pt>
                <c:pt idx="631">
                  <c:v>3</c:v>
                </c:pt>
                <c:pt idx="632">
                  <c:v>1</c:v>
                </c:pt>
                <c:pt idx="633">
                  <c:v>2</c:v>
                </c:pt>
                <c:pt idx="634">
                  <c:v>1</c:v>
                </c:pt>
                <c:pt idx="635">
                  <c:v>4</c:v>
                </c:pt>
                <c:pt idx="636">
                  <c:v>3</c:v>
                </c:pt>
                <c:pt idx="637">
                  <c:v>4</c:v>
                </c:pt>
                <c:pt idx="638">
                  <c:v>0</c:v>
                </c:pt>
                <c:pt idx="639">
                  <c:v>1</c:v>
                </c:pt>
                <c:pt idx="640">
                  <c:v>4</c:v>
                </c:pt>
                <c:pt idx="641">
                  <c:v>3</c:v>
                </c:pt>
                <c:pt idx="642">
                  <c:v>1</c:v>
                </c:pt>
                <c:pt idx="643">
                  <c:v>4</c:v>
                </c:pt>
                <c:pt idx="644">
                  <c:v>3</c:v>
                </c:pt>
                <c:pt idx="645">
                  <c:v>3</c:v>
                </c:pt>
                <c:pt idx="646">
                  <c:v>1</c:v>
                </c:pt>
                <c:pt idx="647">
                  <c:v>2</c:v>
                </c:pt>
                <c:pt idx="648">
                  <c:v>2</c:v>
                </c:pt>
                <c:pt idx="649">
                  <c:v>3</c:v>
                </c:pt>
                <c:pt idx="650">
                  <c:v>4</c:v>
                </c:pt>
                <c:pt idx="651">
                  <c:v>4</c:v>
                </c:pt>
                <c:pt idx="652">
                  <c:v>4</c:v>
                </c:pt>
                <c:pt idx="653">
                  <c:v>2</c:v>
                </c:pt>
                <c:pt idx="654">
                  <c:v>1</c:v>
                </c:pt>
                <c:pt idx="655">
                  <c:v>3</c:v>
                </c:pt>
                <c:pt idx="656">
                  <c:v>4</c:v>
                </c:pt>
                <c:pt idx="657">
                  <c:v>3</c:v>
                </c:pt>
                <c:pt idx="658">
                  <c:v>4</c:v>
                </c:pt>
                <c:pt idx="659">
                  <c:v>3</c:v>
                </c:pt>
                <c:pt idx="660">
                  <c:v>1</c:v>
                </c:pt>
                <c:pt idx="661">
                  <c:v>3</c:v>
                </c:pt>
                <c:pt idx="662">
                  <c:v>4</c:v>
                </c:pt>
                <c:pt idx="663">
                  <c:v>2</c:v>
                </c:pt>
                <c:pt idx="664">
                  <c:v>2</c:v>
                </c:pt>
                <c:pt idx="665">
                  <c:v>1</c:v>
                </c:pt>
                <c:pt idx="666">
                  <c:v>3</c:v>
                </c:pt>
                <c:pt idx="667">
                  <c:v>2</c:v>
                </c:pt>
                <c:pt idx="668">
                  <c:v>2</c:v>
                </c:pt>
                <c:pt idx="669">
                  <c:v>1</c:v>
                </c:pt>
                <c:pt idx="670">
                  <c:v>4</c:v>
                </c:pt>
                <c:pt idx="671">
                  <c:v>4</c:v>
                </c:pt>
                <c:pt idx="672">
                  <c:v>3</c:v>
                </c:pt>
                <c:pt idx="673">
                  <c:v>2</c:v>
                </c:pt>
                <c:pt idx="674">
                  <c:v>4</c:v>
                </c:pt>
                <c:pt idx="675">
                  <c:v>3</c:v>
                </c:pt>
                <c:pt idx="676">
                  <c:v>3</c:v>
                </c:pt>
                <c:pt idx="677">
                  <c:v>2</c:v>
                </c:pt>
                <c:pt idx="678">
                  <c:v>3</c:v>
                </c:pt>
                <c:pt idx="679">
                  <c:v>3</c:v>
                </c:pt>
                <c:pt idx="680">
                  <c:v>1</c:v>
                </c:pt>
                <c:pt idx="681">
                  <c:v>4</c:v>
                </c:pt>
                <c:pt idx="682">
                  <c:v>1</c:v>
                </c:pt>
                <c:pt idx="683">
                  <c:v>1</c:v>
                </c:pt>
                <c:pt idx="684">
                  <c:v>3</c:v>
                </c:pt>
                <c:pt idx="685">
                  <c:v>4</c:v>
                </c:pt>
                <c:pt idx="686">
                  <c:v>1</c:v>
                </c:pt>
                <c:pt idx="687">
                  <c:v>2</c:v>
                </c:pt>
                <c:pt idx="688">
                  <c:v>3</c:v>
                </c:pt>
                <c:pt idx="689">
                  <c:v>0</c:v>
                </c:pt>
                <c:pt idx="690">
                  <c:v>1</c:v>
                </c:pt>
                <c:pt idx="691">
                  <c:v>4</c:v>
                </c:pt>
                <c:pt idx="692">
                  <c:v>2</c:v>
                </c:pt>
                <c:pt idx="693">
                  <c:v>4</c:v>
                </c:pt>
                <c:pt idx="694">
                  <c:v>2</c:v>
                </c:pt>
                <c:pt idx="695">
                  <c:v>3</c:v>
                </c:pt>
                <c:pt idx="696">
                  <c:v>4</c:v>
                </c:pt>
                <c:pt idx="697">
                  <c:v>2</c:v>
                </c:pt>
                <c:pt idx="698">
                  <c:v>2</c:v>
                </c:pt>
                <c:pt idx="699">
                  <c:v>4</c:v>
                </c:pt>
                <c:pt idx="700">
                  <c:v>3</c:v>
                </c:pt>
                <c:pt idx="701">
                  <c:v>2</c:v>
                </c:pt>
                <c:pt idx="702">
                  <c:v>1</c:v>
                </c:pt>
                <c:pt idx="703">
                  <c:v>2</c:v>
                </c:pt>
                <c:pt idx="704">
                  <c:v>2</c:v>
                </c:pt>
                <c:pt idx="705">
                  <c:v>3</c:v>
                </c:pt>
                <c:pt idx="706">
                  <c:v>4</c:v>
                </c:pt>
                <c:pt idx="707">
                  <c:v>2</c:v>
                </c:pt>
                <c:pt idx="708">
                  <c:v>2</c:v>
                </c:pt>
                <c:pt idx="709">
                  <c:v>4</c:v>
                </c:pt>
                <c:pt idx="710">
                  <c:v>1</c:v>
                </c:pt>
                <c:pt idx="711">
                  <c:v>4</c:v>
                </c:pt>
                <c:pt idx="712">
                  <c:v>1</c:v>
                </c:pt>
                <c:pt idx="713">
                  <c:v>1</c:v>
                </c:pt>
                <c:pt idx="714">
                  <c:v>1</c:v>
                </c:pt>
                <c:pt idx="715">
                  <c:v>1</c:v>
                </c:pt>
                <c:pt idx="716">
                  <c:v>1</c:v>
                </c:pt>
                <c:pt idx="717">
                  <c:v>1</c:v>
                </c:pt>
                <c:pt idx="718">
                  <c:v>1</c:v>
                </c:pt>
                <c:pt idx="719">
                  <c:v>2</c:v>
                </c:pt>
                <c:pt idx="720">
                  <c:v>4</c:v>
                </c:pt>
                <c:pt idx="721">
                  <c:v>1</c:v>
                </c:pt>
                <c:pt idx="722">
                  <c:v>3</c:v>
                </c:pt>
                <c:pt idx="723">
                  <c:v>3</c:v>
                </c:pt>
                <c:pt idx="724">
                  <c:v>2</c:v>
                </c:pt>
                <c:pt idx="725">
                  <c:v>2</c:v>
                </c:pt>
                <c:pt idx="726">
                  <c:v>2</c:v>
                </c:pt>
                <c:pt idx="727">
                  <c:v>2</c:v>
                </c:pt>
                <c:pt idx="728">
                  <c:v>2</c:v>
                </c:pt>
                <c:pt idx="729">
                  <c:v>4</c:v>
                </c:pt>
                <c:pt idx="730">
                  <c:v>1</c:v>
                </c:pt>
                <c:pt idx="731">
                  <c:v>3</c:v>
                </c:pt>
                <c:pt idx="732">
                  <c:v>1</c:v>
                </c:pt>
                <c:pt idx="733">
                  <c:v>2</c:v>
                </c:pt>
                <c:pt idx="734">
                  <c:v>3</c:v>
                </c:pt>
                <c:pt idx="735">
                  <c:v>1</c:v>
                </c:pt>
                <c:pt idx="736">
                  <c:v>1</c:v>
                </c:pt>
                <c:pt idx="737">
                  <c:v>4</c:v>
                </c:pt>
                <c:pt idx="738">
                  <c:v>3</c:v>
                </c:pt>
                <c:pt idx="739">
                  <c:v>4</c:v>
                </c:pt>
                <c:pt idx="740">
                  <c:v>3</c:v>
                </c:pt>
                <c:pt idx="741">
                  <c:v>2</c:v>
                </c:pt>
                <c:pt idx="742">
                  <c:v>2</c:v>
                </c:pt>
                <c:pt idx="743">
                  <c:v>1</c:v>
                </c:pt>
                <c:pt idx="744">
                  <c:v>1</c:v>
                </c:pt>
                <c:pt idx="745">
                  <c:v>1</c:v>
                </c:pt>
                <c:pt idx="746">
                  <c:v>4</c:v>
                </c:pt>
                <c:pt idx="747">
                  <c:v>4</c:v>
                </c:pt>
                <c:pt idx="748">
                  <c:v>2</c:v>
                </c:pt>
                <c:pt idx="749">
                  <c:v>1</c:v>
                </c:pt>
                <c:pt idx="750">
                  <c:v>1</c:v>
                </c:pt>
                <c:pt idx="751">
                  <c:v>2</c:v>
                </c:pt>
                <c:pt idx="752">
                  <c:v>4</c:v>
                </c:pt>
                <c:pt idx="753">
                  <c:v>2</c:v>
                </c:pt>
                <c:pt idx="754">
                  <c:v>4</c:v>
                </c:pt>
                <c:pt idx="755">
                  <c:v>1</c:v>
                </c:pt>
                <c:pt idx="756">
                  <c:v>2</c:v>
                </c:pt>
                <c:pt idx="757">
                  <c:v>3</c:v>
                </c:pt>
                <c:pt idx="758">
                  <c:v>3</c:v>
                </c:pt>
                <c:pt idx="759">
                  <c:v>4</c:v>
                </c:pt>
                <c:pt idx="760">
                  <c:v>1</c:v>
                </c:pt>
                <c:pt idx="761">
                  <c:v>2</c:v>
                </c:pt>
                <c:pt idx="762">
                  <c:v>2</c:v>
                </c:pt>
                <c:pt idx="763">
                  <c:v>1</c:v>
                </c:pt>
                <c:pt idx="764">
                  <c:v>2</c:v>
                </c:pt>
                <c:pt idx="765">
                  <c:v>1</c:v>
                </c:pt>
                <c:pt idx="766">
                  <c:v>3</c:v>
                </c:pt>
                <c:pt idx="767">
                  <c:v>2</c:v>
                </c:pt>
                <c:pt idx="768">
                  <c:v>2</c:v>
                </c:pt>
                <c:pt idx="769">
                  <c:v>1</c:v>
                </c:pt>
                <c:pt idx="770">
                  <c:v>3</c:v>
                </c:pt>
                <c:pt idx="771">
                  <c:v>3</c:v>
                </c:pt>
                <c:pt idx="772">
                  <c:v>3</c:v>
                </c:pt>
                <c:pt idx="773">
                  <c:v>4</c:v>
                </c:pt>
                <c:pt idx="774">
                  <c:v>3</c:v>
                </c:pt>
                <c:pt idx="775">
                  <c:v>1</c:v>
                </c:pt>
                <c:pt idx="776">
                  <c:v>3</c:v>
                </c:pt>
                <c:pt idx="777">
                  <c:v>1</c:v>
                </c:pt>
                <c:pt idx="778">
                  <c:v>4</c:v>
                </c:pt>
                <c:pt idx="779">
                  <c:v>3</c:v>
                </c:pt>
                <c:pt idx="780">
                  <c:v>4</c:v>
                </c:pt>
                <c:pt idx="781">
                  <c:v>4</c:v>
                </c:pt>
                <c:pt idx="782">
                  <c:v>4</c:v>
                </c:pt>
                <c:pt idx="783">
                  <c:v>3</c:v>
                </c:pt>
                <c:pt idx="784">
                  <c:v>1</c:v>
                </c:pt>
                <c:pt idx="785">
                  <c:v>2</c:v>
                </c:pt>
                <c:pt idx="786">
                  <c:v>4</c:v>
                </c:pt>
                <c:pt idx="787">
                  <c:v>1</c:v>
                </c:pt>
                <c:pt idx="788">
                  <c:v>2</c:v>
                </c:pt>
                <c:pt idx="789">
                  <c:v>3</c:v>
                </c:pt>
                <c:pt idx="790">
                  <c:v>4</c:v>
                </c:pt>
                <c:pt idx="791">
                  <c:v>3</c:v>
                </c:pt>
                <c:pt idx="792">
                  <c:v>1</c:v>
                </c:pt>
                <c:pt idx="793">
                  <c:v>2</c:v>
                </c:pt>
                <c:pt idx="794">
                  <c:v>1</c:v>
                </c:pt>
                <c:pt idx="795">
                  <c:v>1</c:v>
                </c:pt>
                <c:pt idx="796">
                  <c:v>1</c:v>
                </c:pt>
                <c:pt idx="797">
                  <c:v>1</c:v>
                </c:pt>
                <c:pt idx="798">
                  <c:v>4</c:v>
                </c:pt>
                <c:pt idx="799">
                  <c:v>3</c:v>
                </c:pt>
                <c:pt idx="800">
                  <c:v>3</c:v>
                </c:pt>
                <c:pt idx="801">
                  <c:v>3</c:v>
                </c:pt>
                <c:pt idx="802">
                  <c:v>1</c:v>
                </c:pt>
                <c:pt idx="803">
                  <c:v>1</c:v>
                </c:pt>
                <c:pt idx="804">
                  <c:v>3</c:v>
                </c:pt>
                <c:pt idx="805">
                  <c:v>1</c:v>
                </c:pt>
                <c:pt idx="806">
                  <c:v>1</c:v>
                </c:pt>
                <c:pt idx="807">
                  <c:v>2</c:v>
                </c:pt>
                <c:pt idx="808">
                  <c:v>4</c:v>
                </c:pt>
                <c:pt idx="809">
                  <c:v>4</c:v>
                </c:pt>
                <c:pt idx="810">
                  <c:v>2</c:v>
                </c:pt>
                <c:pt idx="811">
                  <c:v>3</c:v>
                </c:pt>
                <c:pt idx="812">
                  <c:v>2</c:v>
                </c:pt>
                <c:pt idx="813">
                  <c:v>3</c:v>
                </c:pt>
                <c:pt idx="814">
                  <c:v>4</c:v>
                </c:pt>
                <c:pt idx="815">
                  <c:v>4</c:v>
                </c:pt>
                <c:pt idx="816">
                  <c:v>1</c:v>
                </c:pt>
                <c:pt idx="817">
                  <c:v>1</c:v>
                </c:pt>
                <c:pt idx="818">
                  <c:v>2</c:v>
                </c:pt>
                <c:pt idx="819">
                  <c:v>4</c:v>
                </c:pt>
                <c:pt idx="820">
                  <c:v>2</c:v>
                </c:pt>
                <c:pt idx="821">
                  <c:v>2</c:v>
                </c:pt>
                <c:pt idx="822">
                  <c:v>2</c:v>
                </c:pt>
                <c:pt idx="823">
                  <c:v>3</c:v>
                </c:pt>
                <c:pt idx="824">
                  <c:v>1</c:v>
                </c:pt>
                <c:pt idx="825">
                  <c:v>2</c:v>
                </c:pt>
                <c:pt idx="826">
                  <c:v>1</c:v>
                </c:pt>
                <c:pt idx="827">
                  <c:v>2</c:v>
                </c:pt>
                <c:pt idx="828">
                  <c:v>4</c:v>
                </c:pt>
                <c:pt idx="829">
                  <c:v>4</c:v>
                </c:pt>
                <c:pt idx="830">
                  <c:v>2</c:v>
                </c:pt>
                <c:pt idx="831">
                  <c:v>3</c:v>
                </c:pt>
                <c:pt idx="832">
                  <c:v>1</c:v>
                </c:pt>
                <c:pt idx="833">
                  <c:v>1</c:v>
                </c:pt>
                <c:pt idx="834">
                  <c:v>3</c:v>
                </c:pt>
                <c:pt idx="835">
                  <c:v>3</c:v>
                </c:pt>
                <c:pt idx="836">
                  <c:v>4</c:v>
                </c:pt>
                <c:pt idx="837">
                  <c:v>3</c:v>
                </c:pt>
                <c:pt idx="838">
                  <c:v>4</c:v>
                </c:pt>
                <c:pt idx="839">
                  <c:v>1</c:v>
                </c:pt>
                <c:pt idx="840">
                  <c:v>4</c:v>
                </c:pt>
                <c:pt idx="841">
                  <c:v>2</c:v>
                </c:pt>
                <c:pt idx="842">
                  <c:v>4</c:v>
                </c:pt>
                <c:pt idx="843">
                  <c:v>2</c:v>
                </c:pt>
                <c:pt idx="844">
                  <c:v>1</c:v>
                </c:pt>
                <c:pt idx="845">
                  <c:v>2</c:v>
                </c:pt>
                <c:pt idx="846">
                  <c:v>3</c:v>
                </c:pt>
                <c:pt idx="847">
                  <c:v>1</c:v>
                </c:pt>
                <c:pt idx="848">
                  <c:v>1</c:v>
                </c:pt>
                <c:pt idx="849">
                  <c:v>3</c:v>
                </c:pt>
                <c:pt idx="850">
                  <c:v>1</c:v>
                </c:pt>
                <c:pt idx="851">
                  <c:v>1</c:v>
                </c:pt>
                <c:pt idx="852">
                  <c:v>2</c:v>
                </c:pt>
                <c:pt idx="853">
                  <c:v>2</c:v>
                </c:pt>
                <c:pt idx="854">
                  <c:v>4</c:v>
                </c:pt>
                <c:pt idx="855">
                  <c:v>1</c:v>
                </c:pt>
                <c:pt idx="856">
                  <c:v>3</c:v>
                </c:pt>
                <c:pt idx="857">
                  <c:v>3</c:v>
                </c:pt>
                <c:pt idx="858">
                  <c:v>4</c:v>
                </c:pt>
                <c:pt idx="859">
                  <c:v>2</c:v>
                </c:pt>
                <c:pt idx="860">
                  <c:v>1</c:v>
                </c:pt>
                <c:pt idx="861">
                  <c:v>2</c:v>
                </c:pt>
                <c:pt idx="862">
                  <c:v>2</c:v>
                </c:pt>
                <c:pt idx="863">
                  <c:v>2</c:v>
                </c:pt>
                <c:pt idx="864">
                  <c:v>1</c:v>
                </c:pt>
                <c:pt idx="865">
                  <c:v>1</c:v>
                </c:pt>
                <c:pt idx="866">
                  <c:v>3</c:v>
                </c:pt>
                <c:pt idx="867">
                  <c:v>1</c:v>
                </c:pt>
                <c:pt idx="868">
                  <c:v>3</c:v>
                </c:pt>
                <c:pt idx="869">
                  <c:v>1</c:v>
                </c:pt>
                <c:pt idx="870">
                  <c:v>1</c:v>
                </c:pt>
                <c:pt idx="871">
                  <c:v>1</c:v>
                </c:pt>
                <c:pt idx="872">
                  <c:v>2</c:v>
                </c:pt>
                <c:pt idx="873">
                  <c:v>2</c:v>
                </c:pt>
                <c:pt idx="874">
                  <c:v>3</c:v>
                </c:pt>
                <c:pt idx="875">
                  <c:v>3</c:v>
                </c:pt>
                <c:pt idx="876">
                  <c:v>4</c:v>
                </c:pt>
                <c:pt idx="877">
                  <c:v>1</c:v>
                </c:pt>
                <c:pt idx="878">
                  <c:v>4</c:v>
                </c:pt>
                <c:pt idx="879">
                  <c:v>4</c:v>
                </c:pt>
                <c:pt idx="880">
                  <c:v>4</c:v>
                </c:pt>
                <c:pt idx="881">
                  <c:v>2</c:v>
                </c:pt>
                <c:pt idx="882">
                  <c:v>1</c:v>
                </c:pt>
                <c:pt idx="883">
                  <c:v>3</c:v>
                </c:pt>
                <c:pt idx="884">
                  <c:v>3</c:v>
                </c:pt>
                <c:pt idx="885">
                  <c:v>1</c:v>
                </c:pt>
                <c:pt idx="886">
                  <c:v>3</c:v>
                </c:pt>
                <c:pt idx="887">
                  <c:v>2</c:v>
                </c:pt>
                <c:pt idx="888">
                  <c:v>2</c:v>
                </c:pt>
                <c:pt idx="889">
                  <c:v>4</c:v>
                </c:pt>
                <c:pt idx="890">
                  <c:v>2</c:v>
                </c:pt>
                <c:pt idx="891">
                  <c:v>1</c:v>
                </c:pt>
                <c:pt idx="892">
                  <c:v>1</c:v>
                </c:pt>
                <c:pt idx="893">
                  <c:v>4</c:v>
                </c:pt>
                <c:pt idx="894">
                  <c:v>4</c:v>
                </c:pt>
                <c:pt idx="895">
                  <c:v>3</c:v>
                </c:pt>
                <c:pt idx="896">
                  <c:v>2</c:v>
                </c:pt>
                <c:pt idx="897">
                  <c:v>4</c:v>
                </c:pt>
                <c:pt idx="898">
                  <c:v>1</c:v>
                </c:pt>
                <c:pt idx="899">
                  <c:v>4</c:v>
                </c:pt>
                <c:pt idx="900">
                  <c:v>4</c:v>
                </c:pt>
                <c:pt idx="901">
                  <c:v>1</c:v>
                </c:pt>
                <c:pt idx="902">
                  <c:v>1</c:v>
                </c:pt>
                <c:pt idx="903">
                  <c:v>4</c:v>
                </c:pt>
                <c:pt idx="904">
                  <c:v>1</c:v>
                </c:pt>
                <c:pt idx="905">
                  <c:v>1</c:v>
                </c:pt>
                <c:pt idx="906">
                  <c:v>1</c:v>
                </c:pt>
                <c:pt idx="907">
                  <c:v>2</c:v>
                </c:pt>
                <c:pt idx="908">
                  <c:v>1</c:v>
                </c:pt>
                <c:pt idx="909">
                  <c:v>1</c:v>
                </c:pt>
                <c:pt idx="910">
                  <c:v>3</c:v>
                </c:pt>
                <c:pt idx="911">
                  <c:v>1</c:v>
                </c:pt>
                <c:pt idx="912">
                  <c:v>4</c:v>
                </c:pt>
                <c:pt idx="913">
                  <c:v>1</c:v>
                </c:pt>
                <c:pt idx="914">
                  <c:v>4</c:v>
                </c:pt>
                <c:pt idx="915">
                  <c:v>3</c:v>
                </c:pt>
                <c:pt idx="916">
                  <c:v>3</c:v>
                </c:pt>
                <c:pt idx="917">
                  <c:v>3</c:v>
                </c:pt>
                <c:pt idx="918">
                  <c:v>4</c:v>
                </c:pt>
                <c:pt idx="919">
                  <c:v>1</c:v>
                </c:pt>
                <c:pt idx="920">
                  <c:v>3</c:v>
                </c:pt>
                <c:pt idx="921">
                  <c:v>2</c:v>
                </c:pt>
                <c:pt idx="922">
                  <c:v>1</c:v>
                </c:pt>
                <c:pt idx="923">
                  <c:v>4</c:v>
                </c:pt>
                <c:pt idx="924">
                  <c:v>2</c:v>
                </c:pt>
                <c:pt idx="925">
                  <c:v>1</c:v>
                </c:pt>
                <c:pt idx="926">
                  <c:v>1</c:v>
                </c:pt>
                <c:pt idx="927">
                  <c:v>2</c:v>
                </c:pt>
                <c:pt idx="928">
                  <c:v>4</c:v>
                </c:pt>
                <c:pt idx="929">
                  <c:v>3</c:v>
                </c:pt>
                <c:pt idx="930">
                  <c:v>3</c:v>
                </c:pt>
                <c:pt idx="931">
                  <c:v>1</c:v>
                </c:pt>
                <c:pt idx="932">
                  <c:v>1</c:v>
                </c:pt>
                <c:pt idx="933">
                  <c:v>3</c:v>
                </c:pt>
                <c:pt idx="934">
                  <c:v>2</c:v>
                </c:pt>
                <c:pt idx="935">
                  <c:v>4</c:v>
                </c:pt>
                <c:pt idx="936">
                  <c:v>1</c:v>
                </c:pt>
                <c:pt idx="937">
                  <c:v>2</c:v>
                </c:pt>
                <c:pt idx="938">
                  <c:v>4</c:v>
                </c:pt>
                <c:pt idx="939">
                  <c:v>4</c:v>
                </c:pt>
                <c:pt idx="940">
                  <c:v>3</c:v>
                </c:pt>
                <c:pt idx="941">
                  <c:v>2</c:v>
                </c:pt>
                <c:pt idx="942">
                  <c:v>1</c:v>
                </c:pt>
                <c:pt idx="943">
                  <c:v>2</c:v>
                </c:pt>
                <c:pt idx="944">
                  <c:v>3</c:v>
                </c:pt>
                <c:pt idx="945">
                  <c:v>2</c:v>
                </c:pt>
                <c:pt idx="946">
                  <c:v>2</c:v>
                </c:pt>
                <c:pt idx="947">
                  <c:v>2</c:v>
                </c:pt>
                <c:pt idx="948">
                  <c:v>2</c:v>
                </c:pt>
                <c:pt idx="949">
                  <c:v>1</c:v>
                </c:pt>
                <c:pt idx="950">
                  <c:v>3</c:v>
                </c:pt>
                <c:pt idx="951">
                  <c:v>4</c:v>
                </c:pt>
                <c:pt idx="952">
                  <c:v>1</c:v>
                </c:pt>
                <c:pt idx="953">
                  <c:v>1</c:v>
                </c:pt>
                <c:pt idx="954">
                  <c:v>2</c:v>
                </c:pt>
                <c:pt idx="955">
                  <c:v>1</c:v>
                </c:pt>
                <c:pt idx="956">
                  <c:v>3</c:v>
                </c:pt>
                <c:pt idx="957">
                  <c:v>3</c:v>
                </c:pt>
                <c:pt idx="958">
                  <c:v>2</c:v>
                </c:pt>
                <c:pt idx="959">
                  <c:v>2</c:v>
                </c:pt>
                <c:pt idx="960">
                  <c:v>3</c:v>
                </c:pt>
                <c:pt idx="961">
                  <c:v>1</c:v>
                </c:pt>
                <c:pt idx="962">
                  <c:v>2</c:v>
                </c:pt>
                <c:pt idx="963">
                  <c:v>3</c:v>
                </c:pt>
                <c:pt idx="964">
                  <c:v>4</c:v>
                </c:pt>
                <c:pt idx="965">
                  <c:v>2</c:v>
                </c:pt>
                <c:pt idx="966">
                  <c:v>3</c:v>
                </c:pt>
                <c:pt idx="967">
                  <c:v>4</c:v>
                </c:pt>
                <c:pt idx="968">
                  <c:v>3</c:v>
                </c:pt>
                <c:pt idx="969">
                  <c:v>4</c:v>
                </c:pt>
                <c:pt idx="970">
                  <c:v>1</c:v>
                </c:pt>
                <c:pt idx="971">
                  <c:v>2</c:v>
                </c:pt>
                <c:pt idx="972">
                  <c:v>1</c:v>
                </c:pt>
                <c:pt idx="973">
                  <c:v>3</c:v>
                </c:pt>
                <c:pt idx="974">
                  <c:v>1</c:v>
                </c:pt>
                <c:pt idx="975">
                  <c:v>2</c:v>
                </c:pt>
                <c:pt idx="976">
                  <c:v>3</c:v>
                </c:pt>
                <c:pt idx="977">
                  <c:v>4</c:v>
                </c:pt>
                <c:pt idx="978">
                  <c:v>1</c:v>
                </c:pt>
                <c:pt idx="979">
                  <c:v>3</c:v>
                </c:pt>
                <c:pt idx="980">
                  <c:v>1</c:v>
                </c:pt>
                <c:pt idx="981">
                  <c:v>4</c:v>
                </c:pt>
                <c:pt idx="982">
                  <c:v>4</c:v>
                </c:pt>
                <c:pt idx="983">
                  <c:v>1</c:v>
                </c:pt>
                <c:pt idx="984">
                  <c:v>4</c:v>
                </c:pt>
                <c:pt idx="985">
                  <c:v>3</c:v>
                </c:pt>
                <c:pt idx="986">
                  <c:v>4</c:v>
                </c:pt>
                <c:pt idx="987">
                  <c:v>4</c:v>
                </c:pt>
                <c:pt idx="988">
                  <c:v>1</c:v>
                </c:pt>
                <c:pt idx="989">
                  <c:v>2</c:v>
                </c:pt>
                <c:pt idx="990">
                  <c:v>1</c:v>
                </c:pt>
                <c:pt idx="991">
                  <c:v>2</c:v>
                </c:pt>
                <c:pt idx="992">
                  <c:v>3</c:v>
                </c:pt>
                <c:pt idx="993">
                  <c:v>2</c:v>
                </c:pt>
                <c:pt idx="994">
                  <c:v>2</c:v>
                </c:pt>
                <c:pt idx="995">
                  <c:v>4</c:v>
                </c:pt>
                <c:pt idx="996">
                  <c:v>3</c:v>
                </c:pt>
                <c:pt idx="997">
                  <c:v>4</c:v>
                </c:pt>
                <c:pt idx="998">
                  <c:v>2</c:v>
                </c:pt>
              </c:numCache>
            </c:numRef>
          </c:val>
          <c:extLst>
            <c:ext xmlns:c16="http://schemas.microsoft.com/office/drawing/2014/chart" uri="{C3380CC4-5D6E-409C-BE32-E72D297353CC}">
              <c16:uniqueId val="{00000003-7223-4F2C-B006-9B7841014FED}"/>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200598575"/>
        <c:axId val="330013391"/>
        <c:axId val="2144058767"/>
      </c:surface3DChart>
      <c:catAx>
        <c:axId val="2005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13391"/>
        <c:crosses val="autoZero"/>
        <c:auto val="1"/>
        <c:lblAlgn val="ctr"/>
        <c:lblOffset val="100"/>
        <c:noMultiLvlLbl val="0"/>
      </c:catAx>
      <c:valAx>
        <c:axId val="33001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98575"/>
        <c:crosses val="autoZero"/>
        <c:crossBetween val="midCat"/>
      </c:valAx>
      <c:serAx>
        <c:axId val="214405876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13391"/>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(1).xlsx]Product_Dim!PivotTable4</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Product_Dim!$V$2</c:f>
              <c:strCache>
                <c:ptCount val="1"/>
                <c:pt idx="0">
                  <c:v>Sum of Cost</c:v>
                </c:pt>
              </c:strCache>
            </c:strRef>
          </c:tx>
          <c:spPr>
            <a:solidFill>
              <a:schemeClr val="accent1"/>
            </a:solidFill>
            <a:ln>
              <a:noFill/>
            </a:ln>
            <a:effectLst/>
            <a:sp3d/>
          </c:spPr>
          <c:invertIfNegative val="0"/>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Product_Dim!$V$3:$V$34</c:f>
              <c:numCache>
                <c:formatCode>General</c:formatCode>
                <c:ptCount val="26"/>
                <c:pt idx="0">
                  <c:v>526.04</c:v>
                </c:pt>
                <c:pt idx="1">
                  <c:v>337.42</c:v>
                </c:pt>
                <c:pt idx="2">
                  <c:v>687.83999999999992</c:v>
                </c:pt>
                <c:pt idx="3">
                  <c:v>736.19361702127662</c:v>
                </c:pt>
                <c:pt idx="4">
                  <c:v>1476.0036170212766</c:v>
                </c:pt>
                <c:pt idx="5">
                  <c:v>668.42000000000007</c:v>
                </c:pt>
                <c:pt idx="6">
                  <c:v>1165.2836170212765</c:v>
                </c:pt>
                <c:pt idx="7">
                  <c:v>949.86</c:v>
                </c:pt>
                <c:pt idx="8">
                  <c:v>1144.5236170212766</c:v>
                </c:pt>
                <c:pt idx="9">
                  <c:v>820.03361702127654</c:v>
                </c:pt>
                <c:pt idx="10">
                  <c:v>2098.12</c:v>
                </c:pt>
                <c:pt idx="11">
                  <c:v>946.24</c:v>
                </c:pt>
                <c:pt idx="12">
                  <c:v>1635.38</c:v>
                </c:pt>
                <c:pt idx="13">
                  <c:v>1641.86</c:v>
                </c:pt>
                <c:pt idx="14">
                  <c:v>326.06</c:v>
                </c:pt>
                <c:pt idx="15">
                  <c:v>447.43</c:v>
                </c:pt>
                <c:pt idx="16">
                  <c:v>1568.7836170212765</c:v>
                </c:pt>
                <c:pt idx="17">
                  <c:v>632.16</c:v>
                </c:pt>
                <c:pt idx="18">
                  <c:v>839.29</c:v>
                </c:pt>
                <c:pt idx="19">
                  <c:v>1200.99</c:v>
                </c:pt>
                <c:pt idx="20">
                  <c:v>261.51</c:v>
                </c:pt>
                <c:pt idx="21">
                  <c:v>941.52999999999986</c:v>
                </c:pt>
                <c:pt idx="22">
                  <c:v>894.95</c:v>
                </c:pt>
                <c:pt idx="23">
                  <c:v>2068.17</c:v>
                </c:pt>
                <c:pt idx="24">
                  <c:v>301.67</c:v>
                </c:pt>
                <c:pt idx="25">
                  <c:v>1088.5999999999999</c:v>
                </c:pt>
              </c:numCache>
            </c:numRef>
          </c:val>
          <c:extLst>
            <c:ext xmlns:c16="http://schemas.microsoft.com/office/drawing/2014/chart" uri="{C3380CC4-5D6E-409C-BE32-E72D297353CC}">
              <c16:uniqueId val="{00000000-5399-45FA-9DB9-1F8506A9392C}"/>
            </c:ext>
          </c:extLst>
        </c:ser>
        <c:ser>
          <c:idx val="1"/>
          <c:order val="1"/>
          <c:tx>
            <c:strRef>
              <c:f>Product_Dim!$W$2</c:f>
              <c:strCache>
                <c:ptCount val="1"/>
                <c:pt idx="0">
                  <c:v>Sum of Stock</c:v>
                </c:pt>
              </c:strCache>
            </c:strRef>
          </c:tx>
          <c:spPr>
            <a:solidFill>
              <a:schemeClr val="accent2"/>
            </a:solidFill>
            <a:ln>
              <a:noFill/>
            </a:ln>
            <a:effectLst/>
            <a:sp3d/>
          </c:spPr>
          <c:invertIfNegative val="0"/>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Product_Dim!$W$3:$W$34</c:f>
              <c:numCache>
                <c:formatCode>General</c:formatCode>
                <c:ptCount val="26"/>
                <c:pt idx="0">
                  <c:v>711</c:v>
                </c:pt>
                <c:pt idx="1">
                  <c:v>256</c:v>
                </c:pt>
                <c:pt idx="2">
                  <c:v>1419</c:v>
                </c:pt>
                <c:pt idx="3">
                  <c:v>1006</c:v>
                </c:pt>
                <c:pt idx="4">
                  <c:v>1424</c:v>
                </c:pt>
                <c:pt idx="5">
                  <c:v>1022</c:v>
                </c:pt>
                <c:pt idx="6">
                  <c:v>1179</c:v>
                </c:pt>
                <c:pt idx="7">
                  <c:v>792</c:v>
                </c:pt>
                <c:pt idx="8">
                  <c:v>1243</c:v>
                </c:pt>
                <c:pt idx="9">
                  <c:v>695</c:v>
                </c:pt>
                <c:pt idx="10">
                  <c:v>2301.4948453608249</c:v>
                </c:pt>
                <c:pt idx="11">
                  <c:v>405</c:v>
                </c:pt>
                <c:pt idx="12">
                  <c:v>965</c:v>
                </c:pt>
                <c:pt idx="13">
                  <c:v>1795</c:v>
                </c:pt>
                <c:pt idx="14">
                  <c:v>301</c:v>
                </c:pt>
                <c:pt idx="15">
                  <c:v>191</c:v>
                </c:pt>
                <c:pt idx="16">
                  <c:v>2261.4948453608249</c:v>
                </c:pt>
                <c:pt idx="17">
                  <c:v>338</c:v>
                </c:pt>
                <c:pt idx="18">
                  <c:v>651</c:v>
                </c:pt>
                <c:pt idx="19">
                  <c:v>1188</c:v>
                </c:pt>
                <c:pt idx="20">
                  <c:v>165</c:v>
                </c:pt>
                <c:pt idx="21">
                  <c:v>1269.4948453608247</c:v>
                </c:pt>
                <c:pt idx="22">
                  <c:v>1320</c:v>
                </c:pt>
                <c:pt idx="23">
                  <c:v>2410</c:v>
                </c:pt>
                <c:pt idx="24">
                  <c:v>734</c:v>
                </c:pt>
                <c:pt idx="25">
                  <c:v>1307</c:v>
                </c:pt>
              </c:numCache>
            </c:numRef>
          </c:val>
          <c:extLst>
            <c:ext xmlns:c16="http://schemas.microsoft.com/office/drawing/2014/chart" uri="{C3380CC4-5D6E-409C-BE32-E72D297353CC}">
              <c16:uniqueId val="{00000001-5399-45FA-9DB9-1F8506A9392C}"/>
            </c:ext>
          </c:extLst>
        </c:ser>
        <c:dLbls>
          <c:showLegendKey val="0"/>
          <c:showVal val="0"/>
          <c:showCatName val="0"/>
          <c:showSerName val="0"/>
          <c:showPercent val="0"/>
          <c:showBubbleSize val="0"/>
        </c:dLbls>
        <c:gapWidth val="150"/>
        <c:shape val="box"/>
        <c:axId val="140964863"/>
        <c:axId val="140973023"/>
        <c:axId val="0"/>
      </c:bar3DChart>
      <c:catAx>
        <c:axId val="140964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3023"/>
        <c:crosses val="autoZero"/>
        <c:auto val="1"/>
        <c:lblAlgn val="ctr"/>
        <c:lblOffset val="100"/>
        <c:noMultiLvlLbl val="0"/>
      </c:catAx>
      <c:valAx>
        <c:axId val="14097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(1).xlsx]Product_Dim!PivotTable4</c:name>
    <c:fmtId val="17"/>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s>
    <c:plotArea>
      <c:layout/>
      <c:pieChart>
        <c:varyColors val="1"/>
        <c:ser>
          <c:idx val="0"/>
          <c:order val="0"/>
          <c:tx>
            <c:strRef>
              <c:f>Product_Dim!$V$2</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36-4A42-82E0-31411A75B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36-4A42-82E0-31411A75BA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36-4A42-82E0-31411A75BA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36-4A42-82E0-31411A75BA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36-4A42-82E0-31411A75BA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636-4A42-82E0-31411A75BA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636-4A42-82E0-31411A75BA4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636-4A42-82E0-31411A75BA4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636-4A42-82E0-31411A75BA4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636-4A42-82E0-31411A75BA4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636-4A42-82E0-31411A75BA4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636-4A42-82E0-31411A75BA4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636-4A42-82E0-31411A75BA4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636-4A42-82E0-31411A75BA4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636-4A42-82E0-31411A75BA4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636-4A42-82E0-31411A75BA4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636-4A42-82E0-31411A75BA4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636-4A42-82E0-31411A75BA4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636-4A42-82E0-31411A75BA4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636-4A42-82E0-31411A75BA4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636-4A42-82E0-31411A75BA4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636-4A42-82E0-31411A75BA4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636-4A42-82E0-31411A75BA4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636-4A42-82E0-31411A75BA4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636-4A42-82E0-31411A75BA4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636-4A42-82E0-31411A75BA4D}"/>
              </c:ext>
            </c:extLst>
          </c:dPt>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Product_Dim!$V$3:$V$34</c:f>
              <c:numCache>
                <c:formatCode>General</c:formatCode>
                <c:ptCount val="26"/>
                <c:pt idx="0">
                  <c:v>526.04</c:v>
                </c:pt>
                <c:pt idx="1">
                  <c:v>337.42</c:v>
                </c:pt>
                <c:pt idx="2">
                  <c:v>687.83999999999992</c:v>
                </c:pt>
                <c:pt idx="3">
                  <c:v>736.19361702127662</c:v>
                </c:pt>
                <c:pt idx="4">
                  <c:v>1476.0036170212766</c:v>
                </c:pt>
                <c:pt idx="5">
                  <c:v>668.42000000000007</c:v>
                </c:pt>
                <c:pt idx="6">
                  <c:v>1165.2836170212765</c:v>
                </c:pt>
                <c:pt idx="7">
                  <c:v>949.86</c:v>
                </c:pt>
                <c:pt idx="8">
                  <c:v>1144.5236170212766</c:v>
                </c:pt>
                <c:pt idx="9">
                  <c:v>820.03361702127654</c:v>
                </c:pt>
                <c:pt idx="10">
                  <c:v>2098.12</c:v>
                </c:pt>
                <c:pt idx="11">
                  <c:v>946.24</c:v>
                </c:pt>
                <c:pt idx="12">
                  <c:v>1635.38</c:v>
                </c:pt>
                <c:pt idx="13">
                  <c:v>1641.86</c:v>
                </c:pt>
                <c:pt idx="14">
                  <c:v>326.06</c:v>
                </c:pt>
                <c:pt idx="15">
                  <c:v>447.43</c:v>
                </c:pt>
                <c:pt idx="16">
                  <c:v>1568.7836170212765</c:v>
                </c:pt>
                <c:pt idx="17">
                  <c:v>632.16</c:v>
                </c:pt>
                <c:pt idx="18">
                  <c:v>839.29</c:v>
                </c:pt>
                <c:pt idx="19">
                  <c:v>1200.99</c:v>
                </c:pt>
                <c:pt idx="20">
                  <c:v>261.51</c:v>
                </c:pt>
                <c:pt idx="21">
                  <c:v>941.52999999999986</c:v>
                </c:pt>
                <c:pt idx="22">
                  <c:v>894.95</c:v>
                </c:pt>
                <c:pt idx="23">
                  <c:v>2068.17</c:v>
                </c:pt>
                <c:pt idx="24">
                  <c:v>301.67</c:v>
                </c:pt>
                <c:pt idx="25">
                  <c:v>1088.5999999999999</c:v>
                </c:pt>
              </c:numCache>
            </c:numRef>
          </c:val>
          <c:extLst>
            <c:ext xmlns:c16="http://schemas.microsoft.com/office/drawing/2014/chart" uri="{C3380CC4-5D6E-409C-BE32-E72D297353CC}">
              <c16:uniqueId val="{00000034-1636-4A42-82E0-31411A75BA4D}"/>
            </c:ext>
          </c:extLst>
        </c:ser>
        <c:ser>
          <c:idx val="1"/>
          <c:order val="1"/>
          <c:tx>
            <c:strRef>
              <c:f>Product_Dim!$W$2</c:f>
              <c:strCache>
                <c:ptCount val="1"/>
                <c:pt idx="0">
                  <c:v>Sum of Stock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6-1636-4A42-82E0-31411A75B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8-1636-4A42-82E0-31411A75BA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A-1636-4A42-82E0-31411A75BA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C-1636-4A42-82E0-31411A75BA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E-1636-4A42-82E0-31411A75BA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0-1636-4A42-82E0-31411A75BA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2-1636-4A42-82E0-31411A75BA4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4-1636-4A42-82E0-31411A75BA4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6-1636-4A42-82E0-31411A75BA4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8-1636-4A42-82E0-31411A75BA4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A-1636-4A42-82E0-31411A75BA4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C-1636-4A42-82E0-31411A75BA4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E-1636-4A42-82E0-31411A75BA4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0-1636-4A42-82E0-31411A75BA4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2-1636-4A42-82E0-31411A75BA4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4-1636-4A42-82E0-31411A75BA4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6-1636-4A42-82E0-31411A75BA4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8-1636-4A42-82E0-31411A75BA4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A-1636-4A42-82E0-31411A75BA4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C-1636-4A42-82E0-31411A75BA4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E-1636-4A42-82E0-31411A75BA4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0-1636-4A42-82E0-31411A75BA4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2-1636-4A42-82E0-31411A75BA4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4-1636-4A42-82E0-31411A75BA4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6-1636-4A42-82E0-31411A75BA4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8-1636-4A42-82E0-31411A75BA4D}"/>
              </c:ext>
            </c:extLst>
          </c:dPt>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Product_Dim!$W$3:$W$34</c:f>
              <c:numCache>
                <c:formatCode>General</c:formatCode>
                <c:ptCount val="26"/>
                <c:pt idx="0">
                  <c:v>711</c:v>
                </c:pt>
                <c:pt idx="1">
                  <c:v>256</c:v>
                </c:pt>
                <c:pt idx="2">
                  <c:v>1419</c:v>
                </c:pt>
                <c:pt idx="3">
                  <c:v>1006</c:v>
                </c:pt>
                <c:pt idx="4">
                  <c:v>1424</c:v>
                </c:pt>
                <c:pt idx="5">
                  <c:v>1022</c:v>
                </c:pt>
                <c:pt idx="6">
                  <c:v>1179</c:v>
                </c:pt>
                <c:pt idx="7">
                  <c:v>792</c:v>
                </c:pt>
                <c:pt idx="8">
                  <c:v>1243</c:v>
                </c:pt>
                <c:pt idx="9">
                  <c:v>695</c:v>
                </c:pt>
                <c:pt idx="10">
                  <c:v>2301.4948453608249</c:v>
                </c:pt>
                <c:pt idx="11">
                  <c:v>405</c:v>
                </c:pt>
                <c:pt idx="12">
                  <c:v>965</c:v>
                </c:pt>
                <c:pt idx="13">
                  <c:v>1795</c:v>
                </c:pt>
                <c:pt idx="14">
                  <c:v>301</c:v>
                </c:pt>
                <c:pt idx="15">
                  <c:v>191</c:v>
                </c:pt>
                <c:pt idx="16">
                  <c:v>2261.4948453608249</c:v>
                </c:pt>
                <c:pt idx="17">
                  <c:v>338</c:v>
                </c:pt>
                <c:pt idx="18">
                  <c:v>651</c:v>
                </c:pt>
                <c:pt idx="19">
                  <c:v>1188</c:v>
                </c:pt>
                <c:pt idx="20">
                  <c:v>165</c:v>
                </c:pt>
                <c:pt idx="21">
                  <c:v>1269.4948453608247</c:v>
                </c:pt>
                <c:pt idx="22">
                  <c:v>1320</c:v>
                </c:pt>
                <c:pt idx="23">
                  <c:v>2410</c:v>
                </c:pt>
                <c:pt idx="24">
                  <c:v>734</c:v>
                </c:pt>
                <c:pt idx="25">
                  <c:v>1307</c:v>
                </c:pt>
              </c:numCache>
            </c:numRef>
          </c:val>
          <c:extLst>
            <c:ext xmlns:c16="http://schemas.microsoft.com/office/drawing/2014/chart" uri="{C3380CC4-5D6E-409C-BE32-E72D297353CC}">
              <c16:uniqueId val="{00000069-1636-4A42-82E0-31411A75BA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(1).xlsx]Product_Dim!PivotTable4</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Product_Dim!$V$2</c:f>
              <c:strCache>
                <c:ptCount val="1"/>
                <c:pt idx="0">
                  <c:v>Sum of Cost</c:v>
                </c:pt>
              </c:strCache>
            </c:strRef>
          </c:tx>
          <c:spPr>
            <a:solidFill>
              <a:schemeClr val="accent1"/>
            </a:solidFill>
            <a:ln>
              <a:noFill/>
            </a:ln>
            <a:effectLst/>
          </c:spPr>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Product_Dim!$V$3:$V$34</c:f>
              <c:numCache>
                <c:formatCode>General</c:formatCode>
                <c:ptCount val="26"/>
                <c:pt idx="0">
                  <c:v>526.04</c:v>
                </c:pt>
                <c:pt idx="1">
                  <c:v>337.42</c:v>
                </c:pt>
                <c:pt idx="2">
                  <c:v>687.83999999999992</c:v>
                </c:pt>
                <c:pt idx="3">
                  <c:v>736.19361702127662</c:v>
                </c:pt>
                <c:pt idx="4">
                  <c:v>1476.0036170212766</c:v>
                </c:pt>
                <c:pt idx="5">
                  <c:v>668.42000000000007</c:v>
                </c:pt>
                <c:pt idx="6">
                  <c:v>1165.2836170212765</c:v>
                </c:pt>
                <c:pt idx="7">
                  <c:v>949.86</c:v>
                </c:pt>
                <c:pt idx="8">
                  <c:v>1144.5236170212766</c:v>
                </c:pt>
                <c:pt idx="9">
                  <c:v>820.03361702127654</c:v>
                </c:pt>
                <c:pt idx="10">
                  <c:v>2098.12</c:v>
                </c:pt>
                <c:pt idx="11">
                  <c:v>946.24</c:v>
                </c:pt>
                <c:pt idx="12">
                  <c:v>1635.38</c:v>
                </c:pt>
                <c:pt idx="13">
                  <c:v>1641.86</c:v>
                </c:pt>
                <c:pt idx="14">
                  <c:v>326.06</c:v>
                </c:pt>
                <c:pt idx="15">
                  <c:v>447.43</c:v>
                </c:pt>
                <c:pt idx="16">
                  <c:v>1568.7836170212765</c:v>
                </c:pt>
                <c:pt idx="17">
                  <c:v>632.16</c:v>
                </c:pt>
                <c:pt idx="18">
                  <c:v>839.29</c:v>
                </c:pt>
                <c:pt idx="19">
                  <c:v>1200.99</c:v>
                </c:pt>
                <c:pt idx="20">
                  <c:v>261.51</c:v>
                </c:pt>
                <c:pt idx="21">
                  <c:v>941.52999999999986</c:v>
                </c:pt>
                <c:pt idx="22">
                  <c:v>894.95</c:v>
                </c:pt>
                <c:pt idx="23">
                  <c:v>2068.17</c:v>
                </c:pt>
                <c:pt idx="24">
                  <c:v>301.67</c:v>
                </c:pt>
                <c:pt idx="25">
                  <c:v>1088.5999999999999</c:v>
                </c:pt>
              </c:numCache>
            </c:numRef>
          </c:val>
          <c:extLst>
            <c:ext xmlns:c16="http://schemas.microsoft.com/office/drawing/2014/chart" uri="{C3380CC4-5D6E-409C-BE32-E72D297353CC}">
              <c16:uniqueId val="{00000000-27A1-4FBF-B8C1-3B25D5C4901E}"/>
            </c:ext>
          </c:extLst>
        </c:ser>
        <c:ser>
          <c:idx val="1"/>
          <c:order val="1"/>
          <c:tx>
            <c:strRef>
              <c:f>Product_Dim!$W$2</c:f>
              <c:strCache>
                <c:ptCount val="1"/>
                <c:pt idx="0">
                  <c:v>Sum of Stock</c:v>
                </c:pt>
              </c:strCache>
            </c:strRef>
          </c:tx>
          <c:spPr>
            <a:solidFill>
              <a:schemeClr val="accent2"/>
            </a:solidFill>
            <a:ln>
              <a:noFill/>
            </a:ln>
            <a:effectLst/>
          </c:spPr>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Product_Dim!$W$3:$W$34</c:f>
              <c:numCache>
                <c:formatCode>General</c:formatCode>
                <c:ptCount val="26"/>
                <c:pt idx="0">
                  <c:v>711</c:v>
                </c:pt>
                <c:pt idx="1">
                  <c:v>256</c:v>
                </c:pt>
                <c:pt idx="2">
                  <c:v>1419</c:v>
                </c:pt>
                <c:pt idx="3">
                  <c:v>1006</c:v>
                </c:pt>
                <c:pt idx="4">
                  <c:v>1424</c:v>
                </c:pt>
                <c:pt idx="5">
                  <c:v>1022</c:v>
                </c:pt>
                <c:pt idx="6">
                  <c:v>1179</c:v>
                </c:pt>
                <c:pt idx="7">
                  <c:v>792</c:v>
                </c:pt>
                <c:pt idx="8">
                  <c:v>1243</c:v>
                </c:pt>
                <c:pt idx="9">
                  <c:v>695</c:v>
                </c:pt>
                <c:pt idx="10">
                  <c:v>2301.4948453608249</c:v>
                </c:pt>
                <c:pt idx="11">
                  <c:v>405</c:v>
                </c:pt>
                <c:pt idx="12">
                  <c:v>965</c:v>
                </c:pt>
                <c:pt idx="13">
                  <c:v>1795</c:v>
                </c:pt>
                <c:pt idx="14">
                  <c:v>301</c:v>
                </c:pt>
                <c:pt idx="15">
                  <c:v>191</c:v>
                </c:pt>
                <c:pt idx="16">
                  <c:v>2261.4948453608249</c:v>
                </c:pt>
                <c:pt idx="17">
                  <c:v>338</c:v>
                </c:pt>
                <c:pt idx="18">
                  <c:v>651</c:v>
                </c:pt>
                <c:pt idx="19">
                  <c:v>1188</c:v>
                </c:pt>
                <c:pt idx="20">
                  <c:v>165</c:v>
                </c:pt>
                <c:pt idx="21">
                  <c:v>1269.4948453608247</c:v>
                </c:pt>
                <c:pt idx="22">
                  <c:v>1320</c:v>
                </c:pt>
                <c:pt idx="23">
                  <c:v>2410</c:v>
                </c:pt>
                <c:pt idx="24">
                  <c:v>734</c:v>
                </c:pt>
                <c:pt idx="25">
                  <c:v>1307</c:v>
                </c:pt>
              </c:numCache>
            </c:numRef>
          </c:val>
          <c:extLst>
            <c:ext xmlns:c16="http://schemas.microsoft.com/office/drawing/2014/chart" uri="{C3380CC4-5D6E-409C-BE32-E72D297353CC}">
              <c16:uniqueId val="{00000001-27A1-4FBF-B8C1-3B25D5C4901E}"/>
            </c:ext>
          </c:extLst>
        </c:ser>
        <c:dLbls>
          <c:showLegendKey val="0"/>
          <c:showVal val="0"/>
          <c:showCatName val="0"/>
          <c:showSerName val="0"/>
          <c:showPercent val="0"/>
          <c:showBubbleSize val="0"/>
        </c:dLbls>
        <c:axId val="1178125103"/>
        <c:axId val="1178126543"/>
      </c:areaChart>
      <c:catAx>
        <c:axId val="1178125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126543"/>
        <c:crosses val="autoZero"/>
        <c:auto val="1"/>
        <c:lblAlgn val="ctr"/>
        <c:lblOffset val="100"/>
        <c:noMultiLvlLbl val="0"/>
      </c:catAx>
      <c:valAx>
        <c:axId val="117812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1251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(1).xlsx]Product_Dim!PivotTable4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Product_Dim!$V$2</c:f>
              <c:strCache>
                <c:ptCount val="1"/>
                <c:pt idx="0">
                  <c:v>Sum of Cost</c:v>
                </c:pt>
              </c:strCache>
            </c:strRef>
          </c:tx>
          <c:spPr>
            <a:solidFill>
              <a:schemeClr val="accent1"/>
            </a:solidFill>
            <a:ln>
              <a:noFill/>
            </a:ln>
            <a:effectLst/>
            <a:sp3d/>
          </c:spPr>
          <c:invertIfNegative val="0"/>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Product_Dim!$V$3:$V$34</c:f>
              <c:numCache>
                <c:formatCode>General</c:formatCode>
                <c:ptCount val="26"/>
                <c:pt idx="0">
                  <c:v>526.04</c:v>
                </c:pt>
                <c:pt idx="1">
                  <c:v>337.42</c:v>
                </c:pt>
                <c:pt idx="2">
                  <c:v>687.83999999999992</c:v>
                </c:pt>
                <c:pt idx="3">
                  <c:v>736.19361702127662</c:v>
                </c:pt>
                <c:pt idx="4">
                  <c:v>1476.0036170212766</c:v>
                </c:pt>
                <c:pt idx="5">
                  <c:v>668.42000000000007</c:v>
                </c:pt>
                <c:pt idx="6">
                  <c:v>1165.2836170212765</c:v>
                </c:pt>
                <c:pt idx="7">
                  <c:v>949.86</c:v>
                </c:pt>
                <c:pt idx="8">
                  <c:v>1144.5236170212766</c:v>
                </c:pt>
                <c:pt idx="9">
                  <c:v>820.03361702127654</c:v>
                </c:pt>
                <c:pt idx="10">
                  <c:v>2098.12</c:v>
                </c:pt>
                <c:pt idx="11">
                  <c:v>946.24</c:v>
                </c:pt>
                <c:pt idx="12">
                  <c:v>1635.38</c:v>
                </c:pt>
                <c:pt idx="13">
                  <c:v>1641.86</c:v>
                </c:pt>
                <c:pt idx="14">
                  <c:v>326.06</c:v>
                </c:pt>
                <c:pt idx="15">
                  <c:v>447.43</c:v>
                </c:pt>
                <c:pt idx="16">
                  <c:v>1568.7836170212765</c:v>
                </c:pt>
                <c:pt idx="17">
                  <c:v>632.16</c:v>
                </c:pt>
                <c:pt idx="18">
                  <c:v>839.29</c:v>
                </c:pt>
                <c:pt idx="19">
                  <c:v>1200.99</c:v>
                </c:pt>
                <c:pt idx="20">
                  <c:v>261.51</c:v>
                </c:pt>
                <c:pt idx="21">
                  <c:v>941.52999999999986</c:v>
                </c:pt>
                <c:pt idx="22">
                  <c:v>894.95</c:v>
                </c:pt>
                <c:pt idx="23">
                  <c:v>2068.17</c:v>
                </c:pt>
                <c:pt idx="24">
                  <c:v>301.67</c:v>
                </c:pt>
                <c:pt idx="25">
                  <c:v>1088.5999999999999</c:v>
                </c:pt>
              </c:numCache>
            </c:numRef>
          </c:val>
          <c:extLst>
            <c:ext xmlns:c16="http://schemas.microsoft.com/office/drawing/2014/chart" uri="{C3380CC4-5D6E-409C-BE32-E72D297353CC}">
              <c16:uniqueId val="{00000000-79F3-4C99-87F6-D84317B7BDB9}"/>
            </c:ext>
          </c:extLst>
        </c:ser>
        <c:ser>
          <c:idx val="1"/>
          <c:order val="1"/>
          <c:tx>
            <c:strRef>
              <c:f>Product_Dim!$W$2</c:f>
              <c:strCache>
                <c:ptCount val="1"/>
                <c:pt idx="0">
                  <c:v>Sum of Stock</c:v>
                </c:pt>
              </c:strCache>
            </c:strRef>
          </c:tx>
          <c:spPr>
            <a:solidFill>
              <a:schemeClr val="accent2"/>
            </a:solidFill>
            <a:ln>
              <a:noFill/>
            </a:ln>
            <a:effectLst/>
            <a:sp3d/>
          </c:spPr>
          <c:invertIfNegative val="0"/>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Product_Dim!$W$3:$W$34</c:f>
              <c:numCache>
                <c:formatCode>General</c:formatCode>
                <c:ptCount val="26"/>
                <c:pt idx="0">
                  <c:v>711</c:v>
                </c:pt>
                <c:pt idx="1">
                  <c:v>256</c:v>
                </c:pt>
                <c:pt idx="2">
                  <c:v>1419</c:v>
                </c:pt>
                <c:pt idx="3">
                  <c:v>1006</c:v>
                </c:pt>
                <c:pt idx="4">
                  <c:v>1424</c:v>
                </c:pt>
                <c:pt idx="5">
                  <c:v>1022</c:v>
                </c:pt>
                <c:pt idx="6">
                  <c:v>1179</c:v>
                </c:pt>
                <c:pt idx="7">
                  <c:v>792</c:v>
                </c:pt>
                <c:pt idx="8">
                  <c:v>1243</c:v>
                </c:pt>
                <c:pt idx="9">
                  <c:v>695</c:v>
                </c:pt>
                <c:pt idx="10">
                  <c:v>2301.4948453608249</c:v>
                </c:pt>
                <c:pt idx="11">
                  <c:v>405</c:v>
                </c:pt>
                <c:pt idx="12">
                  <c:v>965</c:v>
                </c:pt>
                <c:pt idx="13">
                  <c:v>1795</c:v>
                </c:pt>
                <c:pt idx="14">
                  <c:v>301</c:v>
                </c:pt>
                <c:pt idx="15">
                  <c:v>191</c:v>
                </c:pt>
                <c:pt idx="16">
                  <c:v>2261.4948453608249</c:v>
                </c:pt>
                <c:pt idx="17">
                  <c:v>338</c:v>
                </c:pt>
                <c:pt idx="18">
                  <c:v>651</c:v>
                </c:pt>
                <c:pt idx="19">
                  <c:v>1188</c:v>
                </c:pt>
                <c:pt idx="20">
                  <c:v>165</c:v>
                </c:pt>
                <c:pt idx="21">
                  <c:v>1269.4948453608247</c:v>
                </c:pt>
                <c:pt idx="22">
                  <c:v>1320</c:v>
                </c:pt>
                <c:pt idx="23">
                  <c:v>2410</c:v>
                </c:pt>
                <c:pt idx="24">
                  <c:v>734</c:v>
                </c:pt>
                <c:pt idx="25">
                  <c:v>1307</c:v>
                </c:pt>
              </c:numCache>
            </c:numRef>
          </c:val>
          <c:extLst>
            <c:ext xmlns:c16="http://schemas.microsoft.com/office/drawing/2014/chart" uri="{C3380CC4-5D6E-409C-BE32-E72D297353CC}">
              <c16:uniqueId val="{00000001-79F3-4C99-87F6-D84317B7BDB9}"/>
            </c:ext>
          </c:extLst>
        </c:ser>
        <c:dLbls>
          <c:showLegendKey val="0"/>
          <c:showVal val="0"/>
          <c:showCatName val="0"/>
          <c:showSerName val="0"/>
          <c:showPercent val="0"/>
          <c:showBubbleSize val="0"/>
        </c:dLbls>
        <c:gapWidth val="150"/>
        <c:shape val="box"/>
        <c:axId val="140964863"/>
        <c:axId val="140973023"/>
        <c:axId val="0"/>
      </c:bar3DChart>
      <c:catAx>
        <c:axId val="140964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3023"/>
        <c:crosses val="autoZero"/>
        <c:auto val="1"/>
        <c:lblAlgn val="ctr"/>
        <c:lblOffset val="100"/>
        <c:noMultiLvlLbl val="0"/>
      </c:catAx>
      <c:valAx>
        <c:axId val="14097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(1).xlsx]Product_Dim!PivotTable4</c:name>
    <c:fmtId val="2"/>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s>
    <c:plotArea>
      <c:layout/>
      <c:pieChart>
        <c:varyColors val="1"/>
        <c:ser>
          <c:idx val="0"/>
          <c:order val="0"/>
          <c:tx>
            <c:strRef>
              <c:f>Product_Dim!$V$2</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7F-409C-8C18-A9221ACFE5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7F-409C-8C18-A9221ACFE5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7F-409C-8C18-A9221ACFE5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7F-409C-8C18-A9221ACFE5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7F-409C-8C18-A9221ACFE5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7F-409C-8C18-A9221ACFE5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B7F-409C-8C18-A9221ACFE5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B7F-409C-8C18-A9221ACFE5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B7F-409C-8C18-A9221ACFE5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B7F-409C-8C18-A9221ACFE57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B7F-409C-8C18-A9221ACFE57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B7F-409C-8C18-A9221ACFE57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B7F-409C-8C18-A9221ACFE57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B7F-409C-8C18-A9221ACFE57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B7F-409C-8C18-A9221ACFE57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B7F-409C-8C18-A9221ACFE57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B7F-409C-8C18-A9221ACFE57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B7F-409C-8C18-A9221ACFE57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B7F-409C-8C18-A9221ACFE57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B7F-409C-8C18-A9221ACFE57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B7F-409C-8C18-A9221ACFE57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B7F-409C-8C18-A9221ACFE57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B7F-409C-8C18-A9221ACFE57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B7F-409C-8C18-A9221ACFE57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4B7F-409C-8C18-A9221ACFE57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4B7F-409C-8C18-A9221ACFE573}"/>
              </c:ext>
            </c:extLst>
          </c:dPt>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Product_Dim!$V$3:$V$34</c:f>
              <c:numCache>
                <c:formatCode>General</c:formatCode>
                <c:ptCount val="26"/>
                <c:pt idx="0">
                  <c:v>526.04</c:v>
                </c:pt>
                <c:pt idx="1">
                  <c:v>337.42</c:v>
                </c:pt>
                <c:pt idx="2">
                  <c:v>687.83999999999992</c:v>
                </c:pt>
                <c:pt idx="3">
                  <c:v>736.19361702127662</c:v>
                </c:pt>
                <c:pt idx="4">
                  <c:v>1476.0036170212766</c:v>
                </c:pt>
                <c:pt idx="5">
                  <c:v>668.42000000000007</c:v>
                </c:pt>
                <c:pt idx="6">
                  <c:v>1165.2836170212765</c:v>
                </c:pt>
                <c:pt idx="7">
                  <c:v>949.86</c:v>
                </c:pt>
                <c:pt idx="8">
                  <c:v>1144.5236170212766</c:v>
                </c:pt>
                <c:pt idx="9">
                  <c:v>820.03361702127654</c:v>
                </c:pt>
                <c:pt idx="10">
                  <c:v>2098.12</c:v>
                </c:pt>
                <c:pt idx="11">
                  <c:v>946.24</c:v>
                </c:pt>
                <c:pt idx="12">
                  <c:v>1635.38</c:v>
                </c:pt>
                <c:pt idx="13">
                  <c:v>1641.86</c:v>
                </c:pt>
                <c:pt idx="14">
                  <c:v>326.06</c:v>
                </c:pt>
                <c:pt idx="15">
                  <c:v>447.43</c:v>
                </c:pt>
                <c:pt idx="16">
                  <c:v>1568.7836170212765</c:v>
                </c:pt>
                <c:pt idx="17">
                  <c:v>632.16</c:v>
                </c:pt>
                <c:pt idx="18">
                  <c:v>839.29</c:v>
                </c:pt>
                <c:pt idx="19">
                  <c:v>1200.99</c:v>
                </c:pt>
                <c:pt idx="20">
                  <c:v>261.51</c:v>
                </c:pt>
                <c:pt idx="21">
                  <c:v>941.52999999999986</c:v>
                </c:pt>
                <c:pt idx="22">
                  <c:v>894.95</c:v>
                </c:pt>
                <c:pt idx="23">
                  <c:v>2068.17</c:v>
                </c:pt>
                <c:pt idx="24">
                  <c:v>301.67</c:v>
                </c:pt>
                <c:pt idx="25">
                  <c:v>1088.5999999999999</c:v>
                </c:pt>
              </c:numCache>
            </c:numRef>
          </c:val>
          <c:extLst>
            <c:ext xmlns:c16="http://schemas.microsoft.com/office/drawing/2014/chart" uri="{C3380CC4-5D6E-409C-BE32-E72D297353CC}">
              <c16:uniqueId val="{00000000-995A-451D-8602-08168D34A430}"/>
            </c:ext>
          </c:extLst>
        </c:ser>
        <c:ser>
          <c:idx val="1"/>
          <c:order val="1"/>
          <c:tx>
            <c:strRef>
              <c:f>Product_Dim!$W$2</c:f>
              <c:strCache>
                <c:ptCount val="1"/>
                <c:pt idx="0">
                  <c:v>Sum of Stock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5-4B7F-409C-8C18-A9221ACFE5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7-4B7F-409C-8C18-A9221ACFE5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9-4B7F-409C-8C18-A9221ACFE5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B-4B7F-409C-8C18-A9221ACFE5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D-4B7F-409C-8C18-A9221ACFE5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F-4B7F-409C-8C18-A9221ACFE5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1-4B7F-409C-8C18-A9221ACFE5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3-4B7F-409C-8C18-A9221ACFE5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5-4B7F-409C-8C18-A9221ACFE5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7-4B7F-409C-8C18-A9221ACFE57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9-4B7F-409C-8C18-A9221ACFE57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B-4B7F-409C-8C18-A9221ACFE57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D-4B7F-409C-8C18-A9221ACFE57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F-4B7F-409C-8C18-A9221ACFE57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1-4B7F-409C-8C18-A9221ACFE57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3-4B7F-409C-8C18-A9221ACFE57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5-4B7F-409C-8C18-A9221ACFE57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7-4B7F-409C-8C18-A9221ACFE57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9-4B7F-409C-8C18-A9221ACFE57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B-4B7F-409C-8C18-A9221ACFE57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D-4B7F-409C-8C18-A9221ACFE57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F-4B7F-409C-8C18-A9221ACFE57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1-4B7F-409C-8C18-A9221ACFE57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3-4B7F-409C-8C18-A9221ACFE57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5-4B7F-409C-8C18-A9221ACFE57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7-4B7F-409C-8C18-A9221ACFE573}"/>
              </c:ext>
            </c:extLst>
          </c:dPt>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Product_Dim!$W$3:$W$34</c:f>
              <c:numCache>
                <c:formatCode>General</c:formatCode>
                <c:ptCount val="26"/>
                <c:pt idx="0">
                  <c:v>711</c:v>
                </c:pt>
                <c:pt idx="1">
                  <c:v>256</c:v>
                </c:pt>
                <c:pt idx="2">
                  <c:v>1419</c:v>
                </c:pt>
                <c:pt idx="3">
                  <c:v>1006</c:v>
                </c:pt>
                <c:pt idx="4">
                  <c:v>1424</c:v>
                </c:pt>
                <c:pt idx="5">
                  <c:v>1022</c:v>
                </c:pt>
                <c:pt idx="6">
                  <c:v>1179</c:v>
                </c:pt>
                <c:pt idx="7">
                  <c:v>792</c:v>
                </c:pt>
                <c:pt idx="8">
                  <c:v>1243</c:v>
                </c:pt>
                <c:pt idx="9">
                  <c:v>695</c:v>
                </c:pt>
                <c:pt idx="10">
                  <c:v>2301.4948453608249</c:v>
                </c:pt>
                <c:pt idx="11">
                  <c:v>405</c:v>
                </c:pt>
                <c:pt idx="12">
                  <c:v>965</c:v>
                </c:pt>
                <c:pt idx="13">
                  <c:v>1795</c:v>
                </c:pt>
                <c:pt idx="14">
                  <c:v>301</c:v>
                </c:pt>
                <c:pt idx="15">
                  <c:v>191</c:v>
                </c:pt>
                <c:pt idx="16">
                  <c:v>2261.4948453608249</c:v>
                </c:pt>
                <c:pt idx="17">
                  <c:v>338</c:v>
                </c:pt>
                <c:pt idx="18">
                  <c:v>651</c:v>
                </c:pt>
                <c:pt idx="19">
                  <c:v>1188</c:v>
                </c:pt>
                <c:pt idx="20">
                  <c:v>165</c:v>
                </c:pt>
                <c:pt idx="21">
                  <c:v>1269.4948453608247</c:v>
                </c:pt>
                <c:pt idx="22">
                  <c:v>1320</c:v>
                </c:pt>
                <c:pt idx="23">
                  <c:v>2410</c:v>
                </c:pt>
                <c:pt idx="24">
                  <c:v>734</c:v>
                </c:pt>
                <c:pt idx="25">
                  <c:v>1307</c:v>
                </c:pt>
              </c:numCache>
            </c:numRef>
          </c:val>
          <c:extLst>
            <c:ext xmlns:c16="http://schemas.microsoft.com/office/drawing/2014/chart" uri="{C3380CC4-5D6E-409C-BE32-E72D297353CC}">
              <c16:uniqueId val="{00000001-995A-451D-8602-08168D34A4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(1).xlsx]Product_Dim!PivotTable4</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Product_Dim!$V$2</c:f>
              <c:strCache>
                <c:ptCount val="1"/>
                <c:pt idx="0">
                  <c:v>Sum of Cost</c:v>
                </c:pt>
              </c:strCache>
            </c:strRef>
          </c:tx>
          <c:spPr>
            <a:solidFill>
              <a:schemeClr val="accent1"/>
            </a:solidFill>
            <a:ln>
              <a:noFill/>
            </a:ln>
            <a:effectLst/>
          </c:spPr>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Product_Dim!$V$3:$V$34</c:f>
              <c:numCache>
                <c:formatCode>General</c:formatCode>
                <c:ptCount val="26"/>
                <c:pt idx="0">
                  <c:v>526.04</c:v>
                </c:pt>
                <c:pt idx="1">
                  <c:v>337.42</c:v>
                </c:pt>
                <c:pt idx="2">
                  <c:v>687.83999999999992</c:v>
                </c:pt>
                <c:pt idx="3">
                  <c:v>736.19361702127662</c:v>
                </c:pt>
                <c:pt idx="4">
                  <c:v>1476.0036170212766</c:v>
                </c:pt>
                <c:pt idx="5">
                  <c:v>668.42000000000007</c:v>
                </c:pt>
                <c:pt idx="6">
                  <c:v>1165.2836170212765</c:v>
                </c:pt>
                <c:pt idx="7">
                  <c:v>949.86</c:v>
                </c:pt>
                <c:pt idx="8">
                  <c:v>1144.5236170212766</c:v>
                </c:pt>
                <c:pt idx="9">
                  <c:v>820.03361702127654</c:v>
                </c:pt>
                <c:pt idx="10">
                  <c:v>2098.12</c:v>
                </c:pt>
                <c:pt idx="11">
                  <c:v>946.24</c:v>
                </c:pt>
                <c:pt idx="12">
                  <c:v>1635.38</c:v>
                </c:pt>
                <c:pt idx="13">
                  <c:v>1641.86</c:v>
                </c:pt>
                <c:pt idx="14">
                  <c:v>326.06</c:v>
                </c:pt>
                <c:pt idx="15">
                  <c:v>447.43</c:v>
                </c:pt>
                <c:pt idx="16">
                  <c:v>1568.7836170212765</c:v>
                </c:pt>
                <c:pt idx="17">
                  <c:v>632.16</c:v>
                </c:pt>
                <c:pt idx="18">
                  <c:v>839.29</c:v>
                </c:pt>
                <c:pt idx="19">
                  <c:v>1200.99</c:v>
                </c:pt>
                <c:pt idx="20">
                  <c:v>261.51</c:v>
                </c:pt>
                <c:pt idx="21">
                  <c:v>941.52999999999986</c:v>
                </c:pt>
                <c:pt idx="22">
                  <c:v>894.95</c:v>
                </c:pt>
                <c:pt idx="23">
                  <c:v>2068.17</c:v>
                </c:pt>
                <c:pt idx="24">
                  <c:v>301.67</c:v>
                </c:pt>
                <c:pt idx="25">
                  <c:v>1088.5999999999999</c:v>
                </c:pt>
              </c:numCache>
            </c:numRef>
          </c:val>
          <c:extLst>
            <c:ext xmlns:c16="http://schemas.microsoft.com/office/drawing/2014/chart" uri="{C3380CC4-5D6E-409C-BE32-E72D297353CC}">
              <c16:uniqueId val="{00000000-6691-42D4-A76D-119106D6DA9D}"/>
            </c:ext>
          </c:extLst>
        </c:ser>
        <c:ser>
          <c:idx val="1"/>
          <c:order val="1"/>
          <c:tx>
            <c:strRef>
              <c:f>Product_Dim!$W$2</c:f>
              <c:strCache>
                <c:ptCount val="1"/>
                <c:pt idx="0">
                  <c:v>Sum of Stock</c:v>
                </c:pt>
              </c:strCache>
            </c:strRef>
          </c:tx>
          <c:spPr>
            <a:solidFill>
              <a:schemeClr val="accent2"/>
            </a:solidFill>
            <a:ln>
              <a:noFill/>
            </a:ln>
            <a:effectLst/>
          </c:spPr>
          <c:cat>
            <c:multiLvlStrRef>
              <c:f>Product_Dim!$U$3:$U$34</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Product_Dim!$W$3:$W$34</c:f>
              <c:numCache>
                <c:formatCode>General</c:formatCode>
                <c:ptCount val="26"/>
                <c:pt idx="0">
                  <c:v>711</c:v>
                </c:pt>
                <c:pt idx="1">
                  <c:v>256</c:v>
                </c:pt>
                <c:pt idx="2">
                  <c:v>1419</c:v>
                </c:pt>
                <c:pt idx="3">
                  <c:v>1006</c:v>
                </c:pt>
                <c:pt idx="4">
                  <c:v>1424</c:v>
                </c:pt>
                <c:pt idx="5">
                  <c:v>1022</c:v>
                </c:pt>
                <c:pt idx="6">
                  <c:v>1179</c:v>
                </c:pt>
                <c:pt idx="7">
                  <c:v>792</c:v>
                </c:pt>
                <c:pt idx="8">
                  <c:v>1243</c:v>
                </c:pt>
                <c:pt idx="9">
                  <c:v>695</c:v>
                </c:pt>
                <c:pt idx="10">
                  <c:v>2301.4948453608249</c:v>
                </c:pt>
                <c:pt idx="11">
                  <c:v>405</c:v>
                </c:pt>
                <c:pt idx="12">
                  <c:v>965</c:v>
                </c:pt>
                <c:pt idx="13">
                  <c:v>1795</c:v>
                </c:pt>
                <c:pt idx="14">
                  <c:v>301</c:v>
                </c:pt>
                <c:pt idx="15">
                  <c:v>191</c:v>
                </c:pt>
                <c:pt idx="16">
                  <c:v>2261.4948453608249</c:v>
                </c:pt>
                <c:pt idx="17">
                  <c:v>338</c:v>
                </c:pt>
                <c:pt idx="18">
                  <c:v>651</c:v>
                </c:pt>
                <c:pt idx="19">
                  <c:v>1188</c:v>
                </c:pt>
                <c:pt idx="20">
                  <c:v>165</c:v>
                </c:pt>
                <c:pt idx="21">
                  <c:v>1269.4948453608247</c:v>
                </c:pt>
                <c:pt idx="22">
                  <c:v>1320</c:v>
                </c:pt>
                <c:pt idx="23">
                  <c:v>2410</c:v>
                </c:pt>
                <c:pt idx="24">
                  <c:v>734</c:v>
                </c:pt>
                <c:pt idx="25">
                  <c:v>1307</c:v>
                </c:pt>
              </c:numCache>
            </c:numRef>
          </c:val>
          <c:extLst>
            <c:ext xmlns:c16="http://schemas.microsoft.com/office/drawing/2014/chart" uri="{C3380CC4-5D6E-409C-BE32-E72D297353CC}">
              <c16:uniqueId val="{00000001-6691-42D4-A76D-119106D6DA9D}"/>
            </c:ext>
          </c:extLst>
        </c:ser>
        <c:dLbls>
          <c:showLegendKey val="0"/>
          <c:showVal val="0"/>
          <c:showCatName val="0"/>
          <c:showSerName val="0"/>
          <c:showPercent val="0"/>
          <c:showBubbleSize val="0"/>
        </c:dLbls>
        <c:axId val="1178125103"/>
        <c:axId val="1178126543"/>
      </c:areaChart>
      <c:catAx>
        <c:axId val="1178125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126543"/>
        <c:crosses val="autoZero"/>
        <c:auto val="1"/>
        <c:lblAlgn val="ctr"/>
        <c:lblOffset val="100"/>
        <c:noMultiLvlLbl val="0"/>
      </c:catAx>
      <c:valAx>
        <c:axId val="117812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1251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(1).xlsx]Sales_Fact!PivotTable2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025371828521428E-2"/>
          <c:y val="0.2572178477690289"/>
          <c:w val="0.32721587926509188"/>
          <c:h val="0.54380832604257801"/>
        </c:manualLayout>
      </c:layout>
      <c:bar3DChart>
        <c:barDir val="col"/>
        <c:grouping val="standard"/>
        <c:varyColors val="0"/>
        <c:ser>
          <c:idx val="0"/>
          <c:order val="0"/>
          <c:tx>
            <c:strRef>
              <c:f>Sales_Fact!$R$1:$R$6</c:f>
              <c:strCache>
                <c:ptCount val="1"/>
                <c:pt idx="0">
                  <c:v>2024 -  -  -  - Sum of Unit_Price</c:v>
                </c:pt>
              </c:strCache>
            </c:strRef>
          </c:tx>
          <c:spPr>
            <a:solidFill>
              <a:schemeClr val="accent1"/>
            </a:solidFill>
            <a:ln>
              <a:noFill/>
            </a:ln>
            <a:effectLst/>
            <a:sp3d/>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Sales_Fact!$R$7:$R$1006</c:f>
              <c:numCache>
                <c:formatCode>General</c:formatCode>
                <c:ptCount val="999"/>
                <c:pt idx="0">
                  <c:v>218.04</c:v>
                </c:pt>
                <c:pt idx="1">
                  <c:v>278.63</c:v>
                </c:pt>
                <c:pt idx="2">
                  <c:v>909.51</c:v>
                </c:pt>
                <c:pt idx="3">
                  <c:v>909.11</c:v>
                </c:pt>
                <c:pt idx="4">
                  <c:v>996.85</c:v>
                </c:pt>
                <c:pt idx="5">
                  <c:v>261.05</c:v>
                </c:pt>
                <c:pt idx="6">
                  <c:v>359.56</c:v>
                </c:pt>
                <c:pt idx="7">
                  <c:v>358.36</c:v>
                </c:pt>
                <c:pt idx="8">
                  <c:v>85.62</c:v>
                </c:pt>
                <c:pt idx="9">
                  <c:v>929.26</c:v>
                </c:pt>
                <c:pt idx="10">
                  <c:v>155.87</c:v>
                </c:pt>
                <c:pt idx="11">
                  <c:v>471.88</c:v>
                </c:pt>
                <c:pt idx="12">
                  <c:v>963.76</c:v>
                </c:pt>
                <c:pt idx="13">
                  <c:v>238.24</c:v>
                </c:pt>
                <c:pt idx="14">
                  <c:v>756.63</c:v>
                </c:pt>
                <c:pt idx="15">
                  <c:v>329.94</c:v>
                </c:pt>
                <c:pt idx="16">
                  <c:v>73.88</c:v>
                </c:pt>
                <c:pt idx="17">
                  <c:v>859.3</c:v>
                </c:pt>
                <c:pt idx="18">
                  <c:v>762.43</c:v>
                </c:pt>
                <c:pt idx="19">
                  <c:v>328.51</c:v>
                </c:pt>
                <c:pt idx="20">
                  <c:v>409.41</c:v>
                </c:pt>
                <c:pt idx="21">
                  <c:v>760.14</c:v>
                </c:pt>
                <c:pt idx="22">
                  <c:v>314.29000000000002</c:v>
                </c:pt>
                <c:pt idx="23">
                  <c:v>336.09</c:v>
                </c:pt>
                <c:pt idx="24">
                  <c:v>879.63</c:v>
                </c:pt>
                <c:pt idx="25">
                  <c:v>837.34</c:v>
                </c:pt>
                <c:pt idx="26">
                  <c:v>475.98</c:v>
                </c:pt>
                <c:pt idx="27">
                  <c:v>132.88999999999999</c:v>
                </c:pt>
                <c:pt idx="28">
                  <c:v>720.32</c:v>
                </c:pt>
                <c:pt idx="29">
                  <c:v>99.92</c:v>
                </c:pt>
                <c:pt idx="30">
                  <c:v>681.72</c:v>
                </c:pt>
                <c:pt idx="31">
                  <c:v>654.12</c:v>
                </c:pt>
                <c:pt idx="32">
                  <c:v>528.22</c:v>
                </c:pt>
                <c:pt idx="33">
                  <c:v>705.97</c:v>
                </c:pt>
                <c:pt idx="34">
                  <c:v>909.04</c:v>
                </c:pt>
                <c:pt idx="35">
                  <c:v>164.73</c:v>
                </c:pt>
                <c:pt idx="36">
                  <c:v>904.19</c:v>
                </c:pt>
                <c:pt idx="37">
                  <c:v>525.61</c:v>
                </c:pt>
                <c:pt idx="38">
                  <c:v>694.61</c:v>
                </c:pt>
                <c:pt idx="39">
                  <c:v>66.22</c:v>
                </c:pt>
                <c:pt idx="40">
                  <c:v>255.48</c:v>
                </c:pt>
                <c:pt idx="41">
                  <c:v>604.87</c:v>
                </c:pt>
                <c:pt idx="42">
                  <c:v>623.82000000000005</c:v>
                </c:pt>
                <c:pt idx="43">
                  <c:v>227.28</c:v>
                </c:pt>
                <c:pt idx="44">
                  <c:v>127.58</c:v>
                </c:pt>
                <c:pt idx="45">
                  <c:v>850.06</c:v>
                </c:pt>
                <c:pt idx="46">
                  <c:v>753.92</c:v>
                </c:pt>
                <c:pt idx="47">
                  <c:v>408.99</c:v>
                </c:pt>
                <c:pt idx="48">
                  <c:v>404.5</c:v>
                </c:pt>
                <c:pt idx="49">
                  <c:v>632.24</c:v>
                </c:pt>
                <c:pt idx="50">
                  <c:v>845.27</c:v>
                </c:pt>
                <c:pt idx="51">
                  <c:v>907.97</c:v>
                </c:pt>
                <c:pt idx="52">
                  <c:v>374.42</c:v>
                </c:pt>
                <c:pt idx="53">
                  <c:v>784.46</c:v>
                </c:pt>
                <c:pt idx="54">
                  <c:v>70.88</c:v>
                </c:pt>
                <c:pt idx="55">
                  <c:v>324.29000000000002</c:v>
                </c:pt>
                <c:pt idx="56">
                  <c:v>218.07</c:v>
                </c:pt>
                <c:pt idx="57">
                  <c:v>808.87</c:v>
                </c:pt>
                <c:pt idx="58">
                  <c:v>826.15</c:v>
                </c:pt>
                <c:pt idx="59">
                  <c:v>631.20000000000005</c:v>
                </c:pt>
                <c:pt idx="60">
                  <c:v>937.01</c:v>
                </c:pt>
                <c:pt idx="61">
                  <c:v>644</c:v>
                </c:pt>
                <c:pt idx="62">
                  <c:v>549.83000000000004</c:v>
                </c:pt>
                <c:pt idx="63">
                  <c:v>723.66</c:v>
                </c:pt>
                <c:pt idx="64">
                  <c:v>21.12</c:v>
                </c:pt>
                <c:pt idx="65">
                  <c:v>819.93</c:v>
                </c:pt>
                <c:pt idx="66">
                  <c:v>291.05</c:v>
                </c:pt>
                <c:pt idx="67">
                  <c:v>463.52</c:v>
                </c:pt>
                <c:pt idx="68">
                  <c:v>241.64</c:v>
                </c:pt>
                <c:pt idx="69">
                  <c:v>805.07</c:v>
                </c:pt>
                <c:pt idx="70">
                  <c:v>281.97000000000003</c:v>
                </c:pt>
                <c:pt idx="71">
                  <c:v>568.95000000000005</c:v>
                </c:pt>
                <c:pt idx="72">
                  <c:v>438.41</c:v>
                </c:pt>
                <c:pt idx="73">
                  <c:v>86.72</c:v>
                </c:pt>
                <c:pt idx="74">
                  <c:v>180.84</c:v>
                </c:pt>
                <c:pt idx="75">
                  <c:v>453.41</c:v>
                </c:pt>
                <c:pt idx="76">
                  <c:v>257.45</c:v>
                </c:pt>
                <c:pt idx="77">
                  <c:v>731.01</c:v>
                </c:pt>
                <c:pt idx="78">
                  <c:v>143.79</c:v>
                </c:pt>
                <c:pt idx="79">
                  <c:v>460.93</c:v>
                </c:pt>
                <c:pt idx="80">
                  <c:v>67.55</c:v>
                </c:pt>
                <c:pt idx="81">
                  <c:v>803.31</c:v>
                </c:pt>
                <c:pt idx="82">
                  <c:v>594.89</c:v>
                </c:pt>
                <c:pt idx="83">
                  <c:v>101.33</c:v>
                </c:pt>
                <c:pt idx="84">
                  <c:v>867.19</c:v>
                </c:pt>
                <c:pt idx="85">
                  <c:v>816.87</c:v>
                </c:pt>
                <c:pt idx="86">
                  <c:v>472.18</c:v>
                </c:pt>
                <c:pt idx="87">
                  <c:v>20.47</c:v>
                </c:pt>
                <c:pt idx="88">
                  <c:v>382.2</c:v>
                </c:pt>
                <c:pt idx="89">
                  <c:v>770.77</c:v>
                </c:pt>
                <c:pt idx="90">
                  <c:v>723.75</c:v>
                </c:pt>
                <c:pt idx="91">
                  <c:v>913.08</c:v>
                </c:pt>
                <c:pt idx="92">
                  <c:v>74.290000000000006</c:v>
                </c:pt>
                <c:pt idx="93">
                  <c:v>168.29</c:v>
                </c:pt>
                <c:pt idx="94">
                  <c:v>391.77</c:v>
                </c:pt>
                <c:pt idx="95">
                  <c:v>479.63</c:v>
                </c:pt>
                <c:pt idx="96">
                  <c:v>499.46</c:v>
                </c:pt>
                <c:pt idx="97">
                  <c:v>698.34</c:v>
                </c:pt>
                <c:pt idx="98">
                  <c:v>235.44</c:v>
                </c:pt>
                <c:pt idx="99">
                  <c:v>620.71</c:v>
                </c:pt>
                <c:pt idx="100">
                  <c:v>851.77</c:v>
                </c:pt>
                <c:pt idx="101">
                  <c:v>876.01</c:v>
                </c:pt>
                <c:pt idx="102">
                  <c:v>165</c:v>
                </c:pt>
                <c:pt idx="103">
                  <c:v>717.21</c:v>
                </c:pt>
                <c:pt idx="104">
                  <c:v>871.43</c:v>
                </c:pt>
                <c:pt idx="105">
                  <c:v>514.65</c:v>
                </c:pt>
                <c:pt idx="106">
                  <c:v>198.76</c:v>
                </c:pt>
                <c:pt idx="107">
                  <c:v>86.03</c:v>
                </c:pt>
                <c:pt idx="108">
                  <c:v>99.77</c:v>
                </c:pt>
                <c:pt idx="109">
                  <c:v>166.26</c:v>
                </c:pt>
                <c:pt idx="110">
                  <c:v>151.51</c:v>
                </c:pt>
                <c:pt idx="111">
                  <c:v>540.48</c:v>
                </c:pt>
                <c:pt idx="112">
                  <c:v>477.52</c:v>
                </c:pt>
                <c:pt idx="113">
                  <c:v>750.26</c:v>
                </c:pt>
                <c:pt idx="114">
                  <c:v>294.38</c:v>
                </c:pt>
                <c:pt idx="115">
                  <c:v>635.22</c:v>
                </c:pt>
                <c:pt idx="116">
                  <c:v>644.58000000000004</c:v>
                </c:pt>
                <c:pt idx="117">
                  <c:v>743.55</c:v>
                </c:pt>
                <c:pt idx="118">
                  <c:v>530.45000000000005</c:v>
                </c:pt>
                <c:pt idx="119">
                  <c:v>972.4</c:v>
                </c:pt>
                <c:pt idx="120">
                  <c:v>565.51</c:v>
                </c:pt>
                <c:pt idx="121">
                  <c:v>983.38</c:v>
                </c:pt>
                <c:pt idx="122">
                  <c:v>581.09</c:v>
                </c:pt>
                <c:pt idx="123">
                  <c:v>432.4</c:v>
                </c:pt>
                <c:pt idx="124">
                  <c:v>271.04000000000002</c:v>
                </c:pt>
                <c:pt idx="125">
                  <c:v>328.27</c:v>
                </c:pt>
                <c:pt idx="126">
                  <c:v>884.71</c:v>
                </c:pt>
                <c:pt idx="127">
                  <c:v>145.25</c:v>
                </c:pt>
                <c:pt idx="128">
                  <c:v>898.45</c:v>
                </c:pt>
                <c:pt idx="129">
                  <c:v>450.83</c:v>
                </c:pt>
                <c:pt idx="130">
                  <c:v>377.69</c:v>
                </c:pt>
                <c:pt idx="131">
                  <c:v>457.33</c:v>
                </c:pt>
                <c:pt idx="132">
                  <c:v>726.97</c:v>
                </c:pt>
                <c:pt idx="133">
                  <c:v>949.3</c:v>
                </c:pt>
                <c:pt idx="134">
                  <c:v>94.13</c:v>
                </c:pt>
                <c:pt idx="135">
                  <c:v>402.3</c:v>
                </c:pt>
                <c:pt idx="136">
                  <c:v>930.38</c:v>
                </c:pt>
                <c:pt idx="137">
                  <c:v>437.84</c:v>
                </c:pt>
                <c:pt idx="138">
                  <c:v>416.44</c:v>
                </c:pt>
                <c:pt idx="139">
                  <c:v>550.26</c:v>
                </c:pt>
                <c:pt idx="140">
                  <c:v>517.98</c:v>
                </c:pt>
                <c:pt idx="141">
                  <c:v>846.31</c:v>
                </c:pt>
                <c:pt idx="142">
                  <c:v>875.2</c:v>
                </c:pt>
                <c:pt idx="143">
                  <c:v>227.35</c:v>
                </c:pt>
                <c:pt idx="144">
                  <c:v>120.67</c:v>
                </c:pt>
                <c:pt idx="145">
                  <c:v>176.13</c:v>
                </c:pt>
                <c:pt idx="146">
                  <c:v>662.43</c:v>
                </c:pt>
                <c:pt idx="147">
                  <c:v>518.35</c:v>
                </c:pt>
                <c:pt idx="148">
                  <c:v>85.58</c:v>
                </c:pt>
                <c:pt idx="149">
                  <c:v>800</c:v>
                </c:pt>
                <c:pt idx="150">
                  <c:v>918.76</c:v>
                </c:pt>
                <c:pt idx="151">
                  <c:v>905.26</c:v>
                </c:pt>
                <c:pt idx="152">
                  <c:v>295.39999999999998</c:v>
                </c:pt>
                <c:pt idx="153">
                  <c:v>883.36</c:v>
                </c:pt>
                <c:pt idx="154">
                  <c:v>742.45</c:v>
                </c:pt>
                <c:pt idx="155">
                  <c:v>336.1</c:v>
                </c:pt>
                <c:pt idx="156">
                  <c:v>449.6</c:v>
                </c:pt>
                <c:pt idx="157">
                  <c:v>779.29</c:v>
                </c:pt>
                <c:pt idx="158">
                  <c:v>724.97</c:v>
                </c:pt>
                <c:pt idx="159">
                  <c:v>121.67</c:v>
                </c:pt>
                <c:pt idx="160">
                  <c:v>504.98</c:v>
                </c:pt>
                <c:pt idx="161">
                  <c:v>530.54</c:v>
                </c:pt>
                <c:pt idx="162">
                  <c:v>906.99</c:v>
                </c:pt>
                <c:pt idx="163">
                  <c:v>117.34</c:v>
                </c:pt>
                <c:pt idx="164">
                  <c:v>690.27</c:v>
                </c:pt>
                <c:pt idx="165">
                  <c:v>70.52</c:v>
                </c:pt>
                <c:pt idx="166">
                  <c:v>40.25</c:v>
                </c:pt>
                <c:pt idx="167">
                  <c:v>539.44000000000005</c:v>
                </c:pt>
                <c:pt idx="168">
                  <c:v>543.49</c:v>
                </c:pt>
                <c:pt idx="169">
                  <c:v>892.46</c:v>
                </c:pt>
                <c:pt idx="170">
                  <c:v>162.13999999999999</c:v>
                </c:pt>
                <c:pt idx="171">
                  <c:v>942.38</c:v>
                </c:pt>
                <c:pt idx="172">
                  <c:v>893.14</c:v>
                </c:pt>
                <c:pt idx="173">
                  <c:v>349.07</c:v>
                </c:pt>
                <c:pt idx="174">
                  <c:v>747.9</c:v>
                </c:pt>
                <c:pt idx="175">
                  <c:v>438.92</c:v>
                </c:pt>
                <c:pt idx="176">
                  <c:v>146.49</c:v>
                </c:pt>
                <c:pt idx="177">
                  <c:v>38.07</c:v>
                </c:pt>
                <c:pt idx="178">
                  <c:v>488.72</c:v>
                </c:pt>
                <c:pt idx="179">
                  <c:v>298.35000000000002</c:v>
                </c:pt>
                <c:pt idx="180">
                  <c:v>340.9</c:v>
                </c:pt>
                <c:pt idx="181">
                  <c:v>653.59</c:v>
                </c:pt>
                <c:pt idx="182">
                  <c:v>943.8</c:v>
                </c:pt>
                <c:pt idx="183">
                  <c:v>216.81</c:v>
                </c:pt>
                <c:pt idx="184">
                  <c:v>627.29</c:v>
                </c:pt>
                <c:pt idx="185">
                  <c:v>206.84</c:v>
                </c:pt>
                <c:pt idx="186">
                  <c:v>629.04999999999995</c:v>
                </c:pt>
                <c:pt idx="187">
                  <c:v>529.04</c:v>
                </c:pt>
                <c:pt idx="188">
                  <c:v>350.67</c:v>
                </c:pt>
                <c:pt idx="189">
                  <c:v>128.93</c:v>
                </c:pt>
                <c:pt idx="190">
                  <c:v>384.92</c:v>
                </c:pt>
                <c:pt idx="191">
                  <c:v>55.04</c:v>
                </c:pt>
                <c:pt idx="192">
                  <c:v>905.47</c:v>
                </c:pt>
                <c:pt idx="193">
                  <c:v>217.13</c:v>
                </c:pt>
                <c:pt idx="194">
                  <c:v>760.38</c:v>
                </c:pt>
                <c:pt idx="195">
                  <c:v>612.53</c:v>
                </c:pt>
                <c:pt idx="196">
                  <c:v>841.37</c:v>
                </c:pt>
                <c:pt idx="197">
                  <c:v>898.58</c:v>
                </c:pt>
                <c:pt idx="198">
                  <c:v>576.52</c:v>
                </c:pt>
                <c:pt idx="199">
                  <c:v>152.41</c:v>
                </c:pt>
                <c:pt idx="200">
                  <c:v>360.28</c:v>
                </c:pt>
                <c:pt idx="201">
                  <c:v>141.54</c:v>
                </c:pt>
                <c:pt idx="202">
                  <c:v>83.5</c:v>
                </c:pt>
                <c:pt idx="203">
                  <c:v>885.57</c:v>
                </c:pt>
                <c:pt idx="204">
                  <c:v>789.05</c:v>
                </c:pt>
                <c:pt idx="205">
                  <c:v>310.79000000000002</c:v>
                </c:pt>
                <c:pt idx="206">
                  <c:v>270.66000000000003</c:v>
                </c:pt>
                <c:pt idx="207">
                  <c:v>23.58</c:v>
                </c:pt>
                <c:pt idx="208">
                  <c:v>245.85</c:v>
                </c:pt>
                <c:pt idx="209">
                  <c:v>928.74</c:v>
                </c:pt>
                <c:pt idx="210">
                  <c:v>409.26</c:v>
                </c:pt>
                <c:pt idx="211">
                  <c:v>207.41</c:v>
                </c:pt>
                <c:pt idx="212">
                  <c:v>591.33000000000004</c:v>
                </c:pt>
                <c:pt idx="213">
                  <c:v>237.68</c:v>
                </c:pt>
                <c:pt idx="214">
                  <c:v>546.41</c:v>
                </c:pt>
                <c:pt idx="215">
                  <c:v>455.49</c:v>
                </c:pt>
                <c:pt idx="216">
                  <c:v>700.27</c:v>
                </c:pt>
                <c:pt idx="217">
                  <c:v>224.69</c:v>
                </c:pt>
                <c:pt idx="218">
                  <c:v>250.14</c:v>
                </c:pt>
                <c:pt idx="219">
                  <c:v>34.97</c:v>
                </c:pt>
                <c:pt idx="220">
                  <c:v>997.87</c:v>
                </c:pt>
                <c:pt idx="221">
                  <c:v>174.27</c:v>
                </c:pt>
                <c:pt idx="222">
                  <c:v>847.44</c:v>
                </c:pt>
                <c:pt idx="223">
                  <c:v>111.66</c:v>
                </c:pt>
                <c:pt idx="224">
                  <c:v>413.65</c:v>
                </c:pt>
                <c:pt idx="225">
                  <c:v>559.59</c:v>
                </c:pt>
                <c:pt idx="226">
                  <c:v>758.54</c:v>
                </c:pt>
                <c:pt idx="227">
                  <c:v>643.96</c:v>
                </c:pt>
                <c:pt idx="228">
                  <c:v>882.73</c:v>
                </c:pt>
                <c:pt idx="229">
                  <c:v>600.03</c:v>
                </c:pt>
                <c:pt idx="230">
                  <c:v>628.83000000000004</c:v>
                </c:pt>
                <c:pt idx="231">
                  <c:v>282.07</c:v>
                </c:pt>
                <c:pt idx="232">
                  <c:v>362.7</c:v>
                </c:pt>
                <c:pt idx="233">
                  <c:v>795.37</c:v>
                </c:pt>
                <c:pt idx="234">
                  <c:v>169.43</c:v>
                </c:pt>
                <c:pt idx="235">
                  <c:v>254.47</c:v>
                </c:pt>
                <c:pt idx="236">
                  <c:v>627.73</c:v>
                </c:pt>
                <c:pt idx="237">
                  <c:v>327.25</c:v>
                </c:pt>
                <c:pt idx="238">
                  <c:v>194.67</c:v>
                </c:pt>
                <c:pt idx="239">
                  <c:v>54.51</c:v>
                </c:pt>
                <c:pt idx="240">
                  <c:v>964</c:v>
                </c:pt>
                <c:pt idx="241">
                  <c:v>170.12</c:v>
                </c:pt>
                <c:pt idx="242">
                  <c:v>975.48</c:v>
                </c:pt>
                <c:pt idx="243">
                  <c:v>879.93</c:v>
                </c:pt>
                <c:pt idx="244">
                  <c:v>348.58</c:v>
                </c:pt>
                <c:pt idx="245">
                  <c:v>247.66</c:v>
                </c:pt>
                <c:pt idx="246">
                  <c:v>303.56</c:v>
                </c:pt>
                <c:pt idx="247">
                  <c:v>846.18</c:v>
                </c:pt>
                <c:pt idx="248">
                  <c:v>237.24</c:v>
                </c:pt>
                <c:pt idx="249">
                  <c:v>450.42</c:v>
                </c:pt>
                <c:pt idx="250">
                  <c:v>483.63</c:v>
                </c:pt>
                <c:pt idx="251">
                  <c:v>158.27000000000001</c:v>
                </c:pt>
                <c:pt idx="252">
                  <c:v>892.28</c:v>
                </c:pt>
                <c:pt idx="253">
                  <c:v>164.23</c:v>
                </c:pt>
                <c:pt idx="254">
                  <c:v>536.84</c:v>
                </c:pt>
                <c:pt idx="255">
                  <c:v>484.23</c:v>
                </c:pt>
                <c:pt idx="256">
                  <c:v>341.51</c:v>
                </c:pt>
                <c:pt idx="257">
                  <c:v>977.18</c:v>
                </c:pt>
                <c:pt idx="258">
                  <c:v>769.06</c:v>
                </c:pt>
                <c:pt idx="259">
                  <c:v>584.41</c:v>
                </c:pt>
                <c:pt idx="260">
                  <c:v>821.35</c:v>
                </c:pt>
                <c:pt idx="261">
                  <c:v>136.4</c:v>
                </c:pt>
                <c:pt idx="262">
                  <c:v>653.87</c:v>
                </c:pt>
                <c:pt idx="263">
                  <c:v>461.52</c:v>
                </c:pt>
                <c:pt idx="264">
                  <c:v>558.41999999999996</c:v>
                </c:pt>
                <c:pt idx="265">
                  <c:v>227.97</c:v>
                </c:pt>
                <c:pt idx="266">
                  <c:v>278.70999999999998</c:v>
                </c:pt>
                <c:pt idx="267">
                  <c:v>916.12</c:v>
                </c:pt>
                <c:pt idx="268">
                  <c:v>228.98</c:v>
                </c:pt>
                <c:pt idx="269">
                  <c:v>904.82</c:v>
                </c:pt>
                <c:pt idx="270">
                  <c:v>181.42</c:v>
                </c:pt>
                <c:pt idx="271">
                  <c:v>439.55</c:v>
                </c:pt>
                <c:pt idx="272">
                  <c:v>758.89</c:v>
                </c:pt>
                <c:pt idx="273">
                  <c:v>861.5</c:v>
                </c:pt>
                <c:pt idx="274">
                  <c:v>917.26</c:v>
                </c:pt>
                <c:pt idx="275">
                  <c:v>96.78</c:v>
                </c:pt>
                <c:pt idx="276">
                  <c:v>199.41</c:v>
                </c:pt>
                <c:pt idx="277">
                  <c:v>513.36</c:v>
                </c:pt>
                <c:pt idx="278">
                  <c:v>428.55</c:v>
                </c:pt>
                <c:pt idx="279">
                  <c:v>162.16999999999999</c:v>
                </c:pt>
                <c:pt idx="280">
                  <c:v>698.14</c:v>
                </c:pt>
                <c:pt idx="281">
                  <c:v>581.19000000000005</c:v>
                </c:pt>
                <c:pt idx="282">
                  <c:v>871.34</c:v>
                </c:pt>
                <c:pt idx="283">
                  <c:v>355.64</c:v>
                </c:pt>
                <c:pt idx="284">
                  <c:v>736.54</c:v>
                </c:pt>
                <c:pt idx="285">
                  <c:v>524</c:v>
                </c:pt>
                <c:pt idx="286">
                  <c:v>566.09</c:v>
                </c:pt>
                <c:pt idx="287">
                  <c:v>259.2</c:v>
                </c:pt>
                <c:pt idx="288">
                  <c:v>535.4</c:v>
                </c:pt>
                <c:pt idx="289">
                  <c:v>994.18</c:v>
                </c:pt>
                <c:pt idx="290">
                  <c:v>136.12</c:v>
                </c:pt>
                <c:pt idx="291">
                  <c:v>179.62</c:v>
                </c:pt>
                <c:pt idx="292">
                  <c:v>440.48</c:v>
                </c:pt>
                <c:pt idx="293">
                  <c:v>303.67</c:v>
                </c:pt>
                <c:pt idx="294">
                  <c:v>616.82000000000005</c:v>
                </c:pt>
                <c:pt idx="295">
                  <c:v>616.36</c:v>
                </c:pt>
                <c:pt idx="296">
                  <c:v>657.24</c:v>
                </c:pt>
                <c:pt idx="297">
                  <c:v>591.98</c:v>
                </c:pt>
                <c:pt idx="298">
                  <c:v>62.03</c:v>
                </c:pt>
                <c:pt idx="299">
                  <c:v>933.73</c:v>
                </c:pt>
                <c:pt idx="300">
                  <c:v>790.38</c:v>
                </c:pt>
                <c:pt idx="301">
                  <c:v>102.85</c:v>
                </c:pt>
                <c:pt idx="302">
                  <c:v>392.84</c:v>
                </c:pt>
                <c:pt idx="303">
                  <c:v>345.06</c:v>
                </c:pt>
                <c:pt idx="304">
                  <c:v>312.81</c:v>
                </c:pt>
                <c:pt idx="305">
                  <c:v>855.96</c:v>
                </c:pt>
                <c:pt idx="306">
                  <c:v>305</c:v>
                </c:pt>
                <c:pt idx="307">
                  <c:v>831.15</c:v>
                </c:pt>
                <c:pt idx="308">
                  <c:v>661.77</c:v>
                </c:pt>
                <c:pt idx="309">
                  <c:v>103.66</c:v>
                </c:pt>
                <c:pt idx="310">
                  <c:v>46.66</c:v>
                </c:pt>
                <c:pt idx="311">
                  <c:v>871.2</c:v>
                </c:pt>
                <c:pt idx="312">
                  <c:v>388.34</c:v>
                </c:pt>
                <c:pt idx="313">
                  <c:v>887.38</c:v>
                </c:pt>
                <c:pt idx="314">
                  <c:v>332.97</c:v>
                </c:pt>
                <c:pt idx="315">
                  <c:v>548.15</c:v>
                </c:pt>
                <c:pt idx="316">
                  <c:v>921.52</c:v>
                </c:pt>
                <c:pt idx="317">
                  <c:v>135.13</c:v>
                </c:pt>
                <c:pt idx="318">
                  <c:v>465.63</c:v>
                </c:pt>
                <c:pt idx="319">
                  <c:v>675.61</c:v>
                </c:pt>
                <c:pt idx="320">
                  <c:v>718.99</c:v>
                </c:pt>
                <c:pt idx="321">
                  <c:v>284.24</c:v>
                </c:pt>
                <c:pt idx="322">
                  <c:v>94.26</c:v>
                </c:pt>
                <c:pt idx="323">
                  <c:v>704.49</c:v>
                </c:pt>
                <c:pt idx="324">
                  <c:v>785.41</c:v>
                </c:pt>
                <c:pt idx="325">
                  <c:v>405.8</c:v>
                </c:pt>
                <c:pt idx="326">
                  <c:v>976.83</c:v>
                </c:pt>
                <c:pt idx="327">
                  <c:v>644.15</c:v>
                </c:pt>
                <c:pt idx="328">
                  <c:v>216.02</c:v>
                </c:pt>
                <c:pt idx="329">
                  <c:v>60.98</c:v>
                </c:pt>
                <c:pt idx="330">
                  <c:v>681.47</c:v>
                </c:pt>
                <c:pt idx="331">
                  <c:v>140.72</c:v>
                </c:pt>
                <c:pt idx="332">
                  <c:v>107.8</c:v>
                </c:pt>
                <c:pt idx="333">
                  <c:v>122.23</c:v>
                </c:pt>
                <c:pt idx="334">
                  <c:v>630.28</c:v>
                </c:pt>
                <c:pt idx="335">
                  <c:v>101.84</c:v>
                </c:pt>
                <c:pt idx="336">
                  <c:v>388.35</c:v>
                </c:pt>
                <c:pt idx="337">
                  <c:v>999.08</c:v>
                </c:pt>
                <c:pt idx="338">
                  <c:v>61.31</c:v>
                </c:pt>
                <c:pt idx="339">
                  <c:v>305.70999999999998</c:v>
                </c:pt>
                <c:pt idx="340">
                  <c:v>253.87</c:v>
                </c:pt>
                <c:pt idx="341">
                  <c:v>915.81</c:v>
                </c:pt>
                <c:pt idx="342">
                  <c:v>780.57</c:v>
                </c:pt>
                <c:pt idx="343">
                  <c:v>511.35</c:v>
                </c:pt>
                <c:pt idx="344">
                  <c:v>895.92</c:v>
                </c:pt>
                <c:pt idx="345">
                  <c:v>456.32</c:v>
                </c:pt>
                <c:pt idx="346">
                  <c:v>63.19</c:v>
                </c:pt>
                <c:pt idx="347">
                  <c:v>687.66</c:v>
                </c:pt>
                <c:pt idx="348">
                  <c:v>475.15</c:v>
                </c:pt>
                <c:pt idx="349">
                  <c:v>62.38</c:v>
                </c:pt>
                <c:pt idx="350">
                  <c:v>977.02</c:v>
                </c:pt>
                <c:pt idx="351">
                  <c:v>898.81</c:v>
                </c:pt>
                <c:pt idx="352">
                  <c:v>324.56</c:v>
                </c:pt>
                <c:pt idx="353">
                  <c:v>570.38</c:v>
                </c:pt>
                <c:pt idx="354">
                  <c:v>223.73</c:v>
                </c:pt>
                <c:pt idx="355">
                  <c:v>326.66000000000003</c:v>
                </c:pt>
                <c:pt idx="356">
                  <c:v>462.93</c:v>
                </c:pt>
                <c:pt idx="357">
                  <c:v>443.15</c:v>
                </c:pt>
                <c:pt idx="358">
                  <c:v>590.30999999999995</c:v>
                </c:pt>
                <c:pt idx="359">
                  <c:v>696.13</c:v>
                </c:pt>
                <c:pt idx="360">
                  <c:v>194.39</c:v>
                </c:pt>
                <c:pt idx="361">
                  <c:v>339.7</c:v>
                </c:pt>
                <c:pt idx="362">
                  <c:v>796.89</c:v>
                </c:pt>
                <c:pt idx="363">
                  <c:v>543.92999999999995</c:v>
                </c:pt>
                <c:pt idx="364">
                  <c:v>164.04</c:v>
                </c:pt>
                <c:pt idx="365">
                  <c:v>44.65</c:v>
                </c:pt>
                <c:pt idx="366">
                  <c:v>403.2</c:v>
                </c:pt>
                <c:pt idx="367">
                  <c:v>292.31</c:v>
                </c:pt>
                <c:pt idx="368">
                  <c:v>702.27</c:v>
                </c:pt>
                <c:pt idx="369">
                  <c:v>721.54</c:v>
                </c:pt>
                <c:pt idx="370">
                  <c:v>707.95</c:v>
                </c:pt>
                <c:pt idx="371">
                  <c:v>195.75</c:v>
                </c:pt>
                <c:pt idx="372">
                  <c:v>199.13</c:v>
                </c:pt>
                <c:pt idx="373">
                  <c:v>833.62</c:v>
                </c:pt>
                <c:pt idx="374">
                  <c:v>676.26</c:v>
                </c:pt>
                <c:pt idx="375">
                  <c:v>981.69</c:v>
                </c:pt>
                <c:pt idx="376">
                  <c:v>848.87</c:v>
                </c:pt>
                <c:pt idx="377">
                  <c:v>869.43</c:v>
                </c:pt>
                <c:pt idx="378">
                  <c:v>62.26</c:v>
                </c:pt>
                <c:pt idx="379">
                  <c:v>304.67</c:v>
                </c:pt>
                <c:pt idx="380">
                  <c:v>208.34</c:v>
                </c:pt>
                <c:pt idx="381">
                  <c:v>960.81</c:v>
                </c:pt>
                <c:pt idx="382">
                  <c:v>830.42</c:v>
                </c:pt>
                <c:pt idx="383">
                  <c:v>762.55</c:v>
                </c:pt>
                <c:pt idx="384">
                  <c:v>984.96</c:v>
                </c:pt>
                <c:pt idx="385">
                  <c:v>998.19</c:v>
                </c:pt>
                <c:pt idx="386">
                  <c:v>78.27</c:v>
                </c:pt>
                <c:pt idx="387">
                  <c:v>938.6</c:v>
                </c:pt>
                <c:pt idx="388">
                  <c:v>672.98</c:v>
                </c:pt>
                <c:pt idx="389">
                  <c:v>75.8</c:v>
                </c:pt>
                <c:pt idx="390">
                  <c:v>742.15</c:v>
                </c:pt>
                <c:pt idx="391">
                  <c:v>343.42</c:v>
                </c:pt>
                <c:pt idx="392">
                  <c:v>637.39</c:v>
                </c:pt>
                <c:pt idx="393">
                  <c:v>73.69</c:v>
                </c:pt>
                <c:pt idx="394">
                  <c:v>110.99</c:v>
                </c:pt>
                <c:pt idx="395">
                  <c:v>980.26</c:v>
                </c:pt>
                <c:pt idx="396">
                  <c:v>235.28</c:v>
                </c:pt>
                <c:pt idx="397">
                  <c:v>407.39</c:v>
                </c:pt>
                <c:pt idx="398">
                  <c:v>502.69</c:v>
                </c:pt>
                <c:pt idx="399">
                  <c:v>152.16999999999999</c:v>
                </c:pt>
                <c:pt idx="400">
                  <c:v>706.6</c:v>
                </c:pt>
                <c:pt idx="401">
                  <c:v>255.02</c:v>
                </c:pt>
                <c:pt idx="402">
                  <c:v>884.46</c:v>
                </c:pt>
                <c:pt idx="403">
                  <c:v>772.07</c:v>
                </c:pt>
                <c:pt idx="404">
                  <c:v>108.31</c:v>
                </c:pt>
                <c:pt idx="405">
                  <c:v>502.53</c:v>
                </c:pt>
                <c:pt idx="406">
                  <c:v>508.52</c:v>
                </c:pt>
                <c:pt idx="407">
                  <c:v>492</c:v>
                </c:pt>
                <c:pt idx="408">
                  <c:v>746.36</c:v>
                </c:pt>
                <c:pt idx="409">
                  <c:v>68.31</c:v>
                </c:pt>
                <c:pt idx="410">
                  <c:v>458.97</c:v>
                </c:pt>
                <c:pt idx="411">
                  <c:v>862.25</c:v>
                </c:pt>
                <c:pt idx="412">
                  <c:v>146.12</c:v>
                </c:pt>
                <c:pt idx="413">
                  <c:v>593.47</c:v>
                </c:pt>
                <c:pt idx="414">
                  <c:v>695.02</c:v>
                </c:pt>
                <c:pt idx="415">
                  <c:v>864.09</c:v>
                </c:pt>
                <c:pt idx="416">
                  <c:v>825.78</c:v>
                </c:pt>
                <c:pt idx="417">
                  <c:v>849.77</c:v>
                </c:pt>
                <c:pt idx="418">
                  <c:v>88.78</c:v>
                </c:pt>
                <c:pt idx="419">
                  <c:v>507.22</c:v>
                </c:pt>
                <c:pt idx="420">
                  <c:v>442.87</c:v>
                </c:pt>
                <c:pt idx="421">
                  <c:v>24.13</c:v>
                </c:pt>
                <c:pt idx="422">
                  <c:v>239.54</c:v>
                </c:pt>
                <c:pt idx="423">
                  <c:v>640.91</c:v>
                </c:pt>
                <c:pt idx="424">
                  <c:v>707.65</c:v>
                </c:pt>
                <c:pt idx="425">
                  <c:v>543.44000000000005</c:v>
                </c:pt>
                <c:pt idx="426">
                  <c:v>715.42</c:v>
                </c:pt>
                <c:pt idx="427">
                  <c:v>352.72</c:v>
                </c:pt>
                <c:pt idx="428">
                  <c:v>433.07</c:v>
                </c:pt>
                <c:pt idx="429">
                  <c:v>626.71</c:v>
                </c:pt>
                <c:pt idx="430">
                  <c:v>839.74</c:v>
                </c:pt>
                <c:pt idx="431">
                  <c:v>857.35</c:v>
                </c:pt>
                <c:pt idx="432">
                  <c:v>252.63</c:v>
                </c:pt>
                <c:pt idx="433">
                  <c:v>60.53</c:v>
                </c:pt>
                <c:pt idx="434">
                  <c:v>341.95</c:v>
                </c:pt>
                <c:pt idx="435">
                  <c:v>300.12</c:v>
                </c:pt>
                <c:pt idx="436">
                  <c:v>466.24</c:v>
                </c:pt>
                <c:pt idx="437">
                  <c:v>330.59</c:v>
                </c:pt>
                <c:pt idx="438">
                  <c:v>616.42999999999995</c:v>
                </c:pt>
                <c:pt idx="439">
                  <c:v>195.89</c:v>
                </c:pt>
                <c:pt idx="440">
                  <c:v>614.76</c:v>
                </c:pt>
                <c:pt idx="441">
                  <c:v>224.49</c:v>
                </c:pt>
                <c:pt idx="442">
                  <c:v>967.76</c:v>
                </c:pt>
                <c:pt idx="443">
                  <c:v>56.52</c:v>
                </c:pt>
                <c:pt idx="444">
                  <c:v>738.47</c:v>
                </c:pt>
                <c:pt idx="445">
                  <c:v>477.83</c:v>
                </c:pt>
                <c:pt idx="446">
                  <c:v>521.44000000000005</c:v>
                </c:pt>
                <c:pt idx="447">
                  <c:v>213.74</c:v>
                </c:pt>
                <c:pt idx="448">
                  <c:v>687.36</c:v>
                </c:pt>
                <c:pt idx="449">
                  <c:v>722.06</c:v>
                </c:pt>
                <c:pt idx="450">
                  <c:v>384.57</c:v>
                </c:pt>
                <c:pt idx="451">
                  <c:v>403.91</c:v>
                </c:pt>
                <c:pt idx="452">
                  <c:v>161.16999999999999</c:v>
                </c:pt>
                <c:pt idx="453">
                  <c:v>720.15</c:v>
                </c:pt>
                <c:pt idx="454">
                  <c:v>779.84</c:v>
                </c:pt>
                <c:pt idx="455">
                  <c:v>649.89</c:v>
                </c:pt>
                <c:pt idx="456">
                  <c:v>247.55</c:v>
                </c:pt>
                <c:pt idx="457">
                  <c:v>561.44000000000005</c:v>
                </c:pt>
                <c:pt idx="458">
                  <c:v>559.23</c:v>
                </c:pt>
                <c:pt idx="459">
                  <c:v>645.71</c:v>
                </c:pt>
                <c:pt idx="460">
                  <c:v>658.33</c:v>
                </c:pt>
                <c:pt idx="461">
                  <c:v>450.3</c:v>
                </c:pt>
                <c:pt idx="462">
                  <c:v>168.89</c:v>
                </c:pt>
                <c:pt idx="463">
                  <c:v>141.85</c:v>
                </c:pt>
                <c:pt idx="464">
                  <c:v>617.4</c:v>
                </c:pt>
                <c:pt idx="465">
                  <c:v>841.47</c:v>
                </c:pt>
                <c:pt idx="466">
                  <c:v>960.41</c:v>
                </c:pt>
                <c:pt idx="467">
                  <c:v>509.08</c:v>
                </c:pt>
                <c:pt idx="468">
                  <c:v>486.39</c:v>
                </c:pt>
                <c:pt idx="469">
                  <c:v>603.62</c:v>
                </c:pt>
                <c:pt idx="470">
                  <c:v>204.17</c:v>
                </c:pt>
                <c:pt idx="471">
                  <c:v>43.58</c:v>
                </c:pt>
                <c:pt idx="472">
                  <c:v>469.33</c:v>
                </c:pt>
                <c:pt idx="473">
                  <c:v>661.53</c:v>
                </c:pt>
                <c:pt idx="474">
                  <c:v>596</c:v>
                </c:pt>
                <c:pt idx="475">
                  <c:v>169.46</c:v>
                </c:pt>
                <c:pt idx="476">
                  <c:v>547.09</c:v>
                </c:pt>
                <c:pt idx="477">
                  <c:v>166.93</c:v>
                </c:pt>
                <c:pt idx="478">
                  <c:v>829.83</c:v>
                </c:pt>
                <c:pt idx="479">
                  <c:v>858.15</c:v>
                </c:pt>
                <c:pt idx="480">
                  <c:v>717.32</c:v>
                </c:pt>
                <c:pt idx="481">
                  <c:v>966.71</c:v>
                </c:pt>
                <c:pt idx="482">
                  <c:v>140.24</c:v>
                </c:pt>
                <c:pt idx="483">
                  <c:v>715.88</c:v>
                </c:pt>
                <c:pt idx="484">
                  <c:v>478.62</c:v>
                </c:pt>
                <c:pt idx="485">
                  <c:v>740.5</c:v>
                </c:pt>
                <c:pt idx="486">
                  <c:v>476.78</c:v>
                </c:pt>
                <c:pt idx="487">
                  <c:v>780.24</c:v>
                </c:pt>
                <c:pt idx="488">
                  <c:v>579.24</c:v>
                </c:pt>
                <c:pt idx="489">
                  <c:v>268.95</c:v>
                </c:pt>
                <c:pt idx="490">
                  <c:v>306.52</c:v>
                </c:pt>
                <c:pt idx="491">
                  <c:v>184.67</c:v>
                </c:pt>
                <c:pt idx="492">
                  <c:v>189.56</c:v>
                </c:pt>
                <c:pt idx="493">
                  <c:v>805.24</c:v>
                </c:pt>
                <c:pt idx="494">
                  <c:v>504.26</c:v>
                </c:pt>
                <c:pt idx="495">
                  <c:v>683.74</c:v>
                </c:pt>
                <c:pt idx="496">
                  <c:v>439.21</c:v>
                </c:pt>
                <c:pt idx="497">
                  <c:v>834.7</c:v>
                </c:pt>
                <c:pt idx="498">
                  <c:v>838.99</c:v>
                </c:pt>
                <c:pt idx="499">
                  <c:v>549.33000000000004</c:v>
                </c:pt>
                <c:pt idx="500">
                  <c:v>201.05</c:v>
                </c:pt>
                <c:pt idx="501">
                  <c:v>803.37</c:v>
                </c:pt>
                <c:pt idx="502">
                  <c:v>591.9</c:v>
                </c:pt>
                <c:pt idx="503">
                  <c:v>604.66</c:v>
                </c:pt>
                <c:pt idx="504">
                  <c:v>24.29</c:v>
                </c:pt>
                <c:pt idx="505">
                  <c:v>620.22</c:v>
                </c:pt>
                <c:pt idx="506">
                  <c:v>503.95</c:v>
                </c:pt>
                <c:pt idx="507">
                  <c:v>860.78</c:v>
                </c:pt>
                <c:pt idx="508">
                  <c:v>649.59</c:v>
                </c:pt>
                <c:pt idx="509">
                  <c:v>386.09</c:v>
                </c:pt>
                <c:pt idx="510">
                  <c:v>891.62</c:v>
                </c:pt>
                <c:pt idx="511">
                  <c:v>558.9</c:v>
                </c:pt>
                <c:pt idx="512">
                  <c:v>580.76</c:v>
                </c:pt>
                <c:pt idx="513">
                  <c:v>731.72</c:v>
                </c:pt>
                <c:pt idx="514">
                  <c:v>389.12</c:v>
                </c:pt>
                <c:pt idx="515">
                  <c:v>543.83000000000004</c:v>
                </c:pt>
                <c:pt idx="516">
                  <c:v>660.27</c:v>
                </c:pt>
                <c:pt idx="517">
                  <c:v>152.91</c:v>
                </c:pt>
                <c:pt idx="518">
                  <c:v>592.14</c:v>
                </c:pt>
                <c:pt idx="519">
                  <c:v>984.37</c:v>
                </c:pt>
                <c:pt idx="520">
                  <c:v>513.98477215823721</c:v>
                </c:pt>
                <c:pt idx="521">
                  <c:v>237.59</c:v>
                </c:pt>
                <c:pt idx="522">
                  <c:v>476.1</c:v>
                </c:pt>
                <c:pt idx="523">
                  <c:v>546.47</c:v>
                </c:pt>
                <c:pt idx="524">
                  <c:v>452.29</c:v>
                </c:pt>
                <c:pt idx="525">
                  <c:v>810.81</c:v>
                </c:pt>
                <c:pt idx="526">
                  <c:v>804.9</c:v>
                </c:pt>
                <c:pt idx="527">
                  <c:v>846.67</c:v>
                </c:pt>
                <c:pt idx="528">
                  <c:v>73.55</c:v>
                </c:pt>
                <c:pt idx="529">
                  <c:v>958.44</c:v>
                </c:pt>
                <c:pt idx="530">
                  <c:v>716.29</c:v>
                </c:pt>
                <c:pt idx="531">
                  <c:v>409.14</c:v>
                </c:pt>
                <c:pt idx="532">
                  <c:v>570.12</c:v>
                </c:pt>
                <c:pt idx="533">
                  <c:v>361.65</c:v>
                </c:pt>
                <c:pt idx="534">
                  <c:v>619.35</c:v>
                </c:pt>
                <c:pt idx="535">
                  <c:v>846.35</c:v>
                </c:pt>
                <c:pt idx="536">
                  <c:v>941.85</c:v>
                </c:pt>
                <c:pt idx="537">
                  <c:v>344.16</c:v>
                </c:pt>
                <c:pt idx="538">
                  <c:v>352.63</c:v>
                </c:pt>
                <c:pt idx="539">
                  <c:v>629.86</c:v>
                </c:pt>
                <c:pt idx="540">
                  <c:v>958.15</c:v>
                </c:pt>
                <c:pt idx="541">
                  <c:v>878.62</c:v>
                </c:pt>
                <c:pt idx="542">
                  <c:v>243.13</c:v>
                </c:pt>
                <c:pt idx="543">
                  <c:v>410.63</c:v>
                </c:pt>
                <c:pt idx="544">
                  <c:v>101.25</c:v>
                </c:pt>
                <c:pt idx="545">
                  <c:v>716.39</c:v>
                </c:pt>
                <c:pt idx="546">
                  <c:v>721.74</c:v>
                </c:pt>
                <c:pt idx="547">
                  <c:v>945.92</c:v>
                </c:pt>
                <c:pt idx="548">
                  <c:v>249.02</c:v>
                </c:pt>
                <c:pt idx="549">
                  <c:v>223.64</c:v>
                </c:pt>
                <c:pt idx="550">
                  <c:v>268.3</c:v>
                </c:pt>
                <c:pt idx="551">
                  <c:v>120.97</c:v>
                </c:pt>
                <c:pt idx="552">
                  <c:v>26.36</c:v>
                </c:pt>
                <c:pt idx="553">
                  <c:v>494.35</c:v>
                </c:pt>
                <c:pt idx="554">
                  <c:v>412.2</c:v>
                </c:pt>
                <c:pt idx="555">
                  <c:v>650.47</c:v>
                </c:pt>
                <c:pt idx="556">
                  <c:v>227.95</c:v>
                </c:pt>
                <c:pt idx="557">
                  <c:v>685.97</c:v>
                </c:pt>
                <c:pt idx="558">
                  <c:v>585.54999999999995</c:v>
                </c:pt>
                <c:pt idx="559">
                  <c:v>454.71</c:v>
                </c:pt>
                <c:pt idx="560">
                  <c:v>353.74</c:v>
                </c:pt>
                <c:pt idx="561">
                  <c:v>377.52</c:v>
                </c:pt>
                <c:pt idx="562">
                  <c:v>901.49</c:v>
                </c:pt>
                <c:pt idx="563">
                  <c:v>167.25</c:v>
                </c:pt>
                <c:pt idx="564">
                  <c:v>752.48</c:v>
                </c:pt>
                <c:pt idx="565">
                  <c:v>146.71</c:v>
                </c:pt>
                <c:pt idx="566">
                  <c:v>397.63</c:v>
                </c:pt>
                <c:pt idx="567">
                  <c:v>212.75</c:v>
                </c:pt>
                <c:pt idx="568">
                  <c:v>183.47</c:v>
                </c:pt>
                <c:pt idx="569">
                  <c:v>569.98</c:v>
                </c:pt>
                <c:pt idx="570">
                  <c:v>685.31</c:v>
                </c:pt>
                <c:pt idx="571">
                  <c:v>945.37</c:v>
                </c:pt>
                <c:pt idx="572">
                  <c:v>914.05</c:v>
                </c:pt>
                <c:pt idx="573">
                  <c:v>597.07000000000005</c:v>
                </c:pt>
                <c:pt idx="574">
                  <c:v>723.47</c:v>
                </c:pt>
                <c:pt idx="575">
                  <c:v>362.81</c:v>
                </c:pt>
                <c:pt idx="576">
                  <c:v>127.11</c:v>
                </c:pt>
                <c:pt idx="577">
                  <c:v>931.26</c:v>
                </c:pt>
                <c:pt idx="578">
                  <c:v>589.55999999999995</c:v>
                </c:pt>
                <c:pt idx="579">
                  <c:v>823.26</c:v>
                </c:pt>
                <c:pt idx="580">
                  <c:v>575.66</c:v>
                </c:pt>
                <c:pt idx="581">
                  <c:v>318.43</c:v>
                </c:pt>
                <c:pt idx="582">
                  <c:v>640.97</c:v>
                </c:pt>
                <c:pt idx="583">
                  <c:v>979.42</c:v>
                </c:pt>
                <c:pt idx="584">
                  <c:v>207.8</c:v>
                </c:pt>
                <c:pt idx="585">
                  <c:v>385.5</c:v>
                </c:pt>
                <c:pt idx="586">
                  <c:v>927.6</c:v>
                </c:pt>
                <c:pt idx="587">
                  <c:v>999.89</c:v>
                </c:pt>
                <c:pt idx="588">
                  <c:v>769.56</c:v>
                </c:pt>
                <c:pt idx="589">
                  <c:v>719.28</c:v>
                </c:pt>
                <c:pt idx="590">
                  <c:v>794.97</c:v>
                </c:pt>
                <c:pt idx="591">
                  <c:v>320.64</c:v>
                </c:pt>
                <c:pt idx="592">
                  <c:v>394.35</c:v>
                </c:pt>
                <c:pt idx="593">
                  <c:v>703.95</c:v>
                </c:pt>
                <c:pt idx="594">
                  <c:v>377.3</c:v>
                </c:pt>
                <c:pt idx="595">
                  <c:v>894.58</c:v>
                </c:pt>
                <c:pt idx="596">
                  <c:v>852.71</c:v>
                </c:pt>
                <c:pt idx="597">
                  <c:v>578.39</c:v>
                </c:pt>
                <c:pt idx="598">
                  <c:v>982.45</c:v>
                </c:pt>
                <c:pt idx="599">
                  <c:v>878.05</c:v>
                </c:pt>
                <c:pt idx="600">
                  <c:v>222.94</c:v>
                </c:pt>
                <c:pt idx="601">
                  <c:v>156.16</c:v>
                </c:pt>
                <c:pt idx="602">
                  <c:v>611.29999999999995</c:v>
                </c:pt>
                <c:pt idx="603">
                  <c:v>640.23</c:v>
                </c:pt>
                <c:pt idx="604">
                  <c:v>779.25</c:v>
                </c:pt>
                <c:pt idx="605">
                  <c:v>513.98477215823721</c:v>
                </c:pt>
                <c:pt idx="606">
                  <c:v>406.79</c:v>
                </c:pt>
                <c:pt idx="607">
                  <c:v>322.58</c:v>
                </c:pt>
                <c:pt idx="608">
                  <c:v>64.2</c:v>
                </c:pt>
                <c:pt idx="609">
                  <c:v>134.30000000000001</c:v>
                </c:pt>
                <c:pt idx="610">
                  <c:v>520.92999999999995</c:v>
                </c:pt>
                <c:pt idx="611">
                  <c:v>807.95</c:v>
                </c:pt>
                <c:pt idx="612">
                  <c:v>545.1</c:v>
                </c:pt>
                <c:pt idx="613">
                  <c:v>203.61</c:v>
                </c:pt>
                <c:pt idx="614">
                  <c:v>451.67</c:v>
                </c:pt>
                <c:pt idx="615">
                  <c:v>640.54999999999995</c:v>
                </c:pt>
                <c:pt idx="616">
                  <c:v>702.53</c:v>
                </c:pt>
                <c:pt idx="617">
                  <c:v>230.85</c:v>
                </c:pt>
                <c:pt idx="618">
                  <c:v>626.35</c:v>
                </c:pt>
                <c:pt idx="619">
                  <c:v>108.55</c:v>
                </c:pt>
                <c:pt idx="620">
                  <c:v>61.98</c:v>
                </c:pt>
                <c:pt idx="621">
                  <c:v>873.1</c:v>
                </c:pt>
                <c:pt idx="622">
                  <c:v>803.76</c:v>
                </c:pt>
                <c:pt idx="623">
                  <c:v>865.14</c:v>
                </c:pt>
                <c:pt idx="624">
                  <c:v>781.39</c:v>
                </c:pt>
                <c:pt idx="625">
                  <c:v>619.74</c:v>
                </c:pt>
                <c:pt idx="626">
                  <c:v>148.96</c:v>
                </c:pt>
                <c:pt idx="627">
                  <c:v>138.41</c:v>
                </c:pt>
                <c:pt idx="628">
                  <c:v>588.9</c:v>
                </c:pt>
                <c:pt idx="629">
                  <c:v>88.92</c:v>
                </c:pt>
                <c:pt idx="630">
                  <c:v>299.13</c:v>
                </c:pt>
                <c:pt idx="631">
                  <c:v>548.29999999999995</c:v>
                </c:pt>
                <c:pt idx="632">
                  <c:v>977.55</c:v>
                </c:pt>
                <c:pt idx="633">
                  <c:v>313.83</c:v>
                </c:pt>
                <c:pt idx="634">
                  <c:v>564.1</c:v>
                </c:pt>
                <c:pt idx="635">
                  <c:v>934.75</c:v>
                </c:pt>
                <c:pt idx="636">
                  <c:v>548.44000000000005</c:v>
                </c:pt>
                <c:pt idx="637">
                  <c:v>573.1</c:v>
                </c:pt>
                <c:pt idx="638">
                  <c:v>717.31</c:v>
                </c:pt>
                <c:pt idx="639">
                  <c:v>268.89</c:v>
                </c:pt>
                <c:pt idx="640">
                  <c:v>613.23</c:v>
                </c:pt>
                <c:pt idx="641">
                  <c:v>971.9</c:v>
                </c:pt>
                <c:pt idx="642">
                  <c:v>884.92</c:v>
                </c:pt>
                <c:pt idx="643">
                  <c:v>188.25</c:v>
                </c:pt>
                <c:pt idx="644">
                  <c:v>344.12</c:v>
                </c:pt>
                <c:pt idx="645">
                  <c:v>692.72</c:v>
                </c:pt>
                <c:pt idx="646">
                  <c:v>794.59</c:v>
                </c:pt>
                <c:pt idx="647">
                  <c:v>280.37</c:v>
                </c:pt>
                <c:pt idx="648">
                  <c:v>85.23</c:v>
                </c:pt>
                <c:pt idx="649">
                  <c:v>827.81</c:v>
                </c:pt>
                <c:pt idx="650">
                  <c:v>877.71</c:v>
                </c:pt>
                <c:pt idx="651">
                  <c:v>488.56</c:v>
                </c:pt>
                <c:pt idx="652">
                  <c:v>175.91</c:v>
                </c:pt>
                <c:pt idx="653">
                  <c:v>289.66000000000003</c:v>
                </c:pt>
                <c:pt idx="654">
                  <c:v>899.27</c:v>
                </c:pt>
                <c:pt idx="655">
                  <c:v>691.38</c:v>
                </c:pt>
                <c:pt idx="656">
                  <c:v>158.72</c:v>
                </c:pt>
                <c:pt idx="657">
                  <c:v>537.15</c:v>
                </c:pt>
                <c:pt idx="658">
                  <c:v>771.7</c:v>
                </c:pt>
                <c:pt idx="659">
                  <c:v>559.52</c:v>
                </c:pt>
                <c:pt idx="660">
                  <c:v>677.25</c:v>
                </c:pt>
                <c:pt idx="661">
                  <c:v>628.98</c:v>
                </c:pt>
                <c:pt idx="662">
                  <c:v>121.76</c:v>
                </c:pt>
                <c:pt idx="663">
                  <c:v>752.45</c:v>
                </c:pt>
                <c:pt idx="664">
                  <c:v>209.66</c:v>
                </c:pt>
                <c:pt idx="665">
                  <c:v>693.16</c:v>
                </c:pt>
                <c:pt idx="666">
                  <c:v>241.32</c:v>
                </c:pt>
                <c:pt idx="667">
                  <c:v>735.32</c:v>
                </c:pt>
                <c:pt idx="668">
                  <c:v>437.96</c:v>
                </c:pt>
                <c:pt idx="669">
                  <c:v>56.91</c:v>
                </c:pt>
                <c:pt idx="670">
                  <c:v>355.14</c:v>
                </c:pt>
                <c:pt idx="671">
                  <c:v>847.21</c:v>
                </c:pt>
                <c:pt idx="672">
                  <c:v>153.84</c:v>
                </c:pt>
                <c:pt idx="673">
                  <c:v>112.26</c:v>
                </c:pt>
                <c:pt idx="674">
                  <c:v>962.81</c:v>
                </c:pt>
                <c:pt idx="675">
                  <c:v>276.23</c:v>
                </c:pt>
                <c:pt idx="676">
                  <c:v>991.37</c:v>
                </c:pt>
                <c:pt idx="677">
                  <c:v>733.87</c:v>
                </c:pt>
                <c:pt idx="678">
                  <c:v>745.3</c:v>
                </c:pt>
                <c:pt idx="679">
                  <c:v>873.86</c:v>
                </c:pt>
                <c:pt idx="680">
                  <c:v>651.36</c:v>
                </c:pt>
                <c:pt idx="681">
                  <c:v>849.17</c:v>
                </c:pt>
                <c:pt idx="682">
                  <c:v>585.45000000000005</c:v>
                </c:pt>
                <c:pt idx="683">
                  <c:v>745.15</c:v>
                </c:pt>
                <c:pt idx="684">
                  <c:v>247.67</c:v>
                </c:pt>
                <c:pt idx="685">
                  <c:v>220.51</c:v>
                </c:pt>
                <c:pt idx="686">
                  <c:v>507.33</c:v>
                </c:pt>
                <c:pt idx="687">
                  <c:v>839.24</c:v>
                </c:pt>
                <c:pt idx="688">
                  <c:v>466.27</c:v>
                </c:pt>
                <c:pt idx="689">
                  <c:v>915.15</c:v>
                </c:pt>
                <c:pt idx="690">
                  <c:v>815.53</c:v>
                </c:pt>
                <c:pt idx="691">
                  <c:v>897.93</c:v>
                </c:pt>
                <c:pt idx="692">
                  <c:v>925.95</c:v>
                </c:pt>
                <c:pt idx="693">
                  <c:v>573.09</c:v>
                </c:pt>
                <c:pt idx="694">
                  <c:v>287.70999999999998</c:v>
                </c:pt>
                <c:pt idx="695">
                  <c:v>747.56</c:v>
                </c:pt>
                <c:pt idx="696">
                  <c:v>209.32</c:v>
                </c:pt>
                <c:pt idx="697">
                  <c:v>285.39</c:v>
                </c:pt>
                <c:pt idx="698">
                  <c:v>753.49</c:v>
                </c:pt>
                <c:pt idx="699">
                  <c:v>130.38999999999999</c:v>
                </c:pt>
                <c:pt idx="700">
                  <c:v>527.51</c:v>
                </c:pt>
                <c:pt idx="701">
                  <c:v>862.31</c:v>
                </c:pt>
                <c:pt idx="702">
                  <c:v>288.60000000000002</c:v>
                </c:pt>
                <c:pt idx="703">
                  <c:v>829.36</c:v>
                </c:pt>
                <c:pt idx="704">
                  <c:v>425.06</c:v>
                </c:pt>
                <c:pt idx="705">
                  <c:v>911.14</c:v>
                </c:pt>
                <c:pt idx="706">
                  <c:v>780.05</c:v>
                </c:pt>
                <c:pt idx="707">
                  <c:v>315.95</c:v>
                </c:pt>
                <c:pt idx="708">
                  <c:v>505.01</c:v>
                </c:pt>
                <c:pt idx="709">
                  <c:v>736.75</c:v>
                </c:pt>
                <c:pt idx="710">
                  <c:v>418.69</c:v>
                </c:pt>
                <c:pt idx="711">
                  <c:v>700.31</c:v>
                </c:pt>
                <c:pt idx="712">
                  <c:v>934.96</c:v>
                </c:pt>
                <c:pt idx="713">
                  <c:v>610.6</c:v>
                </c:pt>
                <c:pt idx="714">
                  <c:v>135.78</c:v>
                </c:pt>
                <c:pt idx="715">
                  <c:v>416.01</c:v>
                </c:pt>
                <c:pt idx="716">
                  <c:v>940.77</c:v>
                </c:pt>
                <c:pt idx="717">
                  <c:v>635.13</c:v>
                </c:pt>
                <c:pt idx="718">
                  <c:v>771.73</c:v>
                </c:pt>
                <c:pt idx="719">
                  <c:v>440.19</c:v>
                </c:pt>
                <c:pt idx="720">
                  <c:v>134.58000000000001</c:v>
                </c:pt>
                <c:pt idx="721">
                  <c:v>992.55</c:v>
                </c:pt>
                <c:pt idx="722">
                  <c:v>384.66</c:v>
                </c:pt>
                <c:pt idx="723">
                  <c:v>170.43</c:v>
                </c:pt>
                <c:pt idx="724">
                  <c:v>480.51</c:v>
                </c:pt>
                <c:pt idx="725">
                  <c:v>955.66</c:v>
                </c:pt>
                <c:pt idx="726">
                  <c:v>917.17</c:v>
                </c:pt>
                <c:pt idx="727">
                  <c:v>406.46</c:v>
                </c:pt>
                <c:pt idx="728">
                  <c:v>147.01</c:v>
                </c:pt>
                <c:pt idx="729">
                  <c:v>106.66</c:v>
                </c:pt>
                <c:pt idx="730">
                  <c:v>168.55</c:v>
                </c:pt>
                <c:pt idx="731">
                  <c:v>301.60000000000002</c:v>
                </c:pt>
                <c:pt idx="732">
                  <c:v>284.24</c:v>
                </c:pt>
                <c:pt idx="733">
                  <c:v>191.6</c:v>
                </c:pt>
                <c:pt idx="734">
                  <c:v>125.68</c:v>
                </c:pt>
                <c:pt idx="735">
                  <c:v>505.23</c:v>
                </c:pt>
                <c:pt idx="736">
                  <c:v>191.65</c:v>
                </c:pt>
                <c:pt idx="737">
                  <c:v>145.43</c:v>
                </c:pt>
                <c:pt idx="738">
                  <c:v>828.35</c:v>
                </c:pt>
                <c:pt idx="739">
                  <c:v>268.76</c:v>
                </c:pt>
                <c:pt idx="740">
                  <c:v>370.09</c:v>
                </c:pt>
                <c:pt idx="741">
                  <c:v>780.69</c:v>
                </c:pt>
                <c:pt idx="742">
                  <c:v>854.37</c:v>
                </c:pt>
                <c:pt idx="743">
                  <c:v>407.46</c:v>
                </c:pt>
                <c:pt idx="744">
                  <c:v>467.24</c:v>
                </c:pt>
                <c:pt idx="745">
                  <c:v>57.94</c:v>
                </c:pt>
                <c:pt idx="746">
                  <c:v>540.1</c:v>
                </c:pt>
                <c:pt idx="747">
                  <c:v>816.28</c:v>
                </c:pt>
                <c:pt idx="748">
                  <c:v>817.92</c:v>
                </c:pt>
                <c:pt idx="749">
                  <c:v>358.45</c:v>
                </c:pt>
                <c:pt idx="750">
                  <c:v>562.97</c:v>
                </c:pt>
                <c:pt idx="751">
                  <c:v>559.71</c:v>
                </c:pt>
                <c:pt idx="752">
                  <c:v>366.08</c:v>
                </c:pt>
                <c:pt idx="753">
                  <c:v>330.04</c:v>
                </c:pt>
                <c:pt idx="754">
                  <c:v>813.01</c:v>
                </c:pt>
                <c:pt idx="755">
                  <c:v>836.4</c:v>
                </c:pt>
                <c:pt idx="756">
                  <c:v>282.48</c:v>
                </c:pt>
                <c:pt idx="757">
                  <c:v>740.68</c:v>
                </c:pt>
                <c:pt idx="758">
                  <c:v>600.58000000000004</c:v>
                </c:pt>
                <c:pt idx="759">
                  <c:v>680.16</c:v>
                </c:pt>
                <c:pt idx="760">
                  <c:v>345.58</c:v>
                </c:pt>
                <c:pt idx="761">
                  <c:v>280.16000000000003</c:v>
                </c:pt>
                <c:pt idx="762">
                  <c:v>649.54999999999995</c:v>
                </c:pt>
                <c:pt idx="763">
                  <c:v>994.32</c:v>
                </c:pt>
                <c:pt idx="764">
                  <c:v>64.94</c:v>
                </c:pt>
                <c:pt idx="765">
                  <c:v>733.42</c:v>
                </c:pt>
                <c:pt idx="766">
                  <c:v>156.72999999999999</c:v>
                </c:pt>
                <c:pt idx="767">
                  <c:v>34.71</c:v>
                </c:pt>
                <c:pt idx="768">
                  <c:v>829.15</c:v>
                </c:pt>
                <c:pt idx="769">
                  <c:v>915.17</c:v>
                </c:pt>
                <c:pt idx="770">
                  <c:v>250.95</c:v>
                </c:pt>
                <c:pt idx="771">
                  <c:v>622.72</c:v>
                </c:pt>
                <c:pt idx="772">
                  <c:v>552.72</c:v>
                </c:pt>
                <c:pt idx="773">
                  <c:v>117.37</c:v>
                </c:pt>
                <c:pt idx="774">
                  <c:v>262.05</c:v>
                </c:pt>
                <c:pt idx="775">
                  <c:v>970.89</c:v>
                </c:pt>
                <c:pt idx="776">
                  <c:v>827.88</c:v>
                </c:pt>
                <c:pt idx="777">
                  <c:v>926.85</c:v>
                </c:pt>
                <c:pt idx="778">
                  <c:v>182.91</c:v>
                </c:pt>
                <c:pt idx="779">
                  <c:v>745.51</c:v>
                </c:pt>
                <c:pt idx="780">
                  <c:v>920.61</c:v>
                </c:pt>
                <c:pt idx="781">
                  <c:v>312.91000000000003</c:v>
                </c:pt>
                <c:pt idx="782">
                  <c:v>705.64</c:v>
                </c:pt>
                <c:pt idx="783">
                  <c:v>386.41</c:v>
                </c:pt>
                <c:pt idx="784">
                  <c:v>265.89</c:v>
                </c:pt>
                <c:pt idx="785">
                  <c:v>468.94</c:v>
                </c:pt>
                <c:pt idx="786">
                  <c:v>678.98</c:v>
                </c:pt>
                <c:pt idx="787">
                  <c:v>757.71</c:v>
                </c:pt>
                <c:pt idx="788">
                  <c:v>647.86</c:v>
                </c:pt>
                <c:pt idx="789">
                  <c:v>179.64</c:v>
                </c:pt>
                <c:pt idx="790">
                  <c:v>392.65</c:v>
                </c:pt>
                <c:pt idx="791">
                  <c:v>969.55</c:v>
                </c:pt>
                <c:pt idx="792">
                  <c:v>322.94</c:v>
                </c:pt>
                <c:pt idx="793">
                  <c:v>925.78</c:v>
                </c:pt>
                <c:pt idx="794">
                  <c:v>151.47</c:v>
                </c:pt>
                <c:pt idx="795">
                  <c:v>343.05</c:v>
                </c:pt>
                <c:pt idx="796">
                  <c:v>373.06</c:v>
                </c:pt>
                <c:pt idx="797">
                  <c:v>563.32000000000005</c:v>
                </c:pt>
                <c:pt idx="798">
                  <c:v>362.93</c:v>
                </c:pt>
                <c:pt idx="799">
                  <c:v>369.22</c:v>
                </c:pt>
                <c:pt idx="800">
                  <c:v>950.83</c:v>
                </c:pt>
                <c:pt idx="801">
                  <c:v>338.79</c:v>
                </c:pt>
                <c:pt idx="802">
                  <c:v>89.78</c:v>
                </c:pt>
                <c:pt idx="803">
                  <c:v>172.04</c:v>
                </c:pt>
                <c:pt idx="804">
                  <c:v>389.2</c:v>
                </c:pt>
                <c:pt idx="805">
                  <c:v>79.95</c:v>
                </c:pt>
                <c:pt idx="806">
                  <c:v>250.83</c:v>
                </c:pt>
                <c:pt idx="807">
                  <c:v>673.02</c:v>
                </c:pt>
                <c:pt idx="808">
                  <c:v>492.62</c:v>
                </c:pt>
                <c:pt idx="809">
                  <c:v>986.93</c:v>
                </c:pt>
                <c:pt idx="810">
                  <c:v>411.68</c:v>
                </c:pt>
                <c:pt idx="811">
                  <c:v>637.55999999999995</c:v>
                </c:pt>
                <c:pt idx="812">
                  <c:v>706.87</c:v>
                </c:pt>
                <c:pt idx="813">
                  <c:v>884.48</c:v>
                </c:pt>
                <c:pt idx="814">
                  <c:v>747.03</c:v>
                </c:pt>
                <c:pt idx="815">
                  <c:v>700.88</c:v>
                </c:pt>
                <c:pt idx="816">
                  <c:v>917.64</c:v>
                </c:pt>
                <c:pt idx="817">
                  <c:v>242.08</c:v>
                </c:pt>
                <c:pt idx="818">
                  <c:v>536.67999999999995</c:v>
                </c:pt>
                <c:pt idx="819">
                  <c:v>132.77000000000001</c:v>
                </c:pt>
                <c:pt idx="820">
                  <c:v>502.95</c:v>
                </c:pt>
                <c:pt idx="821">
                  <c:v>472.08</c:v>
                </c:pt>
                <c:pt idx="822">
                  <c:v>484.92</c:v>
                </c:pt>
                <c:pt idx="823">
                  <c:v>42.04</c:v>
                </c:pt>
                <c:pt idx="824">
                  <c:v>263.58999999999997</c:v>
                </c:pt>
                <c:pt idx="825">
                  <c:v>142.83000000000001</c:v>
                </c:pt>
                <c:pt idx="826">
                  <c:v>800.84</c:v>
                </c:pt>
                <c:pt idx="827">
                  <c:v>301.24</c:v>
                </c:pt>
                <c:pt idx="828">
                  <c:v>701.49</c:v>
                </c:pt>
                <c:pt idx="829">
                  <c:v>413.48</c:v>
                </c:pt>
                <c:pt idx="830">
                  <c:v>167.83</c:v>
                </c:pt>
                <c:pt idx="831">
                  <c:v>346.77</c:v>
                </c:pt>
                <c:pt idx="832">
                  <c:v>254.94</c:v>
                </c:pt>
                <c:pt idx="833">
                  <c:v>445.5</c:v>
                </c:pt>
                <c:pt idx="834">
                  <c:v>900.94</c:v>
                </c:pt>
                <c:pt idx="835">
                  <c:v>262.69</c:v>
                </c:pt>
                <c:pt idx="836">
                  <c:v>212.72</c:v>
                </c:pt>
                <c:pt idx="837">
                  <c:v>846.04</c:v>
                </c:pt>
                <c:pt idx="838">
                  <c:v>681.08</c:v>
                </c:pt>
                <c:pt idx="839">
                  <c:v>613.17999999999995</c:v>
                </c:pt>
                <c:pt idx="840">
                  <c:v>635.14</c:v>
                </c:pt>
                <c:pt idx="841">
                  <c:v>453.12</c:v>
                </c:pt>
                <c:pt idx="842">
                  <c:v>974.35</c:v>
                </c:pt>
                <c:pt idx="843">
                  <c:v>553.82000000000005</c:v>
                </c:pt>
                <c:pt idx="844">
                  <c:v>71.23</c:v>
                </c:pt>
                <c:pt idx="845">
                  <c:v>31.36</c:v>
                </c:pt>
                <c:pt idx="846">
                  <c:v>506.55</c:v>
                </c:pt>
                <c:pt idx="847">
                  <c:v>28.69</c:v>
                </c:pt>
                <c:pt idx="848">
                  <c:v>556.42999999999995</c:v>
                </c:pt>
                <c:pt idx="849">
                  <c:v>522.72</c:v>
                </c:pt>
                <c:pt idx="850">
                  <c:v>966.02</c:v>
                </c:pt>
                <c:pt idx="851">
                  <c:v>371.03</c:v>
                </c:pt>
                <c:pt idx="852">
                  <c:v>230.32</c:v>
                </c:pt>
                <c:pt idx="853">
                  <c:v>985.43</c:v>
                </c:pt>
                <c:pt idx="854">
                  <c:v>213.69</c:v>
                </c:pt>
                <c:pt idx="855">
                  <c:v>81.16</c:v>
                </c:pt>
                <c:pt idx="856">
                  <c:v>431.69</c:v>
                </c:pt>
                <c:pt idx="857">
                  <c:v>438.65</c:v>
                </c:pt>
                <c:pt idx="858">
                  <c:v>339.41</c:v>
                </c:pt>
                <c:pt idx="859">
                  <c:v>700.18</c:v>
                </c:pt>
                <c:pt idx="860">
                  <c:v>867.94</c:v>
                </c:pt>
                <c:pt idx="861">
                  <c:v>623.88</c:v>
                </c:pt>
                <c:pt idx="862">
                  <c:v>567.95000000000005</c:v>
                </c:pt>
                <c:pt idx="863">
                  <c:v>671.69</c:v>
                </c:pt>
                <c:pt idx="864">
                  <c:v>281.48</c:v>
                </c:pt>
                <c:pt idx="865">
                  <c:v>202.13</c:v>
                </c:pt>
                <c:pt idx="866">
                  <c:v>731.53</c:v>
                </c:pt>
                <c:pt idx="867">
                  <c:v>468.25</c:v>
                </c:pt>
                <c:pt idx="868">
                  <c:v>928.72</c:v>
                </c:pt>
                <c:pt idx="869">
                  <c:v>217.22</c:v>
                </c:pt>
                <c:pt idx="870">
                  <c:v>609.05999999999995</c:v>
                </c:pt>
                <c:pt idx="871">
                  <c:v>827.91</c:v>
                </c:pt>
                <c:pt idx="872">
                  <c:v>303.79000000000002</c:v>
                </c:pt>
                <c:pt idx="873">
                  <c:v>909.25</c:v>
                </c:pt>
                <c:pt idx="874">
                  <c:v>229.81</c:v>
                </c:pt>
                <c:pt idx="875">
                  <c:v>442.36</c:v>
                </c:pt>
                <c:pt idx="876">
                  <c:v>413.74</c:v>
                </c:pt>
                <c:pt idx="877">
                  <c:v>900.55</c:v>
                </c:pt>
                <c:pt idx="878">
                  <c:v>79.75</c:v>
                </c:pt>
                <c:pt idx="879">
                  <c:v>95.06</c:v>
                </c:pt>
                <c:pt idx="880">
                  <c:v>761.88</c:v>
                </c:pt>
                <c:pt idx="881">
                  <c:v>788.05</c:v>
                </c:pt>
                <c:pt idx="882">
                  <c:v>443.09</c:v>
                </c:pt>
                <c:pt idx="883">
                  <c:v>602.54999999999995</c:v>
                </c:pt>
                <c:pt idx="884">
                  <c:v>408.66</c:v>
                </c:pt>
                <c:pt idx="885">
                  <c:v>170.48</c:v>
                </c:pt>
                <c:pt idx="886">
                  <c:v>705.61</c:v>
                </c:pt>
                <c:pt idx="887">
                  <c:v>654.47</c:v>
                </c:pt>
                <c:pt idx="888">
                  <c:v>974.47</c:v>
                </c:pt>
                <c:pt idx="889">
                  <c:v>803.3</c:v>
                </c:pt>
                <c:pt idx="890">
                  <c:v>363.73</c:v>
                </c:pt>
                <c:pt idx="891">
                  <c:v>863.87</c:v>
                </c:pt>
                <c:pt idx="892">
                  <c:v>450.11</c:v>
                </c:pt>
                <c:pt idx="893">
                  <c:v>289.82</c:v>
                </c:pt>
                <c:pt idx="894">
                  <c:v>348.91</c:v>
                </c:pt>
                <c:pt idx="895">
                  <c:v>212.96</c:v>
                </c:pt>
                <c:pt idx="896">
                  <c:v>871.34</c:v>
                </c:pt>
                <c:pt idx="897">
                  <c:v>601.33000000000004</c:v>
                </c:pt>
                <c:pt idx="898">
                  <c:v>278.16000000000003</c:v>
                </c:pt>
                <c:pt idx="899">
                  <c:v>678.9</c:v>
                </c:pt>
                <c:pt idx="900">
                  <c:v>94.13</c:v>
                </c:pt>
                <c:pt idx="901">
                  <c:v>277.58</c:v>
                </c:pt>
                <c:pt idx="902">
                  <c:v>34.39</c:v>
                </c:pt>
                <c:pt idx="903">
                  <c:v>698.72</c:v>
                </c:pt>
                <c:pt idx="904">
                  <c:v>780.9</c:v>
                </c:pt>
                <c:pt idx="905">
                  <c:v>354.65</c:v>
                </c:pt>
                <c:pt idx="906">
                  <c:v>671.62</c:v>
                </c:pt>
                <c:pt idx="907">
                  <c:v>240.27</c:v>
                </c:pt>
                <c:pt idx="908">
                  <c:v>108.14</c:v>
                </c:pt>
                <c:pt idx="909">
                  <c:v>964.11</c:v>
                </c:pt>
                <c:pt idx="910">
                  <c:v>346.2</c:v>
                </c:pt>
                <c:pt idx="911">
                  <c:v>791.75</c:v>
                </c:pt>
                <c:pt idx="912">
                  <c:v>883.31</c:v>
                </c:pt>
                <c:pt idx="913">
                  <c:v>329.06</c:v>
                </c:pt>
                <c:pt idx="914">
                  <c:v>597.79999999999995</c:v>
                </c:pt>
                <c:pt idx="915">
                  <c:v>735.1</c:v>
                </c:pt>
                <c:pt idx="916">
                  <c:v>448.55</c:v>
                </c:pt>
                <c:pt idx="917">
                  <c:v>899.58</c:v>
                </c:pt>
                <c:pt idx="918">
                  <c:v>408.72</c:v>
                </c:pt>
                <c:pt idx="919">
                  <c:v>770.65</c:v>
                </c:pt>
                <c:pt idx="920">
                  <c:v>379.78</c:v>
                </c:pt>
                <c:pt idx="921">
                  <c:v>144.66999999999999</c:v>
                </c:pt>
                <c:pt idx="922">
                  <c:v>984.6</c:v>
                </c:pt>
                <c:pt idx="923">
                  <c:v>517.82000000000005</c:v>
                </c:pt>
                <c:pt idx="924">
                  <c:v>282.45</c:v>
                </c:pt>
                <c:pt idx="925">
                  <c:v>762.94</c:v>
                </c:pt>
                <c:pt idx="926">
                  <c:v>891.13</c:v>
                </c:pt>
                <c:pt idx="927">
                  <c:v>553.38</c:v>
                </c:pt>
                <c:pt idx="928">
                  <c:v>217.83</c:v>
                </c:pt>
                <c:pt idx="929">
                  <c:v>194.36</c:v>
                </c:pt>
                <c:pt idx="930">
                  <c:v>174.57</c:v>
                </c:pt>
                <c:pt idx="931">
                  <c:v>762</c:v>
                </c:pt>
                <c:pt idx="932">
                  <c:v>44.08</c:v>
                </c:pt>
                <c:pt idx="933">
                  <c:v>992.37</c:v>
                </c:pt>
                <c:pt idx="934">
                  <c:v>470.42</c:v>
                </c:pt>
                <c:pt idx="935">
                  <c:v>732.67</c:v>
                </c:pt>
                <c:pt idx="936">
                  <c:v>835.17</c:v>
                </c:pt>
                <c:pt idx="937">
                  <c:v>113.07</c:v>
                </c:pt>
                <c:pt idx="938">
                  <c:v>619.80999999999995</c:v>
                </c:pt>
                <c:pt idx="939">
                  <c:v>350.12</c:v>
                </c:pt>
                <c:pt idx="940">
                  <c:v>519.91</c:v>
                </c:pt>
                <c:pt idx="941">
                  <c:v>221.7</c:v>
                </c:pt>
                <c:pt idx="942">
                  <c:v>102.19</c:v>
                </c:pt>
                <c:pt idx="943">
                  <c:v>923.14</c:v>
                </c:pt>
                <c:pt idx="944">
                  <c:v>747.65</c:v>
                </c:pt>
                <c:pt idx="945">
                  <c:v>620.12</c:v>
                </c:pt>
                <c:pt idx="946">
                  <c:v>214.94</c:v>
                </c:pt>
                <c:pt idx="947">
                  <c:v>309.77999999999997</c:v>
                </c:pt>
                <c:pt idx="948">
                  <c:v>696.53</c:v>
                </c:pt>
                <c:pt idx="949">
                  <c:v>892.06</c:v>
                </c:pt>
                <c:pt idx="950">
                  <c:v>127.47</c:v>
                </c:pt>
                <c:pt idx="951">
                  <c:v>26.37</c:v>
                </c:pt>
                <c:pt idx="952">
                  <c:v>968.88</c:v>
                </c:pt>
                <c:pt idx="953">
                  <c:v>138.86000000000001</c:v>
                </c:pt>
                <c:pt idx="954">
                  <c:v>327.52</c:v>
                </c:pt>
                <c:pt idx="955">
                  <c:v>576.83000000000004</c:v>
                </c:pt>
                <c:pt idx="956">
                  <c:v>681.3</c:v>
                </c:pt>
                <c:pt idx="957">
                  <c:v>504.97</c:v>
                </c:pt>
                <c:pt idx="958">
                  <c:v>649.78</c:v>
                </c:pt>
                <c:pt idx="959">
                  <c:v>986.73</c:v>
                </c:pt>
                <c:pt idx="960">
                  <c:v>904.48</c:v>
                </c:pt>
                <c:pt idx="961">
                  <c:v>920.82</c:v>
                </c:pt>
                <c:pt idx="962">
                  <c:v>569.36</c:v>
                </c:pt>
                <c:pt idx="963">
                  <c:v>830.94</c:v>
                </c:pt>
                <c:pt idx="964">
                  <c:v>462.75</c:v>
                </c:pt>
                <c:pt idx="965">
                  <c:v>973.9</c:v>
                </c:pt>
                <c:pt idx="966">
                  <c:v>157.18</c:v>
                </c:pt>
                <c:pt idx="967">
                  <c:v>239.57</c:v>
                </c:pt>
                <c:pt idx="968">
                  <c:v>583.21</c:v>
                </c:pt>
                <c:pt idx="969">
                  <c:v>758.75</c:v>
                </c:pt>
                <c:pt idx="970">
                  <c:v>68.290000000000006</c:v>
                </c:pt>
                <c:pt idx="971">
                  <c:v>662.82</c:v>
                </c:pt>
                <c:pt idx="972">
                  <c:v>824.34</c:v>
                </c:pt>
                <c:pt idx="973">
                  <c:v>437.12</c:v>
                </c:pt>
                <c:pt idx="974">
                  <c:v>23.37</c:v>
                </c:pt>
                <c:pt idx="975">
                  <c:v>240.51</c:v>
                </c:pt>
                <c:pt idx="976">
                  <c:v>842.9</c:v>
                </c:pt>
                <c:pt idx="977">
                  <c:v>918.26</c:v>
                </c:pt>
                <c:pt idx="978">
                  <c:v>579.70000000000005</c:v>
                </c:pt>
                <c:pt idx="979">
                  <c:v>233.33</c:v>
                </c:pt>
                <c:pt idx="980">
                  <c:v>954.1</c:v>
                </c:pt>
                <c:pt idx="981">
                  <c:v>751.94</c:v>
                </c:pt>
                <c:pt idx="982">
                  <c:v>492.71</c:v>
                </c:pt>
                <c:pt idx="983">
                  <c:v>853.26</c:v>
                </c:pt>
                <c:pt idx="984">
                  <c:v>528.29999999999995</c:v>
                </c:pt>
                <c:pt idx="985">
                  <c:v>476.28</c:v>
                </c:pt>
                <c:pt idx="986">
                  <c:v>943.93</c:v>
                </c:pt>
                <c:pt idx="987">
                  <c:v>853.93</c:v>
                </c:pt>
                <c:pt idx="988">
                  <c:v>461.02</c:v>
                </c:pt>
                <c:pt idx="989">
                  <c:v>531.99</c:v>
                </c:pt>
                <c:pt idx="990">
                  <c:v>274.08999999999997</c:v>
                </c:pt>
                <c:pt idx="991">
                  <c:v>541.99</c:v>
                </c:pt>
                <c:pt idx="992">
                  <c:v>904.92</c:v>
                </c:pt>
                <c:pt idx="993">
                  <c:v>490.02</c:v>
                </c:pt>
                <c:pt idx="994">
                  <c:v>957.54</c:v>
                </c:pt>
                <c:pt idx="995">
                  <c:v>480.11</c:v>
                </c:pt>
                <c:pt idx="996">
                  <c:v>826.55</c:v>
                </c:pt>
                <c:pt idx="997">
                  <c:v>336.17</c:v>
                </c:pt>
                <c:pt idx="998">
                  <c:v>22.51</c:v>
                </c:pt>
              </c:numCache>
            </c:numRef>
          </c:val>
          <c:extLst>
            <c:ext xmlns:c16="http://schemas.microsoft.com/office/drawing/2014/chart" uri="{C3380CC4-5D6E-409C-BE32-E72D297353CC}">
              <c16:uniqueId val="{00000000-84E4-409D-B709-58D7140A8FC1}"/>
            </c:ext>
          </c:extLst>
        </c:ser>
        <c:ser>
          <c:idx val="1"/>
          <c:order val="1"/>
          <c:tx>
            <c:strRef>
              <c:f>Sales_Fact!$S$1:$S$6</c:f>
              <c:strCache>
                <c:ptCount val="1"/>
                <c:pt idx="0">
                  <c:v>2024 -  -  -  - Sum of Discount</c:v>
                </c:pt>
              </c:strCache>
            </c:strRef>
          </c:tx>
          <c:spPr>
            <a:solidFill>
              <a:schemeClr val="accent2"/>
            </a:solidFill>
            <a:ln>
              <a:noFill/>
            </a:ln>
            <a:effectLst/>
            <a:sp3d/>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Sales_Fact!$S$7:$S$1006</c:f>
              <c:numCache>
                <c:formatCode>General</c:formatCode>
                <c:ptCount val="999"/>
                <c:pt idx="0">
                  <c:v>0.27</c:v>
                </c:pt>
                <c:pt idx="1">
                  <c:v>0.17</c:v>
                </c:pt>
                <c:pt idx="2">
                  <c:v>0.24</c:v>
                </c:pt>
                <c:pt idx="3">
                  <c:v>0.24</c:v>
                </c:pt>
                <c:pt idx="4">
                  <c:v>0.06</c:v>
                </c:pt>
                <c:pt idx="5">
                  <c:v>0.01</c:v>
                </c:pt>
                <c:pt idx="6">
                  <c:v>0.24</c:v>
                </c:pt>
                <c:pt idx="7">
                  <c:v>0.28000000000000003</c:v>
                </c:pt>
                <c:pt idx="8">
                  <c:v>0.23</c:v>
                </c:pt>
                <c:pt idx="9">
                  <c:v>0.14000000000000001</c:v>
                </c:pt>
                <c:pt idx="10">
                  <c:v>0.03</c:v>
                </c:pt>
                <c:pt idx="11">
                  <c:v>0.19</c:v>
                </c:pt>
                <c:pt idx="12">
                  <c:v>0.12</c:v>
                </c:pt>
                <c:pt idx="13">
                  <c:v>0.04</c:v>
                </c:pt>
                <c:pt idx="14">
                  <c:v>0.22</c:v>
                </c:pt>
                <c:pt idx="15">
                  <c:v>0.11</c:v>
                </c:pt>
                <c:pt idx="16">
                  <c:v>0.16</c:v>
                </c:pt>
                <c:pt idx="17">
                  <c:v>0.05</c:v>
                </c:pt>
                <c:pt idx="18">
                  <c:v>0.2</c:v>
                </c:pt>
                <c:pt idx="19">
                  <c:v>0.04</c:v>
                </c:pt>
                <c:pt idx="20">
                  <c:v>0.11</c:v>
                </c:pt>
                <c:pt idx="21">
                  <c:v>0.12</c:v>
                </c:pt>
                <c:pt idx="22">
                  <c:v>0.01</c:v>
                </c:pt>
                <c:pt idx="23">
                  <c:v>0.23</c:v>
                </c:pt>
                <c:pt idx="24">
                  <c:v>0.28000000000000003</c:v>
                </c:pt>
                <c:pt idx="25">
                  <c:v>0.16</c:v>
                </c:pt>
                <c:pt idx="26">
                  <c:v>0.12</c:v>
                </c:pt>
                <c:pt idx="27">
                  <c:v>0</c:v>
                </c:pt>
                <c:pt idx="28">
                  <c:v>0.11</c:v>
                </c:pt>
                <c:pt idx="29">
                  <c:v>0.11</c:v>
                </c:pt>
                <c:pt idx="30">
                  <c:v>0.3</c:v>
                </c:pt>
                <c:pt idx="31">
                  <c:v>0.2</c:v>
                </c:pt>
                <c:pt idx="32">
                  <c:v>7.0000000000000007E-2</c:v>
                </c:pt>
                <c:pt idx="33">
                  <c:v>0.01</c:v>
                </c:pt>
                <c:pt idx="34">
                  <c:v>0.12</c:v>
                </c:pt>
                <c:pt idx="35">
                  <c:v>0.16</c:v>
                </c:pt>
                <c:pt idx="36">
                  <c:v>0.18</c:v>
                </c:pt>
                <c:pt idx="37">
                  <c:v>0.03</c:v>
                </c:pt>
                <c:pt idx="38">
                  <c:v>0.24</c:v>
                </c:pt>
                <c:pt idx="39">
                  <c:v>0.28999999999999998</c:v>
                </c:pt>
                <c:pt idx="40">
                  <c:v>0.28000000000000003</c:v>
                </c:pt>
                <c:pt idx="41">
                  <c:v>0.13</c:v>
                </c:pt>
                <c:pt idx="42">
                  <c:v>0.12</c:v>
                </c:pt>
                <c:pt idx="43">
                  <c:v>0.15</c:v>
                </c:pt>
                <c:pt idx="44">
                  <c:v>0.09</c:v>
                </c:pt>
                <c:pt idx="45">
                  <c:v>0.17</c:v>
                </c:pt>
                <c:pt idx="46">
                  <c:v>0.27</c:v>
                </c:pt>
                <c:pt idx="47">
                  <c:v>0.22</c:v>
                </c:pt>
                <c:pt idx="48">
                  <c:v>0.17</c:v>
                </c:pt>
                <c:pt idx="49">
                  <c:v>0.18</c:v>
                </c:pt>
                <c:pt idx="50">
                  <c:v>0.17</c:v>
                </c:pt>
                <c:pt idx="51">
                  <c:v>0.08</c:v>
                </c:pt>
                <c:pt idx="52">
                  <c:v>0.24</c:v>
                </c:pt>
                <c:pt idx="53">
                  <c:v>0.27</c:v>
                </c:pt>
                <c:pt idx="54">
                  <c:v>0.16</c:v>
                </c:pt>
                <c:pt idx="55">
                  <c:v>0.02</c:v>
                </c:pt>
                <c:pt idx="56">
                  <c:v>0.27</c:v>
                </c:pt>
                <c:pt idx="57">
                  <c:v>0</c:v>
                </c:pt>
                <c:pt idx="58">
                  <c:v>0.24</c:v>
                </c:pt>
                <c:pt idx="59">
                  <c:v>7.0000000000000007E-2</c:v>
                </c:pt>
                <c:pt idx="60">
                  <c:v>0.04</c:v>
                </c:pt>
                <c:pt idx="61">
                  <c:v>0.05</c:v>
                </c:pt>
                <c:pt idx="62">
                  <c:v>0.03</c:v>
                </c:pt>
                <c:pt idx="63">
                  <c:v>0.15</c:v>
                </c:pt>
                <c:pt idx="64">
                  <c:v>0.08</c:v>
                </c:pt>
                <c:pt idx="65">
                  <c:v>0.18</c:v>
                </c:pt>
                <c:pt idx="66">
                  <c:v>0.27</c:v>
                </c:pt>
                <c:pt idx="67">
                  <c:v>0.28999999999999998</c:v>
                </c:pt>
                <c:pt idx="68">
                  <c:v>0.03</c:v>
                </c:pt>
                <c:pt idx="69">
                  <c:v>0</c:v>
                </c:pt>
                <c:pt idx="70">
                  <c:v>0.05</c:v>
                </c:pt>
                <c:pt idx="71">
                  <c:v>0.05</c:v>
                </c:pt>
                <c:pt idx="72">
                  <c:v>0.28000000000000003</c:v>
                </c:pt>
                <c:pt idx="73">
                  <c:v>0.14000000000000001</c:v>
                </c:pt>
                <c:pt idx="74">
                  <c:v>0.04</c:v>
                </c:pt>
                <c:pt idx="75">
                  <c:v>0.02</c:v>
                </c:pt>
                <c:pt idx="76">
                  <c:v>0.17</c:v>
                </c:pt>
                <c:pt idx="77">
                  <c:v>0.13</c:v>
                </c:pt>
                <c:pt idx="78">
                  <c:v>0.19</c:v>
                </c:pt>
                <c:pt idx="79">
                  <c:v>0.03</c:v>
                </c:pt>
                <c:pt idx="80">
                  <c:v>0.1</c:v>
                </c:pt>
                <c:pt idx="81">
                  <c:v>0.2</c:v>
                </c:pt>
                <c:pt idx="82">
                  <c:v>7.0000000000000007E-2</c:v>
                </c:pt>
                <c:pt idx="83">
                  <c:v>0.18</c:v>
                </c:pt>
                <c:pt idx="84">
                  <c:v>0.14000000000000001</c:v>
                </c:pt>
                <c:pt idx="85">
                  <c:v>0</c:v>
                </c:pt>
                <c:pt idx="86">
                  <c:v>0.12</c:v>
                </c:pt>
                <c:pt idx="87">
                  <c:v>0.15</c:v>
                </c:pt>
                <c:pt idx="88">
                  <c:v>0.14000000000000001</c:v>
                </c:pt>
                <c:pt idx="89">
                  <c:v>0.3</c:v>
                </c:pt>
                <c:pt idx="90">
                  <c:v>0.18</c:v>
                </c:pt>
                <c:pt idx="91">
                  <c:v>0.28000000000000003</c:v>
                </c:pt>
                <c:pt idx="92">
                  <c:v>0.27</c:v>
                </c:pt>
                <c:pt idx="93">
                  <c:v>0.1</c:v>
                </c:pt>
                <c:pt idx="94">
                  <c:v>0.05</c:v>
                </c:pt>
                <c:pt idx="95">
                  <c:v>0.3</c:v>
                </c:pt>
                <c:pt idx="96">
                  <c:v>0.15</c:v>
                </c:pt>
                <c:pt idx="97">
                  <c:v>0.27</c:v>
                </c:pt>
                <c:pt idx="98">
                  <c:v>0.27</c:v>
                </c:pt>
                <c:pt idx="99">
                  <c:v>0.13</c:v>
                </c:pt>
                <c:pt idx="100">
                  <c:v>0.2</c:v>
                </c:pt>
                <c:pt idx="101">
                  <c:v>0.15</c:v>
                </c:pt>
                <c:pt idx="102">
                  <c:v>0.28999999999999998</c:v>
                </c:pt>
                <c:pt idx="103">
                  <c:v>0.05</c:v>
                </c:pt>
                <c:pt idx="104">
                  <c:v>0.18</c:v>
                </c:pt>
                <c:pt idx="105">
                  <c:v>0.28000000000000003</c:v>
                </c:pt>
                <c:pt idx="106">
                  <c:v>0.16</c:v>
                </c:pt>
                <c:pt idx="107">
                  <c:v>0.15</c:v>
                </c:pt>
                <c:pt idx="108">
                  <c:v>0.14000000000000001</c:v>
                </c:pt>
                <c:pt idx="109">
                  <c:v>0.28999999999999998</c:v>
                </c:pt>
                <c:pt idx="110">
                  <c:v>0.28999999999999998</c:v>
                </c:pt>
                <c:pt idx="111">
                  <c:v>0.01</c:v>
                </c:pt>
                <c:pt idx="112">
                  <c:v>0.25</c:v>
                </c:pt>
                <c:pt idx="113">
                  <c:v>0.2</c:v>
                </c:pt>
                <c:pt idx="114">
                  <c:v>7.0000000000000007E-2</c:v>
                </c:pt>
                <c:pt idx="115">
                  <c:v>0.11</c:v>
                </c:pt>
                <c:pt idx="116">
                  <c:v>0.3</c:v>
                </c:pt>
                <c:pt idx="117">
                  <c:v>0.13</c:v>
                </c:pt>
                <c:pt idx="118">
                  <c:v>0.06</c:v>
                </c:pt>
                <c:pt idx="119">
                  <c:v>0</c:v>
                </c:pt>
                <c:pt idx="120">
                  <c:v>0.25</c:v>
                </c:pt>
                <c:pt idx="121">
                  <c:v>0.14000000000000001</c:v>
                </c:pt>
                <c:pt idx="122">
                  <c:v>0.11</c:v>
                </c:pt>
                <c:pt idx="123">
                  <c:v>0.04</c:v>
                </c:pt>
                <c:pt idx="124">
                  <c:v>0.09</c:v>
                </c:pt>
                <c:pt idx="125">
                  <c:v>0.09</c:v>
                </c:pt>
                <c:pt idx="126">
                  <c:v>0.01</c:v>
                </c:pt>
                <c:pt idx="127">
                  <c:v>0.28999999999999998</c:v>
                </c:pt>
                <c:pt idx="128">
                  <c:v>0.25</c:v>
                </c:pt>
                <c:pt idx="129">
                  <c:v>0.23</c:v>
                </c:pt>
                <c:pt idx="130">
                  <c:v>0.27</c:v>
                </c:pt>
                <c:pt idx="131">
                  <c:v>0.06</c:v>
                </c:pt>
                <c:pt idx="132">
                  <c:v>0.06</c:v>
                </c:pt>
                <c:pt idx="133">
                  <c:v>0.12</c:v>
                </c:pt>
                <c:pt idx="134">
                  <c:v>0.21</c:v>
                </c:pt>
                <c:pt idx="135">
                  <c:v>0.06</c:v>
                </c:pt>
                <c:pt idx="136">
                  <c:v>0.24</c:v>
                </c:pt>
                <c:pt idx="137">
                  <c:v>0.09</c:v>
                </c:pt>
                <c:pt idx="138">
                  <c:v>0.24</c:v>
                </c:pt>
                <c:pt idx="139">
                  <c:v>0.04</c:v>
                </c:pt>
                <c:pt idx="140">
                  <c:v>0.16</c:v>
                </c:pt>
                <c:pt idx="141">
                  <c:v>7.0000000000000007E-2</c:v>
                </c:pt>
                <c:pt idx="142">
                  <c:v>0.06</c:v>
                </c:pt>
                <c:pt idx="143">
                  <c:v>0.05</c:v>
                </c:pt>
                <c:pt idx="144">
                  <c:v>0.27</c:v>
                </c:pt>
                <c:pt idx="145">
                  <c:v>0.03</c:v>
                </c:pt>
                <c:pt idx="146">
                  <c:v>0.21</c:v>
                </c:pt>
                <c:pt idx="147">
                  <c:v>0.1</c:v>
                </c:pt>
                <c:pt idx="148">
                  <c:v>0.2</c:v>
                </c:pt>
                <c:pt idx="149">
                  <c:v>0.26</c:v>
                </c:pt>
                <c:pt idx="150">
                  <c:v>0.15</c:v>
                </c:pt>
                <c:pt idx="151">
                  <c:v>0.23</c:v>
                </c:pt>
                <c:pt idx="152">
                  <c:v>0.23</c:v>
                </c:pt>
                <c:pt idx="153">
                  <c:v>0.08</c:v>
                </c:pt>
                <c:pt idx="154">
                  <c:v>0.12</c:v>
                </c:pt>
                <c:pt idx="155">
                  <c:v>0.14000000000000001</c:v>
                </c:pt>
                <c:pt idx="156">
                  <c:v>0.12</c:v>
                </c:pt>
                <c:pt idx="157">
                  <c:v>0.1</c:v>
                </c:pt>
                <c:pt idx="158">
                  <c:v>0.3</c:v>
                </c:pt>
                <c:pt idx="159">
                  <c:v>0.15</c:v>
                </c:pt>
                <c:pt idx="160">
                  <c:v>0.14000000000000001</c:v>
                </c:pt>
                <c:pt idx="161">
                  <c:v>0.15</c:v>
                </c:pt>
                <c:pt idx="162">
                  <c:v>0.12</c:v>
                </c:pt>
                <c:pt idx="163">
                  <c:v>7.0000000000000007E-2</c:v>
                </c:pt>
                <c:pt idx="164">
                  <c:v>0.24</c:v>
                </c:pt>
                <c:pt idx="165">
                  <c:v>0.1</c:v>
                </c:pt>
                <c:pt idx="166">
                  <c:v>0.05</c:v>
                </c:pt>
                <c:pt idx="167">
                  <c:v>0.05</c:v>
                </c:pt>
                <c:pt idx="168">
                  <c:v>0.1</c:v>
                </c:pt>
                <c:pt idx="169">
                  <c:v>0.25</c:v>
                </c:pt>
                <c:pt idx="170">
                  <c:v>0.09</c:v>
                </c:pt>
                <c:pt idx="171">
                  <c:v>0.05</c:v>
                </c:pt>
                <c:pt idx="172">
                  <c:v>0.28000000000000003</c:v>
                </c:pt>
                <c:pt idx="173">
                  <c:v>0.21</c:v>
                </c:pt>
                <c:pt idx="174">
                  <c:v>0.21</c:v>
                </c:pt>
                <c:pt idx="175">
                  <c:v>0.18</c:v>
                </c:pt>
                <c:pt idx="176">
                  <c:v>0.27</c:v>
                </c:pt>
                <c:pt idx="177">
                  <c:v>0.12</c:v>
                </c:pt>
                <c:pt idx="178">
                  <c:v>0.11</c:v>
                </c:pt>
                <c:pt idx="179">
                  <c:v>0.13</c:v>
                </c:pt>
                <c:pt idx="180">
                  <c:v>0.17</c:v>
                </c:pt>
                <c:pt idx="181">
                  <c:v>0.23</c:v>
                </c:pt>
                <c:pt idx="182">
                  <c:v>0.25</c:v>
                </c:pt>
                <c:pt idx="183">
                  <c:v>0.27</c:v>
                </c:pt>
                <c:pt idx="184">
                  <c:v>0.19</c:v>
                </c:pt>
                <c:pt idx="185">
                  <c:v>0.26</c:v>
                </c:pt>
                <c:pt idx="186">
                  <c:v>0.1</c:v>
                </c:pt>
                <c:pt idx="187">
                  <c:v>0.22</c:v>
                </c:pt>
                <c:pt idx="188">
                  <c:v>0.26</c:v>
                </c:pt>
                <c:pt idx="189">
                  <c:v>0.09</c:v>
                </c:pt>
                <c:pt idx="190">
                  <c:v>0.28999999999999998</c:v>
                </c:pt>
                <c:pt idx="191">
                  <c:v>0.2</c:v>
                </c:pt>
                <c:pt idx="192">
                  <c:v>0.28000000000000003</c:v>
                </c:pt>
                <c:pt idx="193">
                  <c:v>0</c:v>
                </c:pt>
                <c:pt idx="194">
                  <c:v>0.21</c:v>
                </c:pt>
                <c:pt idx="195">
                  <c:v>0.28999999999999998</c:v>
                </c:pt>
                <c:pt idx="196">
                  <c:v>0.25</c:v>
                </c:pt>
                <c:pt idx="197">
                  <c:v>0.25</c:v>
                </c:pt>
                <c:pt idx="198">
                  <c:v>0.03</c:v>
                </c:pt>
                <c:pt idx="199">
                  <c:v>0.28000000000000003</c:v>
                </c:pt>
                <c:pt idx="200">
                  <c:v>0.06</c:v>
                </c:pt>
                <c:pt idx="201">
                  <c:v>0.23</c:v>
                </c:pt>
                <c:pt idx="202">
                  <c:v>7.0000000000000007E-2</c:v>
                </c:pt>
                <c:pt idx="203">
                  <c:v>0</c:v>
                </c:pt>
                <c:pt idx="204">
                  <c:v>0</c:v>
                </c:pt>
                <c:pt idx="205">
                  <c:v>0.17</c:v>
                </c:pt>
                <c:pt idx="206">
                  <c:v>0.2</c:v>
                </c:pt>
                <c:pt idx="207">
                  <c:v>0.21</c:v>
                </c:pt>
                <c:pt idx="208">
                  <c:v>0.1</c:v>
                </c:pt>
                <c:pt idx="209">
                  <c:v>7.0000000000000007E-2</c:v>
                </c:pt>
                <c:pt idx="210">
                  <c:v>0.16</c:v>
                </c:pt>
                <c:pt idx="211">
                  <c:v>0.15</c:v>
                </c:pt>
                <c:pt idx="212">
                  <c:v>0.24</c:v>
                </c:pt>
                <c:pt idx="213">
                  <c:v>0.25</c:v>
                </c:pt>
                <c:pt idx="214">
                  <c:v>0.17</c:v>
                </c:pt>
                <c:pt idx="215">
                  <c:v>0.16</c:v>
                </c:pt>
                <c:pt idx="216">
                  <c:v>0.09</c:v>
                </c:pt>
                <c:pt idx="217">
                  <c:v>0.06</c:v>
                </c:pt>
                <c:pt idx="218">
                  <c:v>0.01</c:v>
                </c:pt>
                <c:pt idx="219">
                  <c:v>0.3</c:v>
                </c:pt>
                <c:pt idx="220">
                  <c:v>0.27</c:v>
                </c:pt>
                <c:pt idx="221">
                  <c:v>0.17</c:v>
                </c:pt>
                <c:pt idx="222">
                  <c:v>0.09</c:v>
                </c:pt>
                <c:pt idx="223">
                  <c:v>0.1</c:v>
                </c:pt>
                <c:pt idx="224">
                  <c:v>0.24</c:v>
                </c:pt>
                <c:pt idx="225">
                  <c:v>0.28999999999999998</c:v>
                </c:pt>
                <c:pt idx="226">
                  <c:v>0.16</c:v>
                </c:pt>
                <c:pt idx="227">
                  <c:v>0.1</c:v>
                </c:pt>
                <c:pt idx="228">
                  <c:v>0.26</c:v>
                </c:pt>
                <c:pt idx="229">
                  <c:v>7.0000000000000007E-2</c:v>
                </c:pt>
                <c:pt idx="230">
                  <c:v>0.21</c:v>
                </c:pt>
                <c:pt idx="231">
                  <c:v>0.17</c:v>
                </c:pt>
                <c:pt idx="232">
                  <c:v>0.2</c:v>
                </c:pt>
                <c:pt idx="233">
                  <c:v>0.17</c:v>
                </c:pt>
                <c:pt idx="234">
                  <c:v>0.1</c:v>
                </c:pt>
                <c:pt idx="235">
                  <c:v>0.11</c:v>
                </c:pt>
                <c:pt idx="236">
                  <c:v>0.13</c:v>
                </c:pt>
                <c:pt idx="237">
                  <c:v>0.18</c:v>
                </c:pt>
                <c:pt idx="238">
                  <c:v>7.0000000000000007E-2</c:v>
                </c:pt>
                <c:pt idx="239">
                  <c:v>0.14000000000000001</c:v>
                </c:pt>
                <c:pt idx="240">
                  <c:v>0.26</c:v>
                </c:pt>
                <c:pt idx="241">
                  <c:v>0.23</c:v>
                </c:pt>
                <c:pt idx="242">
                  <c:v>0.28999999999999998</c:v>
                </c:pt>
                <c:pt idx="243">
                  <c:v>0.03</c:v>
                </c:pt>
                <c:pt idx="244">
                  <c:v>0.02</c:v>
                </c:pt>
                <c:pt idx="245">
                  <c:v>0.16</c:v>
                </c:pt>
                <c:pt idx="246">
                  <c:v>0.19</c:v>
                </c:pt>
                <c:pt idx="247">
                  <c:v>0.14000000000000001</c:v>
                </c:pt>
                <c:pt idx="248">
                  <c:v>0.09</c:v>
                </c:pt>
                <c:pt idx="249">
                  <c:v>0.1</c:v>
                </c:pt>
                <c:pt idx="250">
                  <c:v>0.24</c:v>
                </c:pt>
                <c:pt idx="251">
                  <c:v>0.18</c:v>
                </c:pt>
                <c:pt idx="252">
                  <c:v>0.17</c:v>
                </c:pt>
                <c:pt idx="253">
                  <c:v>0.12</c:v>
                </c:pt>
                <c:pt idx="254">
                  <c:v>0</c:v>
                </c:pt>
                <c:pt idx="255">
                  <c:v>0.22</c:v>
                </c:pt>
                <c:pt idx="256">
                  <c:v>0.11</c:v>
                </c:pt>
                <c:pt idx="257">
                  <c:v>0.08</c:v>
                </c:pt>
                <c:pt idx="258">
                  <c:v>0.23</c:v>
                </c:pt>
                <c:pt idx="259">
                  <c:v>0.14000000000000001</c:v>
                </c:pt>
                <c:pt idx="260">
                  <c:v>0.06</c:v>
                </c:pt>
                <c:pt idx="261">
                  <c:v>0.04</c:v>
                </c:pt>
                <c:pt idx="262">
                  <c:v>0.27</c:v>
                </c:pt>
                <c:pt idx="263">
                  <c:v>0.03</c:v>
                </c:pt>
                <c:pt idx="264">
                  <c:v>0.12</c:v>
                </c:pt>
                <c:pt idx="265">
                  <c:v>0.2</c:v>
                </c:pt>
                <c:pt idx="266">
                  <c:v>0.05</c:v>
                </c:pt>
                <c:pt idx="267">
                  <c:v>0.22</c:v>
                </c:pt>
                <c:pt idx="268">
                  <c:v>0.09</c:v>
                </c:pt>
                <c:pt idx="269">
                  <c:v>0.1</c:v>
                </c:pt>
                <c:pt idx="270">
                  <c:v>0.28999999999999998</c:v>
                </c:pt>
                <c:pt idx="271">
                  <c:v>0.27</c:v>
                </c:pt>
                <c:pt idx="272">
                  <c:v>0.19</c:v>
                </c:pt>
                <c:pt idx="273">
                  <c:v>0.26</c:v>
                </c:pt>
                <c:pt idx="274">
                  <c:v>0.11</c:v>
                </c:pt>
                <c:pt idx="275">
                  <c:v>0.16</c:v>
                </c:pt>
                <c:pt idx="276">
                  <c:v>0.25</c:v>
                </c:pt>
                <c:pt idx="277">
                  <c:v>0.16</c:v>
                </c:pt>
                <c:pt idx="278">
                  <c:v>0.12</c:v>
                </c:pt>
                <c:pt idx="279">
                  <c:v>0.04</c:v>
                </c:pt>
                <c:pt idx="280">
                  <c:v>7.0000000000000007E-2</c:v>
                </c:pt>
                <c:pt idx="281">
                  <c:v>0.16</c:v>
                </c:pt>
                <c:pt idx="282">
                  <c:v>0.25</c:v>
                </c:pt>
                <c:pt idx="283">
                  <c:v>0.26</c:v>
                </c:pt>
                <c:pt idx="284">
                  <c:v>0.28000000000000003</c:v>
                </c:pt>
                <c:pt idx="285">
                  <c:v>0.28000000000000003</c:v>
                </c:pt>
                <c:pt idx="286">
                  <c:v>0.09</c:v>
                </c:pt>
                <c:pt idx="287">
                  <c:v>0.26</c:v>
                </c:pt>
                <c:pt idx="288">
                  <c:v>0.11</c:v>
                </c:pt>
                <c:pt idx="289">
                  <c:v>7.0000000000000007E-2</c:v>
                </c:pt>
                <c:pt idx="290">
                  <c:v>0.17</c:v>
                </c:pt>
                <c:pt idx="291">
                  <c:v>0.16</c:v>
                </c:pt>
                <c:pt idx="292">
                  <c:v>0.05</c:v>
                </c:pt>
                <c:pt idx="293">
                  <c:v>0.22</c:v>
                </c:pt>
                <c:pt idx="294">
                  <c:v>0.18</c:v>
                </c:pt>
                <c:pt idx="295">
                  <c:v>0.18</c:v>
                </c:pt>
                <c:pt idx="296">
                  <c:v>0.04</c:v>
                </c:pt>
                <c:pt idx="297">
                  <c:v>0.13</c:v>
                </c:pt>
                <c:pt idx="298">
                  <c:v>0.25</c:v>
                </c:pt>
                <c:pt idx="299">
                  <c:v>0.14000000000000001</c:v>
                </c:pt>
                <c:pt idx="300">
                  <c:v>0.08</c:v>
                </c:pt>
                <c:pt idx="301">
                  <c:v>0.27</c:v>
                </c:pt>
                <c:pt idx="302">
                  <c:v>0.19</c:v>
                </c:pt>
                <c:pt idx="303">
                  <c:v>0.22</c:v>
                </c:pt>
                <c:pt idx="304">
                  <c:v>0.28999999999999998</c:v>
                </c:pt>
                <c:pt idx="305">
                  <c:v>0.01</c:v>
                </c:pt>
                <c:pt idx="306">
                  <c:v>0.19</c:v>
                </c:pt>
                <c:pt idx="307">
                  <c:v>0.24</c:v>
                </c:pt>
                <c:pt idx="308">
                  <c:v>0.17</c:v>
                </c:pt>
                <c:pt idx="309">
                  <c:v>0.22</c:v>
                </c:pt>
                <c:pt idx="310">
                  <c:v>0.28999999999999998</c:v>
                </c:pt>
                <c:pt idx="311">
                  <c:v>0.16</c:v>
                </c:pt>
                <c:pt idx="312">
                  <c:v>0.15</c:v>
                </c:pt>
                <c:pt idx="313">
                  <c:v>0.28000000000000003</c:v>
                </c:pt>
                <c:pt idx="314">
                  <c:v>0.09</c:v>
                </c:pt>
                <c:pt idx="315">
                  <c:v>0.04</c:v>
                </c:pt>
                <c:pt idx="316">
                  <c:v>0.04</c:v>
                </c:pt>
                <c:pt idx="317">
                  <c:v>0.19</c:v>
                </c:pt>
                <c:pt idx="318">
                  <c:v>0.08</c:v>
                </c:pt>
                <c:pt idx="319">
                  <c:v>0.08</c:v>
                </c:pt>
                <c:pt idx="320">
                  <c:v>0.2</c:v>
                </c:pt>
                <c:pt idx="321">
                  <c:v>0.18</c:v>
                </c:pt>
                <c:pt idx="322">
                  <c:v>0.28999999999999998</c:v>
                </c:pt>
                <c:pt idx="323">
                  <c:v>0.26</c:v>
                </c:pt>
                <c:pt idx="324">
                  <c:v>0.11</c:v>
                </c:pt>
                <c:pt idx="325">
                  <c:v>0.1</c:v>
                </c:pt>
                <c:pt idx="326">
                  <c:v>0.06</c:v>
                </c:pt>
                <c:pt idx="327">
                  <c:v>0.23</c:v>
                </c:pt>
                <c:pt idx="328">
                  <c:v>0.02</c:v>
                </c:pt>
                <c:pt idx="329">
                  <c:v>0.21</c:v>
                </c:pt>
                <c:pt idx="330">
                  <c:v>0.1</c:v>
                </c:pt>
                <c:pt idx="331">
                  <c:v>0.23</c:v>
                </c:pt>
                <c:pt idx="332">
                  <c:v>7.0000000000000007E-2</c:v>
                </c:pt>
                <c:pt idx="333">
                  <c:v>0.13</c:v>
                </c:pt>
                <c:pt idx="334">
                  <c:v>0.17</c:v>
                </c:pt>
                <c:pt idx="335">
                  <c:v>0.16</c:v>
                </c:pt>
                <c:pt idx="336">
                  <c:v>0.3</c:v>
                </c:pt>
                <c:pt idx="337">
                  <c:v>0.08</c:v>
                </c:pt>
                <c:pt idx="338">
                  <c:v>0.23</c:v>
                </c:pt>
                <c:pt idx="339">
                  <c:v>0.28999999999999998</c:v>
                </c:pt>
                <c:pt idx="340">
                  <c:v>0.17</c:v>
                </c:pt>
                <c:pt idx="341">
                  <c:v>0.02</c:v>
                </c:pt>
                <c:pt idx="342">
                  <c:v>0</c:v>
                </c:pt>
                <c:pt idx="343">
                  <c:v>0.28999999999999998</c:v>
                </c:pt>
                <c:pt idx="344">
                  <c:v>0.22</c:v>
                </c:pt>
                <c:pt idx="345">
                  <c:v>0.28999999999999998</c:v>
                </c:pt>
                <c:pt idx="346">
                  <c:v>0.06</c:v>
                </c:pt>
                <c:pt idx="347">
                  <c:v>0.12</c:v>
                </c:pt>
                <c:pt idx="348">
                  <c:v>0.08</c:v>
                </c:pt>
                <c:pt idx="349">
                  <c:v>0.2</c:v>
                </c:pt>
                <c:pt idx="350">
                  <c:v>0.25</c:v>
                </c:pt>
                <c:pt idx="351">
                  <c:v>0.28000000000000003</c:v>
                </c:pt>
                <c:pt idx="352">
                  <c:v>0.26</c:v>
                </c:pt>
                <c:pt idx="353">
                  <c:v>0.11</c:v>
                </c:pt>
                <c:pt idx="354">
                  <c:v>0.11</c:v>
                </c:pt>
                <c:pt idx="355">
                  <c:v>0.17</c:v>
                </c:pt>
                <c:pt idx="356">
                  <c:v>0.04</c:v>
                </c:pt>
                <c:pt idx="357">
                  <c:v>0.23</c:v>
                </c:pt>
                <c:pt idx="358">
                  <c:v>0.06</c:v>
                </c:pt>
                <c:pt idx="359">
                  <c:v>0.25</c:v>
                </c:pt>
                <c:pt idx="360">
                  <c:v>0.1</c:v>
                </c:pt>
                <c:pt idx="361">
                  <c:v>0.27</c:v>
                </c:pt>
                <c:pt idx="362">
                  <c:v>0.3</c:v>
                </c:pt>
                <c:pt idx="363">
                  <c:v>0.03</c:v>
                </c:pt>
                <c:pt idx="364">
                  <c:v>0.18</c:v>
                </c:pt>
                <c:pt idx="365">
                  <c:v>0.06</c:v>
                </c:pt>
                <c:pt idx="366">
                  <c:v>0.27</c:v>
                </c:pt>
                <c:pt idx="367">
                  <c:v>0.11</c:v>
                </c:pt>
                <c:pt idx="368">
                  <c:v>0.26</c:v>
                </c:pt>
                <c:pt idx="369">
                  <c:v>0.14000000000000001</c:v>
                </c:pt>
                <c:pt idx="370">
                  <c:v>0.18</c:v>
                </c:pt>
                <c:pt idx="371">
                  <c:v>0.24</c:v>
                </c:pt>
                <c:pt idx="372">
                  <c:v>0.18</c:v>
                </c:pt>
                <c:pt idx="373">
                  <c:v>0.14000000000000001</c:v>
                </c:pt>
                <c:pt idx="374">
                  <c:v>0.06</c:v>
                </c:pt>
                <c:pt idx="375">
                  <c:v>0.09</c:v>
                </c:pt>
                <c:pt idx="376">
                  <c:v>0</c:v>
                </c:pt>
                <c:pt idx="377">
                  <c:v>0.03</c:v>
                </c:pt>
                <c:pt idx="378">
                  <c:v>0.04</c:v>
                </c:pt>
                <c:pt idx="379">
                  <c:v>0.01</c:v>
                </c:pt>
                <c:pt idx="380">
                  <c:v>0.13</c:v>
                </c:pt>
                <c:pt idx="381">
                  <c:v>0.18</c:v>
                </c:pt>
                <c:pt idx="382">
                  <c:v>0.19</c:v>
                </c:pt>
                <c:pt idx="383">
                  <c:v>0.24</c:v>
                </c:pt>
                <c:pt idx="384">
                  <c:v>0.06</c:v>
                </c:pt>
                <c:pt idx="385">
                  <c:v>0.12</c:v>
                </c:pt>
                <c:pt idx="386">
                  <c:v>0.23</c:v>
                </c:pt>
                <c:pt idx="387">
                  <c:v>0.01</c:v>
                </c:pt>
                <c:pt idx="388">
                  <c:v>0.28999999999999998</c:v>
                </c:pt>
                <c:pt idx="389">
                  <c:v>0.1</c:v>
                </c:pt>
                <c:pt idx="390">
                  <c:v>0.22</c:v>
                </c:pt>
                <c:pt idx="391">
                  <c:v>0.28000000000000003</c:v>
                </c:pt>
                <c:pt idx="392">
                  <c:v>0.04</c:v>
                </c:pt>
                <c:pt idx="393">
                  <c:v>0.21</c:v>
                </c:pt>
                <c:pt idx="394">
                  <c:v>0.22</c:v>
                </c:pt>
                <c:pt idx="395">
                  <c:v>0.05</c:v>
                </c:pt>
                <c:pt idx="396">
                  <c:v>0.08</c:v>
                </c:pt>
                <c:pt idx="397">
                  <c:v>0.12</c:v>
                </c:pt>
                <c:pt idx="398">
                  <c:v>0.25</c:v>
                </c:pt>
                <c:pt idx="399">
                  <c:v>0.26</c:v>
                </c:pt>
                <c:pt idx="400">
                  <c:v>0.1</c:v>
                </c:pt>
                <c:pt idx="401">
                  <c:v>0.01</c:v>
                </c:pt>
                <c:pt idx="402">
                  <c:v>0.05</c:v>
                </c:pt>
                <c:pt idx="403">
                  <c:v>0.26</c:v>
                </c:pt>
                <c:pt idx="404">
                  <c:v>0</c:v>
                </c:pt>
                <c:pt idx="405">
                  <c:v>0.11</c:v>
                </c:pt>
                <c:pt idx="406">
                  <c:v>0.26</c:v>
                </c:pt>
                <c:pt idx="407">
                  <c:v>0.02</c:v>
                </c:pt>
                <c:pt idx="408">
                  <c:v>0.08</c:v>
                </c:pt>
                <c:pt idx="409">
                  <c:v>0.02</c:v>
                </c:pt>
                <c:pt idx="410">
                  <c:v>0.14000000000000001</c:v>
                </c:pt>
                <c:pt idx="411">
                  <c:v>0.12</c:v>
                </c:pt>
                <c:pt idx="412">
                  <c:v>0.3</c:v>
                </c:pt>
                <c:pt idx="413">
                  <c:v>0.05</c:v>
                </c:pt>
                <c:pt idx="414">
                  <c:v>0.24</c:v>
                </c:pt>
                <c:pt idx="415">
                  <c:v>0.02</c:v>
                </c:pt>
                <c:pt idx="416">
                  <c:v>0.12</c:v>
                </c:pt>
                <c:pt idx="417">
                  <c:v>0.18</c:v>
                </c:pt>
                <c:pt idx="418">
                  <c:v>0.14000000000000001</c:v>
                </c:pt>
                <c:pt idx="419">
                  <c:v>0.11</c:v>
                </c:pt>
                <c:pt idx="420">
                  <c:v>0.14000000000000001</c:v>
                </c:pt>
                <c:pt idx="421">
                  <c:v>0.28999999999999998</c:v>
                </c:pt>
                <c:pt idx="422">
                  <c:v>0.1</c:v>
                </c:pt>
                <c:pt idx="423">
                  <c:v>0.22</c:v>
                </c:pt>
                <c:pt idx="424">
                  <c:v>0.28000000000000003</c:v>
                </c:pt>
                <c:pt idx="425">
                  <c:v>0.28999999999999998</c:v>
                </c:pt>
                <c:pt idx="426">
                  <c:v>0.11</c:v>
                </c:pt>
                <c:pt idx="427">
                  <c:v>0.19</c:v>
                </c:pt>
                <c:pt idx="428">
                  <c:v>7.0000000000000007E-2</c:v>
                </c:pt>
                <c:pt idx="429">
                  <c:v>0.06</c:v>
                </c:pt>
                <c:pt idx="430">
                  <c:v>0.28000000000000003</c:v>
                </c:pt>
                <c:pt idx="431">
                  <c:v>0.04</c:v>
                </c:pt>
                <c:pt idx="432">
                  <c:v>0.18</c:v>
                </c:pt>
                <c:pt idx="433">
                  <c:v>0.25</c:v>
                </c:pt>
                <c:pt idx="434">
                  <c:v>0.05</c:v>
                </c:pt>
                <c:pt idx="435">
                  <c:v>0.12</c:v>
                </c:pt>
                <c:pt idx="436">
                  <c:v>0.14000000000000001</c:v>
                </c:pt>
                <c:pt idx="437">
                  <c:v>0.02</c:v>
                </c:pt>
                <c:pt idx="438">
                  <c:v>0.16</c:v>
                </c:pt>
                <c:pt idx="439">
                  <c:v>0.16</c:v>
                </c:pt>
                <c:pt idx="440">
                  <c:v>0.11</c:v>
                </c:pt>
                <c:pt idx="441">
                  <c:v>0.09</c:v>
                </c:pt>
                <c:pt idx="442">
                  <c:v>0.17</c:v>
                </c:pt>
                <c:pt idx="443">
                  <c:v>0.04</c:v>
                </c:pt>
                <c:pt idx="444">
                  <c:v>0.05</c:v>
                </c:pt>
                <c:pt idx="445">
                  <c:v>0.28000000000000003</c:v>
                </c:pt>
                <c:pt idx="446">
                  <c:v>0.06</c:v>
                </c:pt>
                <c:pt idx="447">
                  <c:v>0.26</c:v>
                </c:pt>
                <c:pt idx="448">
                  <c:v>0.02</c:v>
                </c:pt>
                <c:pt idx="449">
                  <c:v>0.06</c:v>
                </c:pt>
                <c:pt idx="450">
                  <c:v>0.18</c:v>
                </c:pt>
                <c:pt idx="451">
                  <c:v>0.3</c:v>
                </c:pt>
                <c:pt idx="452">
                  <c:v>0.22</c:v>
                </c:pt>
                <c:pt idx="453">
                  <c:v>0.02</c:v>
                </c:pt>
                <c:pt idx="454">
                  <c:v>0.17</c:v>
                </c:pt>
                <c:pt idx="455">
                  <c:v>0.17</c:v>
                </c:pt>
                <c:pt idx="456">
                  <c:v>0.2</c:v>
                </c:pt>
                <c:pt idx="457">
                  <c:v>0.11</c:v>
                </c:pt>
                <c:pt idx="458">
                  <c:v>0.04</c:v>
                </c:pt>
                <c:pt idx="459">
                  <c:v>0.3</c:v>
                </c:pt>
                <c:pt idx="460">
                  <c:v>0.02</c:v>
                </c:pt>
                <c:pt idx="461">
                  <c:v>0.05</c:v>
                </c:pt>
                <c:pt idx="462">
                  <c:v>0.06</c:v>
                </c:pt>
                <c:pt idx="463">
                  <c:v>0.21</c:v>
                </c:pt>
                <c:pt idx="464">
                  <c:v>0.15</c:v>
                </c:pt>
                <c:pt idx="465">
                  <c:v>0.18</c:v>
                </c:pt>
                <c:pt idx="466">
                  <c:v>0.24</c:v>
                </c:pt>
                <c:pt idx="467">
                  <c:v>0.3</c:v>
                </c:pt>
                <c:pt idx="468">
                  <c:v>0.18</c:v>
                </c:pt>
                <c:pt idx="469">
                  <c:v>0.1</c:v>
                </c:pt>
                <c:pt idx="470">
                  <c:v>0.01</c:v>
                </c:pt>
                <c:pt idx="471">
                  <c:v>0.14000000000000001</c:v>
                </c:pt>
                <c:pt idx="472">
                  <c:v>0.12</c:v>
                </c:pt>
                <c:pt idx="473">
                  <c:v>0.25</c:v>
                </c:pt>
                <c:pt idx="474">
                  <c:v>0.03</c:v>
                </c:pt>
                <c:pt idx="475">
                  <c:v>0.2</c:v>
                </c:pt>
                <c:pt idx="476">
                  <c:v>0.14000000000000001</c:v>
                </c:pt>
                <c:pt idx="477">
                  <c:v>0.12</c:v>
                </c:pt>
                <c:pt idx="478">
                  <c:v>0.03</c:v>
                </c:pt>
                <c:pt idx="479">
                  <c:v>0.23</c:v>
                </c:pt>
                <c:pt idx="480">
                  <c:v>0.22</c:v>
                </c:pt>
                <c:pt idx="481">
                  <c:v>0.14000000000000001</c:v>
                </c:pt>
                <c:pt idx="482">
                  <c:v>0.28000000000000003</c:v>
                </c:pt>
                <c:pt idx="483">
                  <c:v>0.27</c:v>
                </c:pt>
                <c:pt idx="484">
                  <c:v>0.17</c:v>
                </c:pt>
                <c:pt idx="485">
                  <c:v>0.04</c:v>
                </c:pt>
                <c:pt idx="486">
                  <c:v>0.04</c:v>
                </c:pt>
                <c:pt idx="487">
                  <c:v>0.04</c:v>
                </c:pt>
                <c:pt idx="488">
                  <c:v>0.04</c:v>
                </c:pt>
                <c:pt idx="489">
                  <c:v>0.28000000000000003</c:v>
                </c:pt>
                <c:pt idx="490">
                  <c:v>0.03</c:v>
                </c:pt>
                <c:pt idx="491">
                  <c:v>0</c:v>
                </c:pt>
                <c:pt idx="492">
                  <c:v>0.04</c:v>
                </c:pt>
                <c:pt idx="493">
                  <c:v>0.24</c:v>
                </c:pt>
                <c:pt idx="494">
                  <c:v>0.01</c:v>
                </c:pt>
                <c:pt idx="495">
                  <c:v>0.28000000000000003</c:v>
                </c:pt>
                <c:pt idx="496">
                  <c:v>0.24</c:v>
                </c:pt>
                <c:pt idx="497">
                  <c:v>0.11</c:v>
                </c:pt>
                <c:pt idx="498">
                  <c:v>0.21</c:v>
                </c:pt>
                <c:pt idx="499">
                  <c:v>0.04</c:v>
                </c:pt>
                <c:pt idx="500">
                  <c:v>0.3</c:v>
                </c:pt>
                <c:pt idx="501">
                  <c:v>7.0000000000000007E-2</c:v>
                </c:pt>
                <c:pt idx="502">
                  <c:v>0.18</c:v>
                </c:pt>
                <c:pt idx="503">
                  <c:v>0.12</c:v>
                </c:pt>
                <c:pt idx="504">
                  <c:v>0.24</c:v>
                </c:pt>
                <c:pt idx="505">
                  <c:v>0.1</c:v>
                </c:pt>
                <c:pt idx="506">
                  <c:v>0.03</c:v>
                </c:pt>
                <c:pt idx="507">
                  <c:v>0.03</c:v>
                </c:pt>
                <c:pt idx="508">
                  <c:v>0.19</c:v>
                </c:pt>
                <c:pt idx="509">
                  <c:v>0.06</c:v>
                </c:pt>
                <c:pt idx="510">
                  <c:v>0.05</c:v>
                </c:pt>
                <c:pt idx="511">
                  <c:v>0.26</c:v>
                </c:pt>
                <c:pt idx="512">
                  <c:v>0.14000000000000001</c:v>
                </c:pt>
                <c:pt idx="513">
                  <c:v>0.21</c:v>
                </c:pt>
                <c:pt idx="514">
                  <c:v>0.05</c:v>
                </c:pt>
                <c:pt idx="515">
                  <c:v>0.01</c:v>
                </c:pt>
                <c:pt idx="516">
                  <c:v>0.03</c:v>
                </c:pt>
                <c:pt idx="517">
                  <c:v>0.12</c:v>
                </c:pt>
                <c:pt idx="518">
                  <c:v>0</c:v>
                </c:pt>
                <c:pt idx="519">
                  <c:v>0.12</c:v>
                </c:pt>
                <c:pt idx="520">
                  <c:v>0.27</c:v>
                </c:pt>
                <c:pt idx="521">
                  <c:v>0.27</c:v>
                </c:pt>
                <c:pt idx="522">
                  <c:v>0.08</c:v>
                </c:pt>
                <c:pt idx="523">
                  <c:v>0.19</c:v>
                </c:pt>
                <c:pt idx="524">
                  <c:v>0.11</c:v>
                </c:pt>
                <c:pt idx="525">
                  <c:v>0.1</c:v>
                </c:pt>
                <c:pt idx="526">
                  <c:v>0.15</c:v>
                </c:pt>
                <c:pt idx="527">
                  <c:v>0.24</c:v>
                </c:pt>
                <c:pt idx="528">
                  <c:v>0.04</c:v>
                </c:pt>
                <c:pt idx="529">
                  <c:v>0.01</c:v>
                </c:pt>
                <c:pt idx="530">
                  <c:v>0.01</c:v>
                </c:pt>
                <c:pt idx="531">
                  <c:v>0.1</c:v>
                </c:pt>
                <c:pt idx="532">
                  <c:v>0.28999999999999998</c:v>
                </c:pt>
                <c:pt idx="533">
                  <c:v>0.03</c:v>
                </c:pt>
                <c:pt idx="534">
                  <c:v>0.27</c:v>
                </c:pt>
                <c:pt idx="535">
                  <c:v>0.28999999999999998</c:v>
                </c:pt>
                <c:pt idx="536">
                  <c:v>0.14000000000000001</c:v>
                </c:pt>
                <c:pt idx="537">
                  <c:v>0.15</c:v>
                </c:pt>
                <c:pt idx="538">
                  <c:v>0.15</c:v>
                </c:pt>
                <c:pt idx="539">
                  <c:v>7.0000000000000007E-2</c:v>
                </c:pt>
                <c:pt idx="540">
                  <c:v>0.03</c:v>
                </c:pt>
                <c:pt idx="541">
                  <c:v>0.23</c:v>
                </c:pt>
                <c:pt idx="542">
                  <c:v>0.28000000000000003</c:v>
                </c:pt>
                <c:pt idx="543">
                  <c:v>0.16</c:v>
                </c:pt>
                <c:pt idx="544">
                  <c:v>0.03</c:v>
                </c:pt>
                <c:pt idx="545">
                  <c:v>0.24</c:v>
                </c:pt>
                <c:pt idx="546">
                  <c:v>0.02</c:v>
                </c:pt>
                <c:pt idx="547">
                  <c:v>0.16</c:v>
                </c:pt>
                <c:pt idx="548">
                  <c:v>0.05</c:v>
                </c:pt>
                <c:pt idx="549">
                  <c:v>0.12</c:v>
                </c:pt>
                <c:pt idx="550">
                  <c:v>0.03</c:v>
                </c:pt>
                <c:pt idx="551">
                  <c:v>0.03</c:v>
                </c:pt>
                <c:pt idx="552">
                  <c:v>0.11</c:v>
                </c:pt>
                <c:pt idx="553">
                  <c:v>0.11</c:v>
                </c:pt>
                <c:pt idx="554">
                  <c:v>0.13</c:v>
                </c:pt>
                <c:pt idx="555">
                  <c:v>0.05</c:v>
                </c:pt>
                <c:pt idx="556">
                  <c:v>0.24</c:v>
                </c:pt>
                <c:pt idx="557">
                  <c:v>0.18</c:v>
                </c:pt>
                <c:pt idx="558">
                  <c:v>0.13</c:v>
                </c:pt>
                <c:pt idx="559">
                  <c:v>0.26</c:v>
                </c:pt>
                <c:pt idx="560">
                  <c:v>0.15</c:v>
                </c:pt>
                <c:pt idx="561">
                  <c:v>0</c:v>
                </c:pt>
                <c:pt idx="562">
                  <c:v>0.1</c:v>
                </c:pt>
                <c:pt idx="563">
                  <c:v>0.08</c:v>
                </c:pt>
                <c:pt idx="564">
                  <c:v>0.26</c:v>
                </c:pt>
                <c:pt idx="565">
                  <c:v>0.24</c:v>
                </c:pt>
                <c:pt idx="566">
                  <c:v>0.26</c:v>
                </c:pt>
                <c:pt idx="567">
                  <c:v>0.17</c:v>
                </c:pt>
                <c:pt idx="568">
                  <c:v>0.23</c:v>
                </c:pt>
                <c:pt idx="569">
                  <c:v>0.27</c:v>
                </c:pt>
                <c:pt idx="570">
                  <c:v>0.05</c:v>
                </c:pt>
                <c:pt idx="571">
                  <c:v>0.17</c:v>
                </c:pt>
                <c:pt idx="572">
                  <c:v>0.16</c:v>
                </c:pt>
                <c:pt idx="573">
                  <c:v>0.12</c:v>
                </c:pt>
                <c:pt idx="574">
                  <c:v>0.22</c:v>
                </c:pt>
                <c:pt idx="575">
                  <c:v>0.01</c:v>
                </c:pt>
                <c:pt idx="576">
                  <c:v>0.04</c:v>
                </c:pt>
                <c:pt idx="577">
                  <c:v>0.04</c:v>
                </c:pt>
                <c:pt idx="578">
                  <c:v>0.03</c:v>
                </c:pt>
                <c:pt idx="579">
                  <c:v>0.27</c:v>
                </c:pt>
                <c:pt idx="580">
                  <c:v>0.26</c:v>
                </c:pt>
                <c:pt idx="581">
                  <c:v>0.08</c:v>
                </c:pt>
                <c:pt idx="582">
                  <c:v>0.02</c:v>
                </c:pt>
                <c:pt idx="583">
                  <c:v>0.08</c:v>
                </c:pt>
                <c:pt idx="584">
                  <c:v>0.03</c:v>
                </c:pt>
                <c:pt idx="585">
                  <c:v>0.12</c:v>
                </c:pt>
                <c:pt idx="586">
                  <c:v>0.22</c:v>
                </c:pt>
                <c:pt idx="587">
                  <c:v>0.04</c:v>
                </c:pt>
                <c:pt idx="588">
                  <c:v>0.1</c:v>
                </c:pt>
                <c:pt idx="589">
                  <c:v>7.0000000000000007E-2</c:v>
                </c:pt>
                <c:pt idx="590">
                  <c:v>0.05</c:v>
                </c:pt>
                <c:pt idx="591">
                  <c:v>0.21</c:v>
                </c:pt>
                <c:pt idx="592">
                  <c:v>0.03</c:v>
                </c:pt>
                <c:pt idx="593">
                  <c:v>0.28000000000000003</c:v>
                </c:pt>
                <c:pt idx="594">
                  <c:v>0.23</c:v>
                </c:pt>
                <c:pt idx="595">
                  <c:v>0.01</c:v>
                </c:pt>
                <c:pt idx="596">
                  <c:v>0.14808617234468943</c:v>
                </c:pt>
                <c:pt idx="597">
                  <c:v>0.2</c:v>
                </c:pt>
                <c:pt idx="598">
                  <c:v>0.1</c:v>
                </c:pt>
                <c:pt idx="599">
                  <c:v>0.19</c:v>
                </c:pt>
                <c:pt idx="600">
                  <c:v>0.14808617234468943</c:v>
                </c:pt>
                <c:pt idx="601">
                  <c:v>0.17</c:v>
                </c:pt>
                <c:pt idx="602">
                  <c:v>7.0000000000000007E-2</c:v>
                </c:pt>
                <c:pt idx="603">
                  <c:v>0.25</c:v>
                </c:pt>
                <c:pt idx="604">
                  <c:v>0.26</c:v>
                </c:pt>
                <c:pt idx="605">
                  <c:v>0.13</c:v>
                </c:pt>
                <c:pt idx="606">
                  <c:v>0.04</c:v>
                </c:pt>
                <c:pt idx="607">
                  <c:v>0.06</c:v>
                </c:pt>
                <c:pt idx="608">
                  <c:v>0.25</c:v>
                </c:pt>
                <c:pt idx="609">
                  <c:v>0.15</c:v>
                </c:pt>
                <c:pt idx="610">
                  <c:v>0.21</c:v>
                </c:pt>
                <c:pt idx="611">
                  <c:v>0.28999999999999998</c:v>
                </c:pt>
                <c:pt idx="612">
                  <c:v>0.24</c:v>
                </c:pt>
                <c:pt idx="613">
                  <c:v>0.24</c:v>
                </c:pt>
                <c:pt idx="614">
                  <c:v>0.13</c:v>
                </c:pt>
                <c:pt idx="615">
                  <c:v>0.3</c:v>
                </c:pt>
                <c:pt idx="616">
                  <c:v>0.24</c:v>
                </c:pt>
                <c:pt idx="617">
                  <c:v>0.25</c:v>
                </c:pt>
                <c:pt idx="618">
                  <c:v>0.18</c:v>
                </c:pt>
                <c:pt idx="619">
                  <c:v>0.03</c:v>
                </c:pt>
                <c:pt idx="620">
                  <c:v>0.12</c:v>
                </c:pt>
                <c:pt idx="621">
                  <c:v>0.24</c:v>
                </c:pt>
                <c:pt idx="622">
                  <c:v>0.2</c:v>
                </c:pt>
                <c:pt idx="623">
                  <c:v>0.3</c:v>
                </c:pt>
                <c:pt idx="624">
                  <c:v>0.13</c:v>
                </c:pt>
                <c:pt idx="625">
                  <c:v>0.03</c:v>
                </c:pt>
                <c:pt idx="626">
                  <c:v>0.08</c:v>
                </c:pt>
                <c:pt idx="627">
                  <c:v>0.09</c:v>
                </c:pt>
                <c:pt idx="628">
                  <c:v>0.19</c:v>
                </c:pt>
                <c:pt idx="629">
                  <c:v>0.1</c:v>
                </c:pt>
                <c:pt idx="630">
                  <c:v>0.23</c:v>
                </c:pt>
                <c:pt idx="631">
                  <c:v>0.02</c:v>
                </c:pt>
                <c:pt idx="632">
                  <c:v>0.28000000000000003</c:v>
                </c:pt>
                <c:pt idx="633">
                  <c:v>0.15</c:v>
                </c:pt>
                <c:pt idx="634">
                  <c:v>0.18</c:v>
                </c:pt>
                <c:pt idx="635">
                  <c:v>0.05</c:v>
                </c:pt>
                <c:pt idx="636">
                  <c:v>0.06</c:v>
                </c:pt>
                <c:pt idx="637">
                  <c:v>0.28000000000000003</c:v>
                </c:pt>
                <c:pt idx="638">
                  <c:v>0.18</c:v>
                </c:pt>
                <c:pt idx="639">
                  <c:v>0.17</c:v>
                </c:pt>
                <c:pt idx="640">
                  <c:v>0.28000000000000003</c:v>
                </c:pt>
                <c:pt idx="641">
                  <c:v>0.06</c:v>
                </c:pt>
                <c:pt idx="642">
                  <c:v>0.23</c:v>
                </c:pt>
                <c:pt idx="643">
                  <c:v>0.25</c:v>
                </c:pt>
                <c:pt idx="644">
                  <c:v>0.09</c:v>
                </c:pt>
                <c:pt idx="645">
                  <c:v>0.03</c:v>
                </c:pt>
                <c:pt idx="646">
                  <c:v>0.1</c:v>
                </c:pt>
                <c:pt idx="647">
                  <c:v>0.13</c:v>
                </c:pt>
                <c:pt idx="648">
                  <c:v>0.26</c:v>
                </c:pt>
                <c:pt idx="649">
                  <c:v>0.12</c:v>
                </c:pt>
                <c:pt idx="650">
                  <c:v>0.26</c:v>
                </c:pt>
                <c:pt idx="651">
                  <c:v>0.13</c:v>
                </c:pt>
                <c:pt idx="652">
                  <c:v>0.25</c:v>
                </c:pt>
                <c:pt idx="653">
                  <c:v>0.17</c:v>
                </c:pt>
                <c:pt idx="654">
                  <c:v>0.11</c:v>
                </c:pt>
                <c:pt idx="655">
                  <c:v>0.13</c:v>
                </c:pt>
                <c:pt idx="656">
                  <c:v>0.06</c:v>
                </c:pt>
                <c:pt idx="657">
                  <c:v>0.05</c:v>
                </c:pt>
                <c:pt idx="658">
                  <c:v>0.14000000000000001</c:v>
                </c:pt>
                <c:pt idx="659">
                  <c:v>0.27</c:v>
                </c:pt>
                <c:pt idx="660">
                  <c:v>0.26</c:v>
                </c:pt>
                <c:pt idx="661">
                  <c:v>0.26</c:v>
                </c:pt>
                <c:pt idx="662">
                  <c:v>0.06</c:v>
                </c:pt>
                <c:pt idx="663">
                  <c:v>0.21</c:v>
                </c:pt>
                <c:pt idx="664">
                  <c:v>0.1</c:v>
                </c:pt>
                <c:pt idx="665">
                  <c:v>0.22</c:v>
                </c:pt>
                <c:pt idx="666">
                  <c:v>0.06</c:v>
                </c:pt>
                <c:pt idx="667">
                  <c:v>0.08</c:v>
                </c:pt>
                <c:pt idx="668">
                  <c:v>0.08</c:v>
                </c:pt>
                <c:pt idx="669">
                  <c:v>0.1</c:v>
                </c:pt>
                <c:pt idx="670">
                  <c:v>0.15</c:v>
                </c:pt>
                <c:pt idx="671">
                  <c:v>0.08</c:v>
                </c:pt>
                <c:pt idx="672">
                  <c:v>0.23</c:v>
                </c:pt>
                <c:pt idx="673">
                  <c:v>0.06</c:v>
                </c:pt>
                <c:pt idx="674">
                  <c:v>0.12</c:v>
                </c:pt>
                <c:pt idx="675">
                  <c:v>0.1</c:v>
                </c:pt>
                <c:pt idx="676">
                  <c:v>0.05</c:v>
                </c:pt>
                <c:pt idx="677">
                  <c:v>0.22</c:v>
                </c:pt>
                <c:pt idx="678">
                  <c:v>0.19</c:v>
                </c:pt>
                <c:pt idx="679">
                  <c:v>0.08</c:v>
                </c:pt>
                <c:pt idx="680">
                  <c:v>0.04</c:v>
                </c:pt>
                <c:pt idx="681">
                  <c:v>0.25</c:v>
                </c:pt>
                <c:pt idx="682">
                  <c:v>0.25</c:v>
                </c:pt>
                <c:pt idx="683">
                  <c:v>0.04</c:v>
                </c:pt>
                <c:pt idx="684">
                  <c:v>0.02</c:v>
                </c:pt>
                <c:pt idx="685">
                  <c:v>0.08</c:v>
                </c:pt>
                <c:pt idx="686">
                  <c:v>0.06</c:v>
                </c:pt>
                <c:pt idx="687">
                  <c:v>0.11</c:v>
                </c:pt>
                <c:pt idx="688">
                  <c:v>0.02</c:v>
                </c:pt>
                <c:pt idx="689">
                  <c:v>0.28000000000000003</c:v>
                </c:pt>
                <c:pt idx="690">
                  <c:v>0.28000000000000003</c:v>
                </c:pt>
                <c:pt idx="691">
                  <c:v>0.16</c:v>
                </c:pt>
                <c:pt idx="692">
                  <c:v>0.03</c:v>
                </c:pt>
                <c:pt idx="693">
                  <c:v>0.02</c:v>
                </c:pt>
                <c:pt idx="694">
                  <c:v>0.06</c:v>
                </c:pt>
                <c:pt idx="695">
                  <c:v>0.12</c:v>
                </c:pt>
                <c:pt idx="696">
                  <c:v>0.09</c:v>
                </c:pt>
                <c:pt idx="697">
                  <c:v>0.05</c:v>
                </c:pt>
                <c:pt idx="698">
                  <c:v>0.17</c:v>
                </c:pt>
                <c:pt idx="699">
                  <c:v>0.01</c:v>
                </c:pt>
                <c:pt idx="700">
                  <c:v>0.26</c:v>
                </c:pt>
                <c:pt idx="701">
                  <c:v>0.03</c:v>
                </c:pt>
                <c:pt idx="702">
                  <c:v>0.06</c:v>
                </c:pt>
                <c:pt idx="703">
                  <c:v>0.09</c:v>
                </c:pt>
                <c:pt idx="704">
                  <c:v>0.1</c:v>
                </c:pt>
                <c:pt idx="705">
                  <c:v>0.28999999999999998</c:v>
                </c:pt>
                <c:pt idx="706">
                  <c:v>0.19</c:v>
                </c:pt>
                <c:pt idx="707">
                  <c:v>0.27</c:v>
                </c:pt>
                <c:pt idx="708">
                  <c:v>0.18</c:v>
                </c:pt>
                <c:pt idx="709">
                  <c:v>0.2</c:v>
                </c:pt>
                <c:pt idx="710">
                  <c:v>0.14000000000000001</c:v>
                </c:pt>
                <c:pt idx="711">
                  <c:v>0.24</c:v>
                </c:pt>
                <c:pt idx="712">
                  <c:v>0.13</c:v>
                </c:pt>
                <c:pt idx="713">
                  <c:v>0.2</c:v>
                </c:pt>
                <c:pt idx="714">
                  <c:v>0.28000000000000003</c:v>
                </c:pt>
                <c:pt idx="715">
                  <c:v>0.21</c:v>
                </c:pt>
                <c:pt idx="716">
                  <c:v>0.09</c:v>
                </c:pt>
                <c:pt idx="717">
                  <c:v>0.15</c:v>
                </c:pt>
                <c:pt idx="718">
                  <c:v>0.03</c:v>
                </c:pt>
                <c:pt idx="719">
                  <c:v>0.17</c:v>
                </c:pt>
                <c:pt idx="720">
                  <c:v>0.02</c:v>
                </c:pt>
                <c:pt idx="721">
                  <c:v>0.03</c:v>
                </c:pt>
                <c:pt idx="722">
                  <c:v>0.24</c:v>
                </c:pt>
                <c:pt idx="723">
                  <c:v>0.03</c:v>
                </c:pt>
                <c:pt idx="724">
                  <c:v>0.28999999999999998</c:v>
                </c:pt>
                <c:pt idx="725">
                  <c:v>0.27</c:v>
                </c:pt>
                <c:pt idx="726">
                  <c:v>0.3</c:v>
                </c:pt>
                <c:pt idx="727">
                  <c:v>0.11</c:v>
                </c:pt>
                <c:pt idx="728">
                  <c:v>0.15</c:v>
                </c:pt>
                <c:pt idx="729">
                  <c:v>0.15</c:v>
                </c:pt>
                <c:pt idx="730">
                  <c:v>0.06</c:v>
                </c:pt>
                <c:pt idx="731">
                  <c:v>0.16</c:v>
                </c:pt>
                <c:pt idx="732">
                  <c:v>0.27</c:v>
                </c:pt>
                <c:pt idx="733">
                  <c:v>0.22</c:v>
                </c:pt>
                <c:pt idx="734">
                  <c:v>0.24</c:v>
                </c:pt>
                <c:pt idx="735">
                  <c:v>0.19</c:v>
                </c:pt>
                <c:pt idx="736">
                  <c:v>0.22</c:v>
                </c:pt>
                <c:pt idx="737">
                  <c:v>0.17</c:v>
                </c:pt>
                <c:pt idx="738">
                  <c:v>0.01</c:v>
                </c:pt>
                <c:pt idx="739">
                  <c:v>0.22</c:v>
                </c:pt>
                <c:pt idx="740">
                  <c:v>0.11</c:v>
                </c:pt>
                <c:pt idx="741">
                  <c:v>0.18</c:v>
                </c:pt>
                <c:pt idx="742">
                  <c:v>0.06</c:v>
                </c:pt>
                <c:pt idx="743">
                  <c:v>0.28000000000000003</c:v>
                </c:pt>
                <c:pt idx="744">
                  <c:v>0.13</c:v>
                </c:pt>
                <c:pt idx="745">
                  <c:v>0.22</c:v>
                </c:pt>
                <c:pt idx="746">
                  <c:v>0.15</c:v>
                </c:pt>
                <c:pt idx="747">
                  <c:v>0.11</c:v>
                </c:pt>
                <c:pt idx="748">
                  <c:v>7.0000000000000007E-2</c:v>
                </c:pt>
                <c:pt idx="749">
                  <c:v>0.3</c:v>
                </c:pt>
                <c:pt idx="750">
                  <c:v>0.12</c:v>
                </c:pt>
                <c:pt idx="751">
                  <c:v>0.06</c:v>
                </c:pt>
                <c:pt idx="752">
                  <c:v>0.28000000000000003</c:v>
                </c:pt>
                <c:pt idx="753">
                  <c:v>0.06</c:v>
                </c:pt>
                <c:pt idx="754">
                  <c:v>0.03</c:v>
                </c:pt>
                <c:pt idx="755">
                  <c:v>0.02</c:v>
                </c:pt>
                <c:pt idx="756">
                  <c:v>0.02</c:v>
                </c:pt>
                <c:pt idx="757">
                  <c:v>0.28999999999999998</c:v>
                </c:pt>
                <c:pt idx="758">
                  <c:v>0.22</c:v>
                </c:pt>
                <c:pt idx="759">
                  <c:v>0.14808617234468943</c:v>
                </c:pt>
                <c:pt idx="760">
                  <c:v>0.01</c:v>
                </c:pt>
                <c:pt idx="761">
                  <c:v>0.28999999999999998</c:v>
                </c:pt>
                <c:pt idx="762">
                  <c:v>0.27</c:v>
                </c:pt>
                <c:pt idx="763">
                  <c:v>0.21</c:v>
                </c:pt>
                <c:pt idx="764">
                  <c:v>0</c:v>
                </c:pt>
                <c:pt idx="765">
                  <c:v>0.23</c:v>
                </c:pt>
                <c:pt idx="766">
                  <c:v>0.24</c:v>
                </c:pt>
                <c:pt idx="767">
                  <c:v>0.11</c:v>
                </c:pt>
                <c:pt idx="768">
                  <c:v>0.1</c:v>
                </c:pt>
                <c:pt idx="769">
                  <c:v>0.03</c:v>
                </c:pt>
                <c:pt idx="770">
                  <c:v>0.1</c:v>
                </c:pt>
                <c:pt idx="771">
                  <c:v>0.24</c:v>
                </c:pt>
                <c:pt idx="772">
                  <c:v>0.01</c:v>
                </c:pt>
                <c:pt idx="773">
                  <c:v>0.28999999999999998</c:v>
                </c:pt>
                <c:pt idx="774">
                  <c:v>0.11</c:v>
                </c:pt>
                <c:pt idx="775">
                  <c:v>0.1</c:v>
                </c:pt>
                <c:pt idx="776">
                  <c:v>0.18</c:v>
                </c:pt>
                <c:pt idx="777">
                  <c:v>0.28999999999999998</c:v>
                </c:pt>
                <c:pt idx="778">
                  <c:v>0.05</c:v>
                </c:pt>
                <c:pt idx="779">
                  <c:v>0.04</c:v>
                </c:pt>
                <c:pt idx="780">
                  <c:v>0.15</c:v>
                </c:pt>
                <c:pt idx="781">
                  <c:v>0.11</c:v>
                </c:pt>
                <c:pt idx="782">
                  <c:v>0.13</c:v>
                </c:pt>
                <c:pt idx="783">
                  <c:v>0.08</c:v>
                </c:pt>
                <c:pt idx="784">
                  <c:v>0.28999999999999998</c:v>
                </c:pt>
                <c:pt idx="785">
                  <c:v>0.05</c:v>
                </c:pt>
                <c:pt idx="786">
                  <c:v>0.26</c:v>
                </c:pt>
                <c:pt idx="787">
                  <c:v>0.05</c:v>
                </c:pt>
                <c:pt idx="788">
                  <c:v>0.1</c:v>
                </c:pt>
                <c:pt idx="789">
                  <c:v>0.17</c:v>
                </c:pt>
                <c:pt idx="790">
                  <c:v>0.09</c:v>
                </c:pt>
                <c:pt idx="791">
                  <c:v>0.01</c:v>
                </c:pt>
                <c:pt idx="792">
                  <c:v>0.26</c:v>
                </c:pt>
                <c:pt idx="793">
                  <c:v>0.21</c:v>
                </c:pt>
                <c:pt idx="794">
                  <c:v>0.28000000000000003</c:v>
                </c:pt>
                <c:pt idx="795">
                  <c:v>0.11</c:v>
                </c:pt>
                <c:pt idx="796">
                  <c:v>7.0000000000000007E-2</c:v>
                </c:pt>
                <c:pt idx="797">
                  <c:v>0.27</c:v>
                </c:pt>
                <c:pt idx="798">
                  <c:v>0.18</c:v>
                </c:pt>
                <c:pt idx="799">
                  <c:v>0.06</c:v>
                </c:pt>
                <c:pt idx="800">
                  <c:v>0.01</c:v>
                </c:pt>
                <c:pt idx="801">
                  <c:v>7.0000000000000007E-2</c:v>
                </c:pt>
                <c:pt idx="802">
                  <c:v>0.04</c:v>
                </c:pt>
                <c:pt idx="803">
                  <c:v>0.05</c:v>
                </c:pt>
                <c:pt idx="804">
                  <c:v>0.12</c:v>
                </c:pt>
                <c:pt idx="805">
                  <c:v>0.25</c:v>
                </c:pt>
                <c:pt idx="806">
                  <c:v>0.2</c:v>
                </c:pt>
                <c:pt idx="807">
                  <c:v>0.26</c:v>
                </c:pt>
                <c:pt idx="808">
                  <c:v>0.01</c:v>
                </c:pt>
                <c:pt idx="809">
                  <c:v>0.06</c:v>
                </c:pt>
                <c:pt idx="810">
                  <c:v>0.05</c:v>
                </c:pt>
                <c:pt idx="811">
                  <c:v>0.27</c:v>
                </c:pt>
                <c:pt idx="812">
                  <c:v>0</c:v>
                </c:pt>
                <c:pt idx="813">
                  <c:v>0.19</c:v>
                </c:pt>
                <c:pt idx="814">
                  <c:v>0.23</c:v>
                </c:pt>
                <c:pt idx="815">
                  <c:v>0.16</c:v>
                </c:pt>
                <c:pt idx="816">
                  <c:v>0.18</c:v>
                </c:pt>
                <c:pt idx="817">
                  <c:v>0.27</c:v>
                </c:pt>
                <c:pt idx="818">
                  <c:v>0.26</c:v>
                </c:pt>
                <c:pt idx="819">
                  <c:v>0.14000000000000001</c:v>
                </c:pt>
                <c:pt idx="820">
                  <c:v>7.0000000000000007E-2</c:v>
                </c:pt>
                <c:pt idx="821">
                  <c:v>0.02</c:v>
                </c:pt>
                <c:pt idx="822">
                  <c:v>7.0000000000000007E-2</c:v>
                </c:pt>
                <c:pt idx="823">
                  <c:v>0.22</c:v>
                </c:pt>
                <c:pt idx="824">
                  <c:v>0.11</c:v>
                </c:pt>
                <c:pt idx="825">
                  <c:v>0.17</c:v>
                </c:pt>
                <c:pt idx="826">
                  <c:v>0.11</c:v>
                </c:pt>
                <c:pt idx="827">
                  <c:v>0.09</c:v>
                </c:pt>
                <c:pt idx="828">
                  <c:v>0.02</c:v>
                </c:pt>
                <c:pt idx="829">
                  <c:v>0.15</c:v>
                </c:pt>
                <c:pt idx="830">
                  <c:v>0.22</c:v>
                </c:pt>
                <c:pt idx="831">
                  <c:v>0.2</c:v>
                </c:pt>
                <c:pt idx="832">
                  <c:v>0.28000000000000003</c:v>
                </c:pt>
                <c:pt idx="833">
                  <c:v>0.1</c:v>
                </c:pt>
                <c:pt idx="834">
                  <c:v>0.04</c:v>
                </c:pt>
                <c:pt idx="835">
                  <c:v>0.22</c:v>
                </c:pt>
                <c:pt idx="836">
                  <c:v>0.22</c:v>
                </c:pt>
                <c:pt idx="837">
                  <c:v>0.17</c:v>
                </c:pt>
                <c:pt idx="838">
                  <c:v>0.14000000000000001</c:v>
                </c:pt>
                <c:pt idx="839">
                  <c:v>0.24</c:v>
                </c:pt>
                <c:pt idx="840">
                  <c:v>0.14000000000000001</c:v>
                </c:pt>
                <c:pt idx="841">
                  <c:v>0.15</c:v>
                </c:pt>
                <c:pt idx="842">
                  <c:v>0.23</c:v>
                </c:pt>
                <c:pt idx="843">
                  <c:v>0.13</c:v>
                </c:pt>
                <c:pt idx="844">
                  <c:v>0.21</c:v>
                </c:pt>
                <c:pt idx="845">
                  <c:v>0.14000000000000001</c:v>
                </c:pt>
                <c:pt idx="846">
                  <c:v>0.02</c:v>
                </c:pt>
                <c:pt idx="847">
                  <c:v>0.23</c:v>
                </c:pt>
                <c:pt idx="848">
                  <c:v>0.1</c:v>
                </c:pt>
                <c:pt idx="849">
                  <c:v>0.03</c:v>
                </c:pt>
                <c:pt idx="850">
                  <c:v>0.04</c:v>
                </c:pt>
                <c:pt idx="851">
                  <c:v>0.05</c:v>
                </c:pt>
                <c:pt idx="852">
                  <c:v>0.28000000000000003</c:v>
                </c:pt>
                <c:pt idx="853">
                  <c:v>0.3</c:v>
                </c:pt>
                <c:pt idx="854">
                  <c:v>0.08</c:v>
                </c:pt>
                <c:pt idx="855">
                  <c:v>0.09</c:v>
                </c:pt>
                <c:pt idx="856">
                  <c:v>0.28999999999999998</c:v>
                </c:pt>
                <c:pt idx="857">
                  <c:v>0.26</c:v>
                </c:pt>
                <c:pt idx="858">
                  <c:v>0.21</c:v>
                </c:pt>
                <c:pt idx="859">
                  <c:v>0.25</c:v>
                </c:pt>
                <c:pt idx="860">
                  <c:v>0.25</c:v>
                </c:pt>
                <c:pt idx="861">
                  <c:v>0.12</c:v>
                </c:pt>
                <c:pt idx="862">
                  <c:v>0.19</c:v>
                </c:pt>
                <c:pt idx="863">
                  <c:v>0.21</c:v>
                </c:pt>
                <c:pt idx="864">
                  <c:v>0.13</c:v>
                </c:pt>
                <c:pt idx="865">
                  <c:v>0.01</c:v>
                </c:pt>
                <c:pt idx="866">
                  <c:v>7.0000000000000007E-2</c:v>
                </c:pt>
                <c:pt idx="867">
                  <c:v>0.1</c:v>
                </c:pt>
                <c:pt idx="868">
                  <c:v>0.06</c:v>
                </c:pt>
                <c:pt idx="869">
                  <c:v>0.3</c:v>
                </c:pt>
                <c:pt idx="870">
                  <c:v>0.21</c:v>
                </c:pt>
                <c:pt idx="871">
                  <c:v>0.24</c:v>
                </c:pt>
                <c:pt idx="872">
                  <c:v>0.14000000000000001</c:v>
                </c:pt>
                <c:pt idx="873">
                  <c:v>0.21</c:v>
                </c:pt>
                <c:pt idx="874">
                  <c:v>0.06</c:v>
                </c:pt>
                <c:pt idx="875">
                  <c:v>0.01</c:v>
                </c:pt>
                <c:pt idx="876">
                  <c:v>0.18</c:v>
                </c:pt>
                <c:pt idx="877">
                  <c:v>0.15</c:v>
                </c:pt>
                <c:pt idx="878">
                  <c:v>0.03</c:v>
                </c:pt>
                <c:pt idx="879">
                  <c:v>0.27</c:v>
                </c:pt>
                <c:pt idx="880">
                  <c:v>0.13</c:v>
                </c:pt>
                <c:pt idx="881">
                  <c:v>0.28999999999999998</c:v>
                </c:pt>
                <c:pt idx="882">
                  <c:v>0.02</c:v>
                </c:pt>
                <c:pt idx="883">
                  <c:v>0.09</c:v>
                </c:pt>
                <c:pt idx="884">
                  <c:v>0.06</c:v>
                </c:pt>
                <c:pt idx="885">
                  <c:v>0.18</c:v>
                </c:pt>
                <c:pt idx="886">
                  <c:v>0.18</c:v>
                </c:pt>
                <c:pt idx="887">
                  <c:v>0.23</c:v>
                </c:pt>
                <c:pt idx="888">
                  <c:v>0.17</c:v>
                </c:pt>
                <c:pt idx="889">
                  <c:v>0.21</c:v>
                </c:pt>
                <c:pt idx="890">
                  <c:v>0.16</c:v>
                </c:pt>
                <c:pt idx="891">
                  <c:v>0.17</c:v>
                </c:pt>
                <c:pt idx="892">
                  <c:v>0.18</c:v>
                </c:pt>
                <c:pt idx="893">
                  <c:v>0.1</c:v>
                </c:pt>
                <c:pt idx="894">
                  <c:v>0.17</c:v>
                </c:pt>
                <c:pt idx="895">
                  <c:v>0.11</c:v>
                </c:pt>
                <c:pt idx="896">
                  <c:v>0.06</c:v>
                </c:pt>
                <c:pt idx="897">
                  <c:v>0.03</c:v>
                </c:pt>
                <c:pt idx="898">
                  <c:v>0.17</c:v>
                </c:pt>
                <c:pt idx="899">
                  <c:v>0.15</c:v>
                </c:pt>
                <c:pt idx="900">
                  <c:v>0.01</c:v>
                </c:pt>
                <c:pt idx="901">
                  <c:v>0.18</c:v>
                </c:pt>
                <c:pt idx="902">
                  <c:v>0.05</c:v>
                </c:pt>
                <c:pt idx="903">
                  <c:v>0.15</c:v>
                </c:pt>
                <c:pt idx="904">
                  <c:v>0.06</c:v>
                </c:pt>
                <c:pt idx="905">
                  <c:v>0.09</c:v>
                </c:pt>
                <c:pt idx="906">
                  <c:v>0.28999999999999998</c:v>
                </c:pt>
                <c:pt idx="907">
                  <c:v>0.28000000000000003</c:v>
                </c:pt>
                <c:pt idx="908">
                  <c:v>0.17</c:v>
                </c:pt>
                <c:pt idx="909">
                  <c:v>0.28999999999999998</c:v>
                </c:pt>
                <c:pt idx="910">
                  <c:v>0.28999999999999998</c:v>
                </c:pt>
                <c:pt idx="911">
                  <c:v>0.13</c:v>
                </c:pt>
                <c:pt idx="912">
                  <c:v>0.04</c:v>
                </c:pt>
                <c:pt idx="913">
                  <c:v>0.03</c:v>
                </c:pt>
                <c:pt idx="914">
                  <c:v>0.16</c:v>
                </c:pt>
                <c:pt idx="915">
                  <c:v>0.05</c:v>
                </c:pt>
                <c:pt idx="916">
                  <c:v>7.0000000000000007E-2</c:v>
                </c:pt>
                <c:pt idx="917">
                  <c:v>0.04</c:v>
                </c:pt>
                <c:pt idx="918">
                  <c:v>0.27</c:v>
                </c:pt>
                <c:pt idx="919">
                  <c:v>0.03</c:v>
                </c:pt>
                <c:pt idx="920">
                  <c:v>0.1</c:v>
                </c:pt>
                <c:pt idx="921">
                  <c:v>0.1</c:v>
                </c:pt>
                <c:pt idx="922">
                  <c:v>0</c:v>
                </c:pt>
                <c:pt idx="923">
                  <c:v>0.28999999999999998</c:v>
                </c:pt>
                <c:pt idx="924">
                  <c:v>0.23</c:v>
                </c:pt>
                <c:pt idx="925">
                  <c:v>0.25</c:v>
                </c:pt>
                <c:pt idx="926">
                  <c:v>0.21</c:v>
                </c:pt>
                <c:pt idx="927">
                  <c:v>0.16</c:v>
                </c:pt>
                <c:pt idx="928">
                  <c:v>0.06</c:v>
                </c:pt>
                <c:pt idx="929">
                  <c:v>0.21</c:v>
                </c:pt>
                <c:pt idx="930">
                  <c:v>0.02</c:v>
                </c:pt>
                <c:pt idx="931">
                  <c:v>0.05</c:v>
                </c:pt>
                <c:pt idx="932">
                  <c:v>0.24</c:v>
                </c:pt>
                <c:pt idx="933">
                  <c:v>0.28999999999999998</c:v>
                </c:pt>
                <c:pt idx="934">
                  <c:v>0.18</c:v>
                </c:pt>
                <c:pt idx="935">
                  <c:v>0.1</c:v>
                </c:pt>
                <c:pt idx="936">
                  <c:v>0.24</c:v>
                </c:pt>
                <c:pt idx="937">
                  <c:v>0.23</c:v>
                </c:pt>
                <c:pt idx="938">
                  <c:v>0.26</c:v>
                </c:pt>
                <c:pt idx="939">
                  <c:v>0.17</c:v>
                </c:pt>
                <c:pt idx="940">
                  <c:v>0.05</c:v>
                </c:pt>
                <c:pt idx="941">
                  <c:v>0.14000000000000001</c:v>
                </c:pt>
                <c:pt idx="942">
                  <c:v>0.17</c:v>
                </c:pt>
                <c:pt idx="943">
                  <c:v>0.08</c:v>
                </c:pt>
                <c:pt idx="944">
                  <c:v>0.13</c:v>
                </c:pt>
                <c:pt idx="945">
                  <c:v>0.12</c:v>
                </c:pt>
                <c:pt idx="946">
                  <c:v>0.16</c:v>
                </c:pt>
                <c:pt idx="947">
                  <c:v>0.14000000000000001</c:v>
                </c:pt>
                <c:pt idx="948">
                  <c:v>0.15</c:v>
                </c:pt>
                <c:pt idx="949">
                  <c:v>0.16</c:v>
                </c:pt>
                <c:pt idx="950">
                  <c:v>0.18</c:v>
                </c:pt>
                <c:pt idx="951">
                  <c:v>0.16</c:v>
                </c:pt>
                <c:pt idx="952">
                  <c:v>0.11</c:v>
                </c:pt>
                <c:pt idx="953">
                  <c:v>0.03</c:v>
                </c:pt>
                <c:pt idx="954">
                  <c:v>0.01</c:v>
                </c:pt>
                <c:pt idx="955">
                  <c:v>0.05</c:v>
                </c:pt>
                <c:pt idx="956">
                  <c:v>0.3</c:v>
                </c:pt>
                <c:pt idx="957">
                  <c:v>0.1</c:v>
                </c:pt>
                <c:pt idx="958">
                  <c:v>0.05</c:v>
                </c:pt>
                <c:pt idx="959">
                  <c:v>0.05</c:v>
                </c:pt>
                <c:pt idx="960">
                  <c:v>0.1</c:v>
                </c:pt>
                <c:pt idx="961">
                  <c:v>0.15</c:v>
                </c:pt>
                <c:pt idx="962">
                  <c:v>0.14000000000000001</c:v>
                </c:pt>
                <c:pt idx="963">
                  <c:v>0.22</c:v>
                </c:pt>
                <c:pt idx="964">
                  <c:v>0.02</c:v>
                </c:pt>
                <c:pt idx="965">
                  <c:v>0.15</c:v>
                </c:pt>
                <c:pt idx="966">
                  <c:v>0.16</c:v>
                </c:pt>
                <c:pt idx="967">
                  <c:v>0.2</c:v>
                </c:pt>
                <c:pt idx="968">
                  <c:v>0.27</c:v>
                </c:pt>
                <c:pt idx="969">
                  <c:v>0.19</c:v>
                </c:pt>
                <c:pt idx="970">
                  <c:v>0.06</c:v>
                </c:pt>
                <c:pt idx="971">
                  <c:v>0.1</c:v>
                </c:pt>
                <c:pt idx="972">
                  <c:v>0.21</c:v>
                </c:pt>
                <c:pt idx="973">
                  <c:v>0.15</c:v>
                </c:pt>
                <c:pt idx="974">
                  <c:v>0.02</c:v>
                </c:pt>
                <c:pt idx="975">
                  <c:v>0.08</c:v>
                </c:pt>
                <c:pt idx="976">
                  <c:v>0.26</c:v>
                </c:pt>
                <c:pt idx="977">
                  <c:v>0.18</c:v>
                </c:pt>
                <c:pt idx="978">
                  <c:v>0.18</c:v>
                </c:pt>
                <c:pt idx="979">
                  <c:v>0.21</c:v>
                </c:pt>
                <c:pt idx="980">
                  <c:v>0.04</c:v>
                </c:pt>
                <c:pt idx="981">
                  <c:v>0.17</c:v>
                </c:pt>
                <c:pt idx="982">
                  <c:v>0.24</c:v>
                </c:pt>
                <c:pt idx="983">
                  <c:v>0.19</c:v>
                </c:pt>
                <c:pt idx="984">
                  <c:v>0.25</c:v>
                </c:pt>
                <c:pt idx="985">
                  <c:v>0.24</c:v>
                </c:pt>
                <c:pt idx="986">
                  <c:v>0.03</c:v>
                </c:pt>
                <c:pt idx="987">
                  <c:v>0.26</c:v>
                </c:pt>
                <c:pt idx="988">
                  <c:v>0.17</c:v>
                </c:pt>
                <c:pt idx="989">
                  <c:v>0.13</c:v>
                </c:pt>
                <c:pt idx="990">
                  <c:v>0.14000000000000001</c:v>
                </c:pt>
                <c:pt idx="991">
                  <c:v>0.18</c:v>
                </c:pt>
                <c:pt idx="992">
                  <c:v>0.26</c:v>
                </c:pt>
                <c:pt idx="993">
                  <c:v>0.1</c:v>
                </c:pt>
                <c:pt idx="994">
                  <c:v>7.0000000000000007E-2</c:v>
                </c:pt>
                <c:pt idx="995">
                  <c:v>0.28000000000000003</c:v>
                </c:pt>
                <c:pt idx="996">
                  <c:v>0.18</c:v>
                </c:pt>
                <c:pt idx="997">
                  <c:v>0.27</c:v>
                </c:pt>
                <c:pt idx="998">
                  <c:v>0.27</c:v>
                </c:pt>
              </c:numCache>
            </c:numRef>
          </c:val>
          <c:extLst>
            <c:ext xmlns:c16="http://schemas.microsoft.com/office/drawing/2014/chart" uri="{C3380CC4-5D6E-409C-BE32-E72D297353CC}">
              <c16:uniqueId val="{00000001-84E4-409D-B709-58D7140A8FC1}"/>
            </c:ext>
          </c:extLst>
        </c:ser>
        <c:ser>
          <c:idx val="2"/>
          <c:order val="2"/>
          <c:tx>
            <c:strRef>
              <c:f>Sales_Fact!$T$1:$T$6</c:f>
              <c:strCache>
                <c:ptCount val="1"/>
                <c:pt idx="0">
                  <c:v>2024 -  -  -  - Sum of Total_Amount</c:v>
                </c:pt>
              </c:strCache>
            </c:strRef>
          </c:tx>
          <c:spPr>
            <a:solidFill>
              <a:schemeClr val="accent3"/>
            </a:solidFill>
            <a:ln>
              <a:noFill/>
            </a:ln>
            <a:effectLst/>
            <a:sp3d/>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Sales_Fact!$T$7:$T$1006</c:f>
              <c:numCache>
                <c:formatCode>General</c:formatCode>
                <c:ptCount val="999"/>
                <c:pt idx="0">
                  <c:v>198.41640000000001</c:v>
                </c:pt>
                <c:pt idx="1">
                  <c:v>259.1259</c:v>
                </c:pt>
                <c:pt idx="2">
                  <c:v>1327.8846000000001</c:v>
                </c:pt>
                <c:pt idx="3">
                  <c:v>2100.0441000000001</c:v>
                </c:pt>
                <c:pt idx="4">
                  <c:v>3030.424</c:v>
                </c:pt>
                <c:pt idx="5">
                  <c:v>689.17200000000014</c:v>
                </c:pt>
                <c:pt idx="6">
                  <c:v>895.30439999999999</c:v>
                </c:pt>
                <c:pt idx="7">
                  <c:v>680.88400000000001</c:v>
                </c:pt>
                <c:pt idx="8">
                  <c:v>246.5856</c:v>
                </c:pt>
                <c:pt idx="9">
                  <c:v>2862.1208000000001</c:v>
                </c:pt>
                <c:pt idx="10">
                  <c:v>453.58170000000001</c:v>
                </c:pt>
                <c:pt idx="11">
                  <c:v>717.25760000000002</c:v>
                </c:pt>
                <c:pt idx="12">
                  <c:v>828.83359999999993</c:v>
                </c:pt>
                <c:pt idx="13">
                  <c:v>209.65119999999999</c:v>
                </c:pt>
                <c:pt idx="14">
                  <c:v>726.36479999999995</c:v>
                </c:pt>
                <c:pt idx="15">
                  <c:v>283.7484</c:v>
                </c:pt>
                <c:pt idx="16">
                  <c:v>70.924799999999991</c:v>
                </c:pt>
                <c:pt idx="17">
                  <c:v>721.8119999999999</c:v>
                </c:pt>
                <c:pt idx="18">
                  <c:v>2897.233999999999</c:v>
                </c:pt>
                <c:pt idx="19">
                  <c:v>262.80799999999999</c:v>
                </c:pt>
                <c:pt idx="20">
                  <c:v>356.18669999999997</c:v>
                </c:pt>
                <c:pt idx="21">
                  <c:v>1489.8743999999999</c:v>
                </c:pt>
                <c:pt idx="22">
                  <c:v>509.14980000000008</c:v>
                </c:pt>
                <c:pt idx="23">
                  <c:v>998.18729999999994</c:v>
                </c:pt>
                <c:pt idx="24">
                  <c:v>1636.1117999999999</c:v>
                </c:pt>
                <c:pt idx="25">
                  <c:v>3181.8919999999998</c:v>
                </c:pt>
                <c:pt idx="26">
                  <c:v>1542.1751999999999</c:v>
                </c:pt>
                <c:pt idx="27">
                  <c:v>467.77280000000002</c:v>
                </c:pt>
                <c:pt idx="28">
                  <c:v>1066.0735999999999</c:v>
                </c:pt>
                <c:pt idx="29">
                  <c:v>355.71519999999998</c:v>
                </c:pt>
                <c:pt idx="30">
                  <c:v>606.73080000000004</c:v>
                </c:pt>
                <c:pt idx="31">
                  <c:v>955.01519999999994</c:v>
                </c:pt>
                <c:pt idx="32">
                  <c:v>1690.3040000000001</c:v>
                </c:pt>
                <c:pt idx="33">
                  <c:v>1270.7460000000001</c:v>
                </c:pt>
                <c:pt idx="34">
                  <c:v>809.04560000000004</c:v>
                </c:pt>
                <c:pt idx="35">
                  <c:v>144.9624</c:v>
                </c:pt>
                <c:pt idx="36">
                  <c:v>2468.4387000000002</c:v>
                </c:pt>
                <c:pt idx="37">
                  <c:v>2060.3912</c:v>
                </c:pt>
                <c:pt idx="38">
                  <c:v>2278.3208</c:v>
                </c:pt>
                <c:pt idx="39">
                  <c:v>64.895600000000002</c:v>
                </c:pt>
                <c:pt idx="40">
                  <c:v>991.26239999999996</c:v>
                </c:pt>
                <c:pt idx="41">
                  <c:v>1742.0255999999999</c:v>
                </c:pt>
                <c:pt idx="42">
                  <c:v>1628.1702</c:v>
                </c:pt>
                <c:pt idx="43">
                  <c:v>197.7336</c:v>
                </c:pt>
                <c:pt idx="44">
                  <c:v>433.77199999999999</c:v>
                </c:pt>
                <c:pt idx="45">
                  <c:v>603.54259999999988</c:v>
                </c:pt>
                <c:pt idx="46">
                  <c:v>1251.5072</c:v>
                </c:pt>
                <c:pt idx="47">
                  <c:v>895.68809999999996</c:v>
                </c:pt>
                <c:pt idx="48">
                  <c:v>946.53000000000009</c:v>
                </c:pt>
                <c:pt idx="49">
                  <c:v>1896.72</c:v>
                </c:pt>
                <c:pt idx="50">
                  <c:v>1386.2428</c:v>
                </c:pt>
                <c:pt idx="51">
                  <c:v>671.89779999999996</c:v>
                </c:pt>
                <c:pt idx="52">
                  <c:v>591.58360000000005</c:v>
                </c:pt>
                <c:pt idx="53">
                  <c:v>674.63560000000007</c:v>
                </c:pt>
                <c:pt idx="54">
                  <c:v>155.22720000000001</c:v>
                </c:pt>
                <c:pt idx="55">
                  <c:v>817.21080000000006</c:v>
                </c:pt>
                <c:pt idx="56">
                  <c:v>353.27339999999998</c:v>
                </c:pt>
                <c:pt idx="57">
                  <c:v>2135.4168</c:v>
                </c:pt>
                <c:pt idx="58">
                  <c:v>2478.4499999999998</c:v>
                </c:pt>
                <c:pt idx="59">
                  <c:v>1439.136</c:v>
                </c:pt>
                <c:pt idx="60">
                  <c:v>871.41929999999991</c:v>
                </c:pt>
                <c:pt idx="61">
                  <c:v>1236.48</c:v>
                </c:pt>
                <c:pt idx="62">
                  <c:v>1022.6838</c:v>
                </c:pt>
                <c:pt idx="63">
                  <c:v>2807.8008</c:v>
                </c:pt>
                <c:pt idx="64">
                  <c:v>69.273600000000002</c:v>
                </c:pt>
                <c:pt idx="65">
                  <c:v>2263.0068000000001</c:v>
                </c:pt>
                <c:pt idx="66">
                  <c:v>611.20500000000004</c:v>
                </c:pt>
                <c:pt idx="67">
                  <c:v>676.73919999999998</c:v>
                </c:pt>
                <c:pt idx="68">
                  <c:v>514.69319999999993</c:v>
                </c:pt>
                <c:pt idx="69">
                  <c:v>756.76580000000001</c:v>
                </c:pt>
                <c:pt idx="70">
                  <c:v>225.57599999999999</c:v>
                </c:pt>
                <c:pt idx="71">
                  <c:v>887.56200000000013</c:v>
                </c:pt>
                <c:pt idx="72">
                  <c:v>398.95310000000012</c:v>
                </c:pt>
                <c:pt idx="73">
                  <c:v>124.8768</c:v>
                </c:pt>
                <c:pt idx="74">
                  <c:v>526.24439999999993</c:v>
                </c:pt>
                <c:pt idx="75">
                  <c:v>435.27359999999999</c:v>
                </c:pt>
                <c:pt idx="76">
                  <c:v>514.9</c:v>
                </c:pt>
                <c:pt idx="77">
                  <c:v>1388.9190000000001</c:v>
                </c:pt>
                <c:pt idx="78">
                  <c:v>258.822</c:v>
                </c:pt>
                <c:pt idx="79">
                  <c:v>1120.0599</c:v>
                </c:pt>
                <c:pt idx="80">
                  <c:v>131.047</c:v>
                </c:pt>
                <c:pt idx="81">
                  <c:v>2168.9369999999999</c:v>
                </c:pt>
                <c:pt idx="82">
                  <c:v>1665.692</c:v>
                </c:pt>
                <c:pt idx="83">
                  <c:v>405.32</c:v>
                </c:pt>
                <c:pt idx="84">
                  <c:v>3225.9468000000002</c:v>
                </c:pt>
                <c:pt idx="85">
                  <c:v>2107.5246000000002</c:v>
                </c:pt>
                <c:pt idx="86">
                  <c:v>689.38279999999997</c:v>
                </c:pt>
                <c:pt idx="87">
                  <c:v>36.027200000000001</c:v>
                </c:pt>
                <c:pt idx="88">
                  <c:v>649.74</c:v>
                </c:pt>
                <c:pt idx="89">
                  <c:v>2404.8024</c:v>
                </c:pt>
                <c:pt idx="90">
                  <c:v>1404.075</c:v>
                </c:pt>
                <c:pt idx="91">
                  <c:v>1351.3584000000001</c:v>
                </c:pt>
                <c:pt idx="92">
                  <c:v>52.003</c:v>
                </c:pt>
                <c:pt idx="93">
                  <c:v>159.87549999999999</c:v>
                </c:pt>
                <c:pt idx="94">
                  <c:v>352.59300000000002</c:v>
                </c:pt>
                <c:pt idx="95">
                  <c:v>1007.223</c:v>
                </c:pt>
                <c:pt idx="96">
                  <c:v>449.51400000000001</c:v>
                </c:pt>
                <c:pt idx="97">
                  <c:v>1187.1780000000001</c:v>
                </c:pt>
                <c:pt idx="98">
                  <c:v>190.7064</c:v>
                </c:pt>
                <c:pt idx="99">
                  <c:v>906.23660000000007</c:v>
                </c:pt>
                <c:pt idx="100">
                  <c:v>1482.0798</c:v>
                </c:pt>
                <c:pt idx="101">
                  <c:v>2102.424</c:v>
                </c:pt>
                <c:pt idx="102">
                  <c:v>115.5</c:v>
                </c:pt>
                <c:pt idx="103">
                  <c:v>1219.2570000000001</c:v>
                </c:pt>
                <c:pt idx="104">
                  <c:v>1655.7170000000001</c:v>
                </c:pt>
                <c:pt idx="105">
                  <c:v>422.01299999999998</c:v>
                </c:pt>
                <c:pt idx="106">
                  <c:v>429.32159999999999</c:v>
                </c:pt>
                <c:pt idx="107">
                  <c:v>85.169700000000006</c:v>
                </c:pt>
                <c:pt idx="108">
                  <c:v>296.31689999999998</c:v>
                </c:pt>
                <c:pt idx="109">
                  <c:v>285.96719999999999</c:v>
                </c:pt>
                <c:pt idx="110">
                  <c:v>215.14420000000001</c:v>
                </c:pt>
                <c:pt idx="111">
                  <c:v>767.48159999999996</c:v>
                </c:pt>
                <c:pt idx="112">
                  <c:v>1776.3743999999999</c:v>
                </c:pt>
                <c:pt idx="113">
                  <c:v>2971.0295999999998</c:v>
                </c:pt>
                <c:pt idx="114">
                  <c:v>942.01600000000008</c:v>
                </c:pt>
                <c:pt idx="115">
                  <c:v>889.30799999999999</c:v>
                </c:pt>
                <c:pt idx="116">
                  <c:v>2552.5367999999999</c:v>
                </c:pt>
                <c:pt idx="117">
                  <c:v>661.7595</c:v>
                </c:pt>
                <c:pt idx="118">
                  <c:v>1845.9659999999999</c:v>
                </c:pt>
                <c:pt idx="119">
                  <c:v>1828.1120000000001</c:v>
                </c:pt>
                <c:pt idx="120">
                  <c:v>1900.1135999999999</c:v>
                </c:pt>
                <c:pt idx="121">
                  <c:v>2950.14</c:v>
                </c:pt>
                <c:pt idx="122">
                  <c:v>1568.943</c:v>
                </c:pt>
                <c:pt idx="123">
                  <c:v>1245.3119999999999</c:v>
                </c:pt>
                <c:pt idx="124">
                  <c:v>954.06080000000009</c:v>
                </c:pt>
                <c:pt idx="125">
                  <c:v>1194.9028000000001</c:v>
                </c:pt>
                <c:pt idx="126">
                  <c:v>3220.3444</c:v>
                </c:pt>
                <c:pt idx="127">
                  <c:v>331.17</c:v>
                </c:pt>
                <c:pt idx="128">
                  <c:v>1275.799</c:v>
                </c:pt>
                <c:pt idx="129">
                  <c:v>1370.5232000000001</c:v>
                </c:pt>
                <c:pt idx="130">
                  <c:v>1053.7551000000001</c:v>
                </c:pt>
                <c:pt idx="131">
                  <c:v>333.85090000000002</c:v>
                </c:pt>
                <c:pt idx="132">
                  <c:v>2093.6736000000001</c:v>
                </c:pt>
                <c:pt idx="133">
                  <c:v>1746.712</c:v>
                </c:pt>
                <c:pt idx="134">
                  <c:v>361.45920000000001</c:v>
                </c:pt>
                <c:pt idx="135">
                  <c:v>953.45100000000014</c:v>
                </c:pt>
                <c:pt idx="136">
                  <c:v>3721.52</c:v>
                </c:pt>
                <c:pt idx="137">
                  <c:v>665.51679999999999</c:v>
                </c:pt>
                <c:pt idx="138">
                  <c:v>912.00359999999989</c:v>
                </c:pt>
                <c:pt idx="139">
                  <c:v>1287.6084000000001</c:v>
                </c:pt>
                <c:pt idx="140">
                  <c:v>1538.4005999999999</c:v>
                </c:pt>
                <c:pt idx="141">
                  <c:v>803.9944999999999</c:v>
                </c:pt>
                <c:pt idx="142">
                  <c:v>1417.8240000000001</c:v>
                </c:pt>
                <c:pt idx="143">
                  <c:v>213.709</c:v>
                </c:pt>
                <c:pt idx="144">
                  <c:v>333.04919999999998</c:v>
                </c:pt>
                <c:pt idx="145">
                  <c:v>514.29959999999994</c:v>
                </c:pt>
                <c:pt idx="146">
                  <c:v>2013.7872</c:v>
                </c:pt>
                <c:pt idx="147">
                  <c:v>1228.4894999999999</c:v>
                </c:pt>
                <c:pt idx="148">
                  <c:v>77.022000000000006</c:v>
                </c:pt>
                <c:pt idx="149">
                  <c:v>2560</c:v>
                </c:pt>
                <c:pt idx="150">
                  <c:v>2205.0239999999999</c:v>
                </c:pt>
                <c:pt idx="151">
                  <c:v>1538.942</c:v>
                </c:pt>
                <c:pt idx="152">
                  <c:v>909.83199999999999</c:v>
                </c:pt>
                <c:pt idx="153">
                  <c:v>786.19040000000007</c:v>
                </c:pt>
                <c:pt idx="154">
                  <c:v>1715.0595000000001</c:v>
                </c:pt>
                <c:pt idx="155">
                  <c:v>887.30400000000009</c:v>
                </c:pt>
                <c:pt idx="156">
                  <c:v>445.10399999999998</c:v>
                </c:pt>
                <c:pt idx="157">
                  <c:v>1371.5504000000001</c:v>
                </c:pt>
                <c:pt idx="158">
                  <c:v>1304.9459999999999</c:v>
                </c:pt>
                <c:pt idx="159">
                  <c:v>223.87280000000001</c:v>
                </c:pt>
                <c:pt idx="160">
                  <c:v>929.16320000000007</c:v>
                </c:pt>
                <c:pt idx="161">
                  <c:v>763.97759999999994</c:v>
                </c:pt>
                <c:pt idx="162">
                  <c:v>2013.5178000000001</c:v>
                </c:pt>
                <c:pt idx="163">
                  <c:v>213.55879999999999</c:v>
                </c:pt>
                <c:pt idx="164">
                  <c:v>1925.8533</c:v>
                </c:pt>
                <c:pt idx="165">
                  <c:v>64.878399999999999</c:v>
                </c:pt>
                <c:pt idx="166">
                  <c:v>36.225000000000001</c:v>
                </c:pt>
                <c:pt idx="167">
                  <c:v>1537.404</c:v>
                </c:pt>
                <c:pt idx="168">
                  <c:v>1548.9465</c:v>
                </c:pt>
                <c:pt idx="169">
                  <c:v>1659.9756</c:v>
                </c:pt>
                <c:pt idx="170">
                  <c:v>150.7902</c:v>
                </c:pt>
                <c:pt idx="171">
                  <c:v>782.17539999999997</c:v>
                </c:pt>
                <c:pt idx="172">
                  <c:v>812.75739999999996</c:v>
                </c:pt>
                <c:pt idx="173">
                  <c:v>1005.3216</c:v>
                </c:pt>
                <c:pt idx="174">
                  <c:v>590.84100000000001</c:v>
                </c:pt>
                <c:pt idx="175">
                  <c:v>1040.2403999999999</c:v>
                </c:pt>
                <c:pt idx="176">
                  <c:v>105.47280000000001</c:v>
                </c:pt>
                <c:pt idx="177">
                  <c:v>103.9311</c:v>
                </c:pt>
                <c:pt idx="178">
                  <c:v>1505.2575999999999</c:v>
                </c:pt>
                <c:pt idx="179">
                  <c:v>850.29750000000001</c:v>
                </c:pt>
                <c:pt idx="180">
                  <c:v>242.03899999999999</c:v>
                </c:pt>
                <c:pt idx="181">
                  <c:v>1627.4391000000001</c:v>
                </c:pt>
                <c:pt idx="182">
                  <c:v>1774.3440000000001</c:v>
                </c:pt>
                <c:pt idx="183">
                  <c:v>615.74040000000002</c:v>
                </c:pt>
                <c:pt idx="184">
                  <c:v>1373.7651000000001</c:v>
                </c:pt>
                <c:pt idx="185">
                  <c:v>502.62119999999999</c:v>
                </c:pt>
                <c:pt idx="186">
                  <c:v>1861.9880000000001</c:v>
                </c:pt>
                <c:pt idx="187">
                  <c:v>1904.5440000000001</c:v>
                </c:pt>
                <c:pt idx="188">
                  <c:v>273.52260000000001</c:v>
                </c:pt>
                <c:pt idx="189">
                  <c:v>95.408200000000008</c:v>
                </c:pt>
                <c:pt idx="190">
                  <c:v>700.5544000000001</c:v>
                </c:pt>
                <c:pt idx="191">
                  <c:v>54.489600000000003</c:v>
                </c:pt>
                <c:pt idx="192">
                  <c:v>1448.752</c:v>
                </c:pt>
                <c:pt idx="193">
                  <c:v>469.00080000000003</c:v>
                </c:pt>
                <c:pt idx="194">
                  <c:v>2281.14</c:v>
                </c:pt>
                <c:pt idx="195">
                  <c:v>1451.6960999999999</c:v>
                </c:pt>
                <c:pt idx="196">
                  <c:v>1792.1180999999999</c:v>
                </c:pt>
                <c:pt idx="197">
                  <c:v>3019.2287999999999</c:v>
                </c:pt>
                <c:pt idx="198">
                  <c:v>1349.0568000000001</c:v>
                </c:pt>
                <c:pt idx="199">
                  <c:v>342.92250000000001</c:v>
                </c:pt>
                <c:pt idx="200">
                  <c:v>1311.4192</c:v>
                </c:pt>
                <c:pt idx="201">
                  <c:v>373.66559999999998</c:v>
                </c:pt>
                <c:pt idx="202">
                  <c:v>192.88499999999999</c:v>
                </c:pt>
                <c:pt idx="203">
                  <c:v>2585.8643999999999</c:v>
                </c:pt>
                <c:pt idx="204">
                  <c:v>2367.15</c:v>
                </c:pt>
                <c:pt idx="205">
                  <c:v>969.66480000000013</c:v>
                </c:pt>
                <c:pt idx="206">
                  <c:v>487.18799999999999</c:v>
                </c:pt>
                <c:pt idx="207">
                  <c:v>46.216799999999999</c:v>
                </c:pt>
                <c:pt idx="208">
                  <c:v>201.59700000000001</c:v>
                </c:pt>
                <c:pt idx="209">
                  <c:v>2033.9405999999999</c:v>
                </c:pt>
                <c:pt idx="210">
                  <c:v>736.66800000000001</c:v>
                </c:pt>
                <c:pt idx="211">
                  <c:v>813.04719999999998</c:v>
                </c:pt>
                <c:pt idx="212">
                  <c:v>898.8216000000001</c:v>
                </c:pt>
                <c:pt idx="213">
                  <c:v>641.73599999999999</c:v>
                </c:pt>
                <c:pt idx="214">
                  <c:v>1005.3944</c:v>
                </c:pt>
                <c:pt idx="215">
                  <c:v>1512.2267999999999</c:v>
                </c:pt>
                <c:pt idx="216">
                  <c:v>1176.4536000000001</c:v>
                </c:pt>
                <c:pt idx="217">
                  <c:v>359.50400000000002</c:v>
                </c:pt>
                <c:pt idx="218">
                  <c:v>577.82339999999999</c:v>
                </c:pt>
                <c:pt idx="219">
                  <c:v>103.8609</c:v>
                </c:pt>
                <c:pt idx="220">
                  <c:v>758.38120000000004</c:v>
                </c:pt>
                <c:pt idx="221">
                  <c:v>127.2171</c:v>
                </c:pt>
                <c:pt idx="222">
                  <c:v>2110.1255999999998</c:v>
                </c:pt>
                <c:pt idx="223">
                  <c:v>384.11040000000003</c:v>
                </c:pt>
                <c:pt idx="224">
                  <c:v>372.28500000000003</c:v>
                </c:pt>
                <c:pt idx="225">
                  <c:v>1813.0716</c:v>
                </c:pt>
                <c:pt idx="226">
                  <c:v>538.5634</c:v>
                </c:pt>
                <c:pt idx="227">
                  <c:v>2163.7055999999998</c:v>
                </c:pt>
                <c:pt idx="228">
                  <c:v>794.45699999999999</c:v>
                </c:pt>
                <c:pt idx="229">
                  <c:v>888.0444</c:v>
                </c:pt>
                <c:pt idx="230">
                  <c:v>1169.6238000000001</c:v>
                </c:pt>
                <c:pt idx="231">
                  <c:v>925.18960000000004</c:v>
                </c:pt>
                <c:pt idx="232">
                  <c:v>660.11400000000003</c:v>
                </c:pt>
                <c:pt idx="233">
                  <c:v>1272.5920000000001</c:v>
                </c:pt>
                <c:pt idx="234">
                  <c:v>411.71490000000011</c:v>
                </c:pt>
                <c:pt idx="235">
                  <c:v>229.023</c:v>
                </c:pt>
                <c:pt idx="236">
                  <c:v>2234.7188000000001</c:v>
                </c:pt>
                <c:pt idx="237">
                  <c:v>1138.83</c:v>
                </c:pt>
                <c:pt idx="238">
                  <c:v>599.58359999999993</c:v>
                </c:pt>
                <c:pt idx="239">
                  <c:v>101.3886</c:v>
                </c:pt>
                <c:pt idx="240">
                  <c:v>3316.16</c:v>
                </c:pt>
                <c:pt idx="241">
                  <c:v>125.8888</c:v>
                </c:pt>
                <c:pt idx="242">
                  <c:v>1443.7103999999999</c:v>
                </c:pt>
                <c:pt idx="243">
                  <c:v>1249.5006000000001</c:v>
                </c:pt>
                <c:pt idx="244">
                  <c:v>1171.2288000000001</c:v>
                </c:pt>
                <c:pt idx="245">
                  <c:v>728.12040000000002</c:v>
                </c:pt>
                <c:pt idx="246">
                  <c:v>971.39200000000005</c:v>
                </c:pt>
                <c:pt idx="247">
                  <c:v>1523.124</c:v>
                </c:pt>
                <c:pt idx="248">
                  <c:v>540.90719999999999</c:v>
                </c:pt>
                <c:pt idx="249">
                  <c:v>1657.5455999999999</c:v>
                </c:pt>
                <c:pt idx="250">
                  <c:v>1450.89</c:v>
                </c:pt>
                <c:pt idx="251">
                  <c:v>360.85559999999998</c:v>
                </c:pt>
                <c:pt idx="252">
                  <c:v>2748.2224000000001</c:v>
                </c:pt>
                <c:pt idx="253">
                  <c:v>272.62180000000001</c:v>
                </c:pt>
                <c:pt idx="254">
                  <c:v>977.04880000000014</c:v>
                </c:pt>
                <c:pt idx="255">
                  <c:v>426.12240000000003</c:v>
                </c:pt>
                <c:pt idx="256">
                  <c:v>799.13340000000005</c:v>
                </c:pt>
                <c:pt idx="257">
                  <c:v>1583.0316</c:v>
                </c:pt>
                <c:pt idx="258">
                  <c:v>1776.5286000000001</c:v>
                </c:pt>
                <c:pt idx="259">
                  <c:v>1753.23</c:v>
                </c:pt>
                <c:pt idx="260">
                  <c:v>1462.0029999999999</c:v>
                </c:pt>
                <c:pt idx="261">
                  <c:v>347.82000000000011</c:v>
                </c:pt>
                <c:pt idx="262">
                  <c:v>562.32820000000004</c:v>
                </c:pt>
                <c:pt idx="263">
                  <c:v>1846.08</c:v>
                </c:pt>
                <c:pt idx="264">
                  <c:v>541.66739999999993</c:v>
                </c:pt>
                <c:pt idx="265">
                  <c:v>419.46480000000003</c:v>
                </c:pt>
                <c:pt idx="266">
                  <c:v>891.87199999999996</c:v>
                </c:pt>
                <c:pt idx="267">
                  <c:v>1740.6279999999999</c:v>
                </c:pt>
                <c:pt idx="268">
                  <c:v>714.41759999999999</c:v>
                </c:pt>
                <c:pt idx="269">
                  <c:v>3293.5448000000001</c:v>
                </c:pt>
                <c:pt idx="270">
                  <c:v>333.81279999999998</c:v>
                </c:pt>
                <c:pt idx="271">
                  <c:v>312.08049999999997</c:v>
                </c:pt>
                <c:pt idx="272">
                  <c:v>683.00099999999998</c:v>
                </c:pt>
                <c:pt idx="273">
                  <c:v>818.42499999999995</c:v>
                </c:pt>
                <c:pt idx="274">
                  <c:v>871.39699999999993</c:v>
                </c:pt>
                <c:pt idx="275">
                  <c:v>344.53680000000003</c:v>
                </c:pt>
                <c:pt idx="276">
                  <c:v>502.51319999999998</c:v>
                </c:pt>
                <c:pt idx="277">
                  <c:v>1432.2744</c:v>
                </c:pt>
                <c:pt idx="278">
                  <c:v>857.1</c:v>
                </c:pt>
                <c:pt idx="279">
                  <c:v>413.5335</c:v>
                </c:pt>
                <c:pt idx="280">
                  <c:v>2010.6432</c:v>
                </c:pt>
                <c:pt idx="281">
                  <c:v>1081.0134</c:v>
                </c:pt>
                <c:pt idx="282">
                  <c:v>2509.4591999999998</c:v>
                </c:pt>
                <c:pt idx="283">
                  <c:v>1194.9503999999999</c:v>
                </c:pt>
                <c:pt idx="284">
                  <c:v>618.69359999999995</c:v>
                </c:pt>
                <c:pt idx="285">
                  <c:v>377.28</c:v>
                </c:pt>
                <c:pt idx="286">
                  <c:v>1630.3391999999999</c:v>
                </c:pt>
                <c:pt idx="287">
                  <c:v>189.21600000000001</c:v>
                </c:pt>
                <c:pt idx="288">
                  <c:v>1584.7840000000001</c:v>
                </c:pt>
                <c:pt idx="289">
                  <c:v>944.47099999999989</c:v>
                </c:pt>
                <c:pt idx="290">
                  <c:v>126.5916</c:v>
                </c:pt>
                <c:pt idx="291">
                  <c:v>682.55600000000004</c:v>
                </c:pt>
                <c:pt idx="292">
                  <c:v>392.02720000000011</c:v>
                </c:pt>
                <c:pt idx="293">
                  <c:v>576.97299999999996</c:v>
                </c:pt>
                <c:pt idx="294">
                  <c:v>468.78320000000002</c:v>
                </c:pt>
                <c:pt idx="295">
                  <c:v>1084.7936</c:v>
                </c:pt>
                <c:pt idx="296">
                  <c:v>1616.8104000000001</c:v>
                </c:pt>
                <c:pt idx="297">
                  <c:v>1491.7896000000001</c:v>
                </c:pt>
                <c:pt idx="298">
                  <c:v>184.22909999999999</c:v>
                </c:pt>
                <c:pt idx="299">
                  <c:v>2801.19</c:v>
                </c:pt>
                <c:pt idx="300">
                  <c:v>2465.9856</c:v>
                </c:pt>
                <c:pt idx="301">
                  <c:v>189.244</c:v>
                </c:pt>
                <c:pt idx="302">
                  <c:v>860.31959999999992</c:v>
                </c:pt>
                <c:pt idx="303">
                  <c:v>300.2022</c:v>
                </c:pt>
                <c:pt idx="304">
                  <c:v>269.01659999999998</c:v>
                </c:pt>
                <c:pt idx="305">
                  <c:v>1823.1948</c:v>
                </c:pt>
                <c:pt idx="306">
                  <c:v>905.85</c:v>
                </c:pt>
                <c:pt idx="307">
                  <c:v>2019.6945000000001</c:v>
                </c:pt>
                <c:pt idx="308">
                  <c:v>641.91689999999994</c:v>
                </c:pt>
                <c:pt idx="309">
                  <c:v>230.12520000000001</c:v>
                </c:pt>
                <c:pt idx="310">
                  <c:v>37.328000000000003</c:v>
                </c:pt>
                <c:pt idx="311">
                  <c:v>2474.2080000000001</c:v>
                </c:pt>
                <c:pt idx="312">
                  <c:v>706.77879999999993</c:v>
                </c:pt>
                <c:pt idx="313">
                  <c:v>878.50620000000004</c:v>
                </c:pt>
                <c:pt idx="314">
                  <c:v>958.95360000000005</c:v>
                </c:pt>
                <c:pt idx="315">
                  <c:v>487.8535</c:v>
                </c:pt>
                <c:pt idx="316">
                  <c:v>1843.04</c:v>
                </c:pt>
                <c:pt idx="317">
                  <c:v>129.72479999999999</c:v>
                </c:pt>
                <c:pt idx="318">
                  <c:v>349.22250000000003</c:v>
                </c:pt>
                <c:pt idx="319">
                  <c:v>1243.1224</c:v>
                </c:pt>
                <c:pt idx="320">
                  <c:v>661.47080000000005</c:v>
                </c:pt>
                <c:pt idx="321">
                  <c:v>1023.264</c:v>
                </c:pt>
                <c:pt idx="322">
                  <c:v>77.293200000000013</c:v>
                </c:pt>
                <c:pt idx="323">
                  <c:v>2677.0619999999999</c:v>
                </c:pt>
                <c:pt idx="324">
                  <c:v>2733.2267999999999</c:v>
                </c:pt>
                <c:pt idx="325">
                  <c:v>361.16199999999998</c:v>
                </c:pt>
                <c:pt idx="326">
                  <c:v>1758.2940000000001</c:v>
                </c:pt>
                <c:pt idx="327">
                  <c:v>605.50099999999998</c:v>
                </c:pt>
                <c:pt idx="328">
                  <c:v>324.02999999999997</c:v>
                </c:pt>
                <c:pt idx="329">
                  <c:v>93.909199999999998</c:v>
                </c:pt>
                <c:pt idx="330">
                  <c:v>579.24950000000001</c:v>
                </c:pt>
                <c:pt idx="331">
                  <c:v>140.72</c:v>
                </c:pt>
                <c:pt idx="332">
                  <c:v>229.614</c:v>
                </c:pt>
                <c:pt idx="333">
                  <c:v>193.1234</c:v>
                </c:pt>
                <c:pt idx="334">
                  <c:v>1758.4811999999999</c:v>
                </c:pt>
                <c:pt idx="335">
                  <c:v>84.527199999999993</c:v>
                </c:pt>
                <c:pt idx="336">
                  <c:v>384.4665</c:v>
                </c:pt>
                <c:pt idx="337">
                  <c:v>1398.712</c:v>
                </c:pt>
                <c:pt idx="338">
                  <c:v>104.227</c:v>
                </c:pt>
                <c:pt idx="339">
                  <c:v>226.22540000000001</c:v>
                </c:pt>
                <c:pt idx="340">
                  <c:v>390.95979999999997</c:v>
                </c:pt>
                <c:pt idx="341">
                  <c:v>2280.3669</c:v>
                </c:pt>
                <c:pt idx="342">
                  <c:v>1155.2436</c:v>
                </c:pt>
                <c:pt idx="343">
                  <c:v>511.35</c:v>
                </c:pt>
                <c:pt idx="344">
                  <c:v>1523.0640000000001</c:v>
                </c:pt>
                <c:pt idx="345">
                  <c:v>1423.7184</c:v>
                </c:pt>
                <c:pt idx="346">
                  <c:v>174.40440000000001</c:v>
                </c:pt>
                <c:pt idx="347">
                  <c:v>1939.2012</c:v>
                </c:pt>
                <c:pt idx="348">
                  <c:v>456.14399999999989</c:v>
                </c:pt>
                <c:pt idx="349">
                  <c:v>57.389600000000002</c:v>
                </c:pt>
                <c:pt idx="350">
                  <c:v>781.61599999999999</c:v>
                </c:pt>
                <c:pt idx="351">
                  <c:v>1348.2149999999999</c:v>
                </c:pt>
                <c:pt idx="352">
                  <c:v>314.82319999999999</c:v>
                </c:pt>
                <c:pt idx="353">
                  <c:v>1688.3248000000001</c:v>
                </c:pt>
                <c:pt idx="354">
                  <c:v>398.23939999999999</c:v>
                </c:pt>
                <c:pt idx="355">
                  <c:v>705.5856</c:v>
                </c:pt>
                <c:pt idx="356">
                  <c:v>768.46379999999999</c:v>
                </c:pt>
                <c:pt idx="357">
                  <c:v>646.99899999999991</c:v>
                </c:pt>
                <c:pt idx="358">
                  <c:v>1469.8719000000001</c:v>
                </c:pt>
                <c:pt idx="359">
                  <c:v>654.36219999999992</c:v>
                </c:pt>
                <c:pt idx="360">
                  <c:v>583.16999999999996</c:v>
                </c:pt>
                <c:pt idx="361">
                  <c:v>305.73</c:v>
                </c:pt>
                <c:pt idx="362">
                  <c:v>2645.6747999999998</c:v>
                </c:pt>
                <c:pt idx="363">
                  <c:v>1142.2529999999999</c:v>
                </c:pt>
                <c:pt idx="364">
                  <c:v>485.55839999999989</c:v>
                </c:pt>
                <c:pt idx="365">
                  <c:v>86.620999999999995</c:v>
                </c:pt>
                <c:pt idx="366">
                  <c:v>637.05600000000004</c:v>
                </c:pt>
                <c:pt idx="367">
                  <c:v>853.54520000000002</c:v>
                </c:pt>
                <c:pt idx="368">
                  <c:v>582.88409999999999</c:v>
                </c:pt>
                <c:pt idx="369">
                  <c:v>2280.0664000000002</c:v>
                </c:pt>
                <c:pt idx="370">
                  <c:v>1741.557</c:v>
                </c:pt>
                <c:pt idx="371">
                  <c:v>649.89</c:v>
                </c:pt>
                <c:pt idx="372">
                  <c:v>454.01639999999998</c:v>
                </c:pt>
                <c:pt idx="373">
                  <c:v>1367.1368</c:v>
                </c:pt>
                <c:pt idx="374">
                  <c:v>581.58359999999993</c:v>
                </c:pt>
                <c:pt idx="375">
                  <c:v>2797.8164999999999</c:v>
                </c:pt>
                <c:pt idx="376">
                  <c:v>1544.9434000000001</c:v>
                </c:pt>
                <c:pt idx="377">
                  <c:v>1321.5336</c:v>
                </c:pt>
                <c:pt idx="378">
                  <c:v>60.392200000000003</c:v>
                </c:pt>
                <c:pt idx="379">
                  <c:v>813.46889999999996</c:v>
                </c:pt>
                <c:pt idx="380">
                  <c:v>825.02639999999997</c:v>
                </c:pt>
                <c:pt idx="381">
                  <c:v>1383.5663999999999</c:v>
                </c:pt>
                <c:pt idx="382">
                  <c:v>614.51080000000002</c:v>
                </c:pt>
                <c:pt idx="383">
                  <c:v>617.66549999999995</c:v>
                </c:pt>
                <c:pt idx="384">
                  <c:v>1654.7328</c:v>
                </c:pt>
                <c:pt idx="385">
                  <c:v>798.55200000000013</c:v>
                </c:pt>
                <c:pt idx="386">
                  <c:v>111.1434</c:v>
                </c:pt>
                <c:pt idx="387">
                  <c:v>1802.1120000000001</c:v>
                </c:pt>
                <c:pt idx="388">
                  <c:v>1554.5838000000001</c:v>
                </c:pt>
                <c:pt idx="389">
                  <c:v>53.817999999999998</c:v>
                </c:pt>
                <c:pt idx="390">
                  <c:v>2671.74</c:v>
                </c:pt>
                <c:pt idx="391">
                  <c:v>604.41920000000005</c:v>
                </c:pt>
                <c:pt idx="392">
                  <c:v>497.16419999999999</c:v>
                </c:pt>
                <c:pt idx="393">
                  <c:v>271.17919999999998</c:v>
                </c:pt>
                <c:pt idx="394">
                  <c:v>263.04629999999997</c:v>
                </c:pt>
                <c:pt idx="395">
                  <c:v>843.02359999999999</c:v>
                </c:pt>
                <c:pt idx="396">
                  <c:v>223.51599999999999</c:v>
                </c:pt>
                <c:pt idx="397">
                  <c:v>1124.3964000000001</c:v>
                </c:pt>
                <c:pt idx="398">
                  <c:v>774.14260000000002</c:v>
                </c:pt>
                <c:pt idx="399">
                  <c:v>109.5624</c:v>
                </c:pt>
                <c:pt idx="400">
                  <c:v>1759.434</c:v>
                </c:pt>
                <c:pt idx="401">
                  <c:v>178.51400000000001</c:v>
                </c:pt>
                <c:pt idx="402">
                  <c:v>1990.0350000000001</c:v>
                </c:pt>
                <c:pt idx="403">
                  <c:v>571.33180000000004</c:v>
                </c:pt>
                <c:pt idx="404">
                  <c:v>240.44820000000001</c:v>
                </c:pt>
                <c:pt idx="405">
                  <c:v>502.53</c:v>
                </c:pt>
                <c:pt idx="406">
                  <c:v>905.16559999999993</c:v>
                </c:pt>
                <c:pt idx="407">
                  <c:v>364.08</c:v>
                </c:pt>
                <c:pt idx="408">
                  <c:v>2925.7312000000002</c:v>
                </c:pt>
                <c:pt idx="409">
                  <c:v>97.000199999999992</c:v>
                </c:pt>
                <c:pt idx="410">
                  <c:v>413.07299999999998</c:v>
                </c:pt>
                <c:pt idx="411">
                  <c:v>2483.2800000000002</c:v>
                </c:pt>
                <c:pt idx="412">
                  <c:v>514.3424</c:v>
                </c:pt>
                <c:pt idx="413">
                  <c:v>1068.2460000000001</c:v>
                </c:pt>
                <c:pt idx="414">
                  <c:v>973.02799999999991</c:v>
                </c:pt>
                <c:pt idx="415">
                  <c:v>1624.4892</c:v>
                </c:pt>
                <c:pt idx="416">
                  <c:v>3237.0576000000001</c:v>
                </c:pt>
                <c:pt idx="417">
                  <c:v>2243.3928000000001</c:v>
                </c:pt>
                <c:pt idx="418">
                  <c:v>72.799600000000012</c:v>
                </c:pt>
                <c:pt idx="419">
                  <c:v>1744.8368</c:v>
                </c:pt>
                <c:pt idx="420">
                  <c:v>1629.7616</c:v>
                </c:pt>
                <c:pt idx="421">
                  <c:v>24.13</c:v>
                </c:pt>
                <c:pt idx="422">
                  <c:v>510.22019999999998</c:v>
                </c:pt>
                <c:pt idx="423">
                  <c:v>2409.8216000000002</c:v>
                </c:pt>
                <c:pt idx="424">
                  <c:v>1217.1579999999999</c:v>
                </c:pt>
                <c:pt idx="425">
                  <c:v>1418.3784000000001</c:v>
                </c:pt>
                <c:pt idx="426">
                  <c:v>2031.7927999999999</c:v>
                </c:pt>
                <c:pt idx="427">
                  <c:v>1058.1600000000001</c:v>
                </c:pt>
                <c:pt idx="428">
                  <c:v>649.60500000000002</c:v>
                </c:pt>
                <c:pt idx="429">
                  <c:v>1748.5209</c:v>
                </c:pt>
                <c:pt idx="430">
                  <c:v>2922.2952</c:v>
                </c:pt>
                <c:pt idx="431">
                  <c:v>617.29200000000003</c:v>
                </c:pt>
                <c:pt idx="432">
                  <c:v>545.68079999999998</c:v>
                </c:pt>
                <c:pt idx="433">
                  <c:v>99.269200000000012</c:v>
                </c:pt>
                <c:pt idx="434">
                  <c:v>1025.8499999999999</c:v>
                </c:pt>
                <c:pt idx="435">
                  <c:v>1140.4559999999999</c:v>
                </c:pt>
                <c:pt idx="436">
                  <c:v>1566.5663999999999</c:v>
                </c:pt>
                <c:pt idx="437">
                  <c:v>568.61479999999995</c:v>
                </c:pt>
                <c:pt idx="438">
                  <c:v>1208.2028</c:v>
                </c:pt>
                <c:pt idx="439">
                  <c:v>493.64280000000002</c:v>
                </c:pt>
                <c:pt idx="440">
                  <c:v>2065.5936000000002</c:v>
                </c:pt>
                <c:pt idx="441">
                  <c:v>199.7961</c:v>
                </c:pt>
                <c:pt idx="442">
                  <c:v>880.66160000000002</c:v>
                </c:pt>
                <c:pt idx="443">
                  <c:v>93.8232</c:v>
                </c:pt>
                <c:pt idx="444">
                  <c:v>1595.0952</c:v>
                </c:pt>
                <c:pt idx="445">
                  <c:v>1815.7539999999999</c:v>
                </c:pt>
                <c:pt idx="446">
                  <c:v>782.16000000000008</c:v>
                </c:pt>
                <c:pt idx="447">
                  <c:v>198.7782</c:v>
                </c:pt>
                <c:pt idx="448">
                  <c:v>1278.4896000000001</c:v>
                </c:pt>
                <c:pt idx="449">
                  <c:v>1343.0316</c:v>
                </c:pt>
                <c:pt idx="450">
                  <c:v>361.49579999999997</c:v>
                </c:pt>
                <c:pt idx="451">
                  <c:v>751.27260000000001</c:v>
                </c:pt>
                <c:pt idx="452">
                  <c:v>153.11150000000001</c:v>
                </c:pt>
                <c:pt idx="453">
                  <c:v>1123.434</c:v>
                </c:pt>
                <c:pt idx="454">
                  <c:v>553.68640000000005</c:v>
                </c:pt>
                <c:pt idx="455">
                  <c:v>1078.8173999999999</c:v>
                </c:pt>
                <c:pt idx="456">
                  <c:v>940.69</c:v>
                </c:pt>
                <c:pt idx="457">
                  <c:v>1347.4559999999999</c:v>
                </c:pt>
                <c:pt idx="458">
                  <c:v>838.84500000000003</c:v>
                </c:pt>
                <c:pt idx="459">
                  <c:v>2324.556</c:v>
                </c:pt>
                <c:pt idx="460">
                  <c:v>1737.9911999999999</c:v>
                </c:pt>
                <c:pt idx="461">
                  <c:v>1765.1759999999999</c:v>
                </c:pt>
                <c:pt idx="462">
                  <c:v>491.46989999999988</c:v>
                </c:pt>
                <c:pt idx="463">
                  <c:v>133.339</c:v>
                </c:pt>
                <c:pt idx="464">
                  <c:v>487.74599999999998</c:v>
                </c:pt>
                <c:pt idx="465">
                  <c:v>2145.7485000000001</c:v>
                </c:pt>
                <c:pt idx="466">
                  <c:v>1575.0724</c:v>
                </c:pt>
                <c:pt idx="467">
                  <c:v>488.71679999999998</c:v>
                </c:pt>
                <c:pt idx="468">
                  <c:v>442.61489999999998</c:v>
                </c:pt>
                <c:pt idx="469">
                  <c:v>989.93680000000006</c:v>
                </c:pt>
                <c:pt idx="470">
                  <c:v>551.25900000000001</c:v>
                </c:pt>
                <c:pt idx="471">
                  <c:v>43.144199999999998</c:v>
                </c:pt>
                <c:pt idx="472">
                  <c:v>1210.8714</c:v>
                </c:pt>
                <c:pt idx="473">
                  <c:v>1058.4480000000001</c:v>
                </c:pt>
                <c:pt idx="474">
                  <c:v>1287.3599999999999</c:v>
                </c:pt>
                <c:pt idx="475">
                  <c:v>328.75240000000002</c:v>
                </c:pt>
                <c:pt idx="476">
                  <c:v>541.6191</c:v>
                </c:pt>
                <c:pt idx="477">
                  <c:v>654.36559999999997</c:v>
                </c:pt>
                <c:pt idx="478">
                  <c:v>614.07420000000002</c:v>
                </c:pt>
                <c:pt idx="479">
                  <c:v>1664.8109999999999</c:v>
                </c:pt>
                <c:pt idx="480">
                  <c:v>1657.0092</c:v>
                </c:pt>
                <c:pt idx="481">
                  <c:v>1720.7438</c:v>
                </c:pt>
                <c:pt idx="482">
                  <c:v>102.37520000000001</c:v>
                </c:pt>
                <c:pt idx="483">
                  <c:v>2319.4512</c:v>
                </c:pt>
                <c:pt idx="484">
                  <c:v>794.50919999999996</c:v>
                </c:pt>
                <c:pt idx="485">
                  <c:v>2458.46</c:v>
                </c:pt>
                <c:pt idx="486">
                  <c:v>1301.6094000000001</c:v>
                </c:pt>
                <c:pt idx="487">
                  <c:v>749.03039999999999</c:v>
                </c:pt>
                <c:pt idx="488">
                  <c:v>2224.2815999999998</c:v>
                </c:pt>
                <c:pt idx="489">
                  <c:v>774.57599999999991</c:v>
                </c:pt>
                <c:pt idx="490">
                  <c:v>910.36439999999993</c:v>
                </c:pt>
                <c:pt idx="491">
                  <c:v>537.38969999999995</c:v>
                </c:pt>
                <c:pt idx="492">
                  <c:v>758.24</c:v>
                </c:pt>
                <c:pt idx="493">
                  <c:v>773.03039999999999</c:v>
                </c:pt>
                <c:pt idx="494">
                  <c:v>968.17919999999992</c:v>
                </c:pt>
                <c:pt idx="495">
                  <c:v>1558.9272000000001</c:v>
                </c:pt>
                <c:pt idx="496">
                  <c:v>948.69359999999983</c:v>
                </c:pt>
                <c:pt idx="497">
                  <c:v>2871.3679999999999</c:v>
                </c:pt>
                <c:pt idx="498">
                  <c:v>2819.0064000000002</c:v>
                </c:pt>
                <c:pt idx="499">
                  <c:v>1087.6733999999999</c:v>
                </c:pt>
                <c:pt idx="500">
                  <c:v>464.42550000000011</c:v>
                </c:pt>
                <c:pt idx="501">
                  <c:v>562.35899999999992</c:v>
                </c:pt>
                <c:pt idx="502">
                  <c:v>1894.08</c:v>
                </c:pt>
                <c:pt idx="503">
                  <c:v>1487.4636</c:v>
                </c:pt>
                <c:pt idx="504">
                  <c:v>64.125600000000006</c:v>
                </c:pt>
                <c:pt idx="505">
                  <c:v>1786.2336</c:v>
                </c:pt>
                <c:pt idx="506">
                  <c:v>383.00200000000001</c:v>
                </c:pt>
                <c:pt idx="507">
                  <c:v>3339.8263999999999</c:v>
                </c:pt>
                <c:pt idx="508">
                  <c:v>571.63920000000007</c:v>
                </c:pt>
                <c:pt idx="509">
                  <c:v>625.46579999999994</c:v>
                </c:pt>
                <c:pt idx="510">
                  <c:v>838.12279999999998</c:v>
                </c:pt>
                <c:pt idx="511">
                  <c:v>1061.9100000000001</c:v>
                </c:pt>
                <c:pt idx="512">
                  <c:v>522.68399999999997</c:v>
                </c:pt>
                <c:pt idx="513">
                  <c:v>2282.9663999999998</c:v>
                </c:pt>
                <c:pt idx="514">
                  <c:v>319.07839999999999</c:v>
                </c:pt>
                <c:pt idx="515">
                  <c:v>1549.9155000000001</c:v>
                </c:pt>
                <c:pt idx="516">
                  <c:v>1307.3345999999999</c:v>
                </c:pt>
                <c:pt idx="517">
                  <c:v>232.42320000000001</c:v>
                </c:pt>
                <c:pt idx="518">
                  <c:v>2084.3328000000001</c:v>
                </c:pt>
                <c:pt idx="519">
                  <c:v>984.37</c:v>
                </c:pt>
                <c:pt idx="520">
                  <c:v>1782.4512</c:v>
                </c:pt>
                <c:pt idx="521">
                  <c:v>418.15839999999997</c:v>
                </c:pt>
                <c:pt idx="522">
                  <c:v>1356.885</c:v>
                </c:pt>
                <c:pt idx="523">
                  <c:v>502.75240000000002</c:v>
                </c:pt>
                <c:pt idx="524">
                  <c:v>895.53420000000006</c:v>
                </c:pt>
                <c:pt idx="525">
                  <c:v>1443.2418</c:v>
                </c:pt>
                <c:pt idx="526">
                  <c:v>780.75299999999993</c:v>
                </c:pt>
                <c:pt idx="527">
                  <c:v>762.00299999999993</c:v>
                </c:pt>
                <c:pt idx="528">
                  <c:v>223.59200000000001</c:v>
                </c:pt>
                <c:pt idx="529">
                  <c:v>757.16760000000011</c:v>
                </c:pt>
                <c:pt idx="530">
                  <c:v>709.12709999999993</c:v>
                </c:pt>
                <c:pt idx="531">
                  <c:v>810.09719999999993</c:v>
                </c:pt>
                <c:pt idx="532">
                  <c:v>1505.1168</c:v>
                </c:pt>
                <c:pt idx="533">
                  <c:v>922.20749999999987</c:v>
                </c:pt>
                <c:pt idx="534">
                  <c:v>1734.18</c:v>
                </c:pt>
                <c:pt idx="535">
                  <c:v>1184.8900000000001</c:v>
                </c:pt>
                <c:pt idx="536">
                  <c:v>2373.462</c:v>
                </c:pt>
                <c:pt idx="537">
                  <c:v>626.37120000000004</c:v>
                </c:pt>
                <c:pt idx="538">
                  <c:v>599.471</c:v>
                </c:pt>
                <c:pt idx="539">
                  <c:v>1070.7619999999999</c:v>
                </c:pt>
                <c:pt idx="540">
                  <c:v>2184.5819999999999</c:v>
                </c:pt>
                <c:pt idx="541">
                  <c:v>2504.067</c:v>
                </c:pt>
                <c:pt idx="542">
                  <c:v>729.39</c:v>
                </c:pt>
                <c:pt idx="543">
                  <c:v>591.30719999999997</c:v>
                </c:pt>
                <c:pt idx="544">
                  <c:v>340.2</c:v>
                </c:pt>
                <c:pt idx="545">
                  <c:v>2779.5931999999998</c:v>
                </c:pt>
                <c:pt idx="546">
                  <c:v>548.52240000000006</c:v>
                </c:pt>
                <c:pt idx="547">
                  <c:v>1532.3904</c:v>
                </c:pt>
                <c:pt idx="548">
                  <c:v>493.05959999999999</c:v>
                </c:pt>
                <c:pt idx="549">
                  <c:v>637.37399999999991</c:v>
                </c:pt>
                <c:pt idx="550">
                  <c:v>1051.7360000000001</c:v>
                </c:pt>
                <c:pt idx="551">
                  <c:v>322.98989999999998</c:v>
                </c:pt>
                <c:pt idx="552">
                  <c:v>51.138399999999997</c:v>
                </c:pt>
                <c:pt idx="553">
                  <c:v>889.83</c:v>
                </c:pt>
                <c:pt idx="554">
                  <c:v>366.858</c:v>
                </c:pt>
                <c:pt idx="555">
                  <c:v>565.90890000000002</c:v>
                </c:pt>
                <c:pt idx="556">
                  <c:v>346.48399999999998</c:v>
                </c:pt>
                <c:pt idx="557">
                  <c:v>1564.0116</c:v>
                </c:pt>
                <c:pt idx="558">
                  <c:v>1510.7190000000001</c:v>
                </c:pt>
                <c:pt idx="559">
                  <c:v>381.95639999999997</c:v>
                </c:pt>
                <c:pt idx="560">
                  <c:v>700.40520000000004</c:v>
                </c:pt>
                <c:pt idx="561">
                  <c:v>320.892</c:v>
                </c:pt>
                <c:pt idx="562">
                  <c:v>2704.47</c:v>
                </c:pt>
                <c:pt idx="563">
                  <c:v>595.41</c:v>
                </c:pt>
                <c:pt idx="564">
                  <c:v>2317.6383999999998</c:v>
                </c:pt>
                <c:pt idx="565">
                  <c:v>316.89359999999999</c:v>
                </c:pt>
                <c:pt idx="566">
                  <c:v>588.49239999999998</c:v>
                </c:pt>
                <c:pt idx="567">
                  <c:v>757.39</c:v>
                </c:pt>
                <c:pt idx="568">
                  <c:v>152.2801</c:v>
                </c:pt>
                <c:pt idx="569">
                  <c:v>1755.5383999999999</c:v>
                </c:pt>
                <c:pt idx="570">
                  <c:v>1014.2588</c:v>
                </c:pt>
                <c:pt idx="571">
                  <c:v>2694.3045000000002</c:v>
                </c:pt>
                <c:pt idx="572">
                  <c:v>2742.15</c:v>
                </c:pt>
                <c:pt idx="573">
                  <c:v>859.7808</c:v>
                </c:pt>
                <c:pt idx="574">
                  <c:v>1909.9608000000001</c:v>
                </c:pt>
                <c:pt idx="575">
                  <c:v>1146.4795999999999</c:v>
                </c:pt>
                <c:pt idx="576">
                  <c:v>125.8389</c:v>
                </c:pt>
                <c:pt idx="577">
                  <c:v>3576.0383999999999</c:v>
                </c:pt>
                <c:pt idx="578">
                  <c:v>459.85680000000002</c:v>
                </c:pt>
                <c:pt idx="579">
                  <c:v>600.97979999999995</c:v>
                </c:pt>
                <c:pt idx="580">
                  <c:v>558.39019999999994</c:v>
                </c:pt>
                <c:pt idx="581">
                  <c:v>907.52549999999997</c:v>
                </c:pt>
                <c:pt idx="582">
                  <c:v>2281.8532</c:v>
                </c:pt>
                <c:pt idx="583">
                  <c:v>2850.1122</c:v>
                </c:pt>
                <c:pt idx="584">
                  <c:v>529.8900000000001</c:v>
                </c:pt>
                <c:pt idx="585">
                  <c:v>1495.74</c:v>
                </c:pt>
                <c:pt idx="586">
                  <c:v>2532.348</c:v>
                </c:pt>
                <c:pt idx="587">
                  <c:v>1819.7998</c:v>
                </c:pt>
                <c:pt idx="588">
                  <c:v>2123.9856</c:v>
                </c:pt>
                <c:pt idx="589">
                  <c:v>661.73760000000004</c:v>
                </c:pt>
                <c:pt idx="590">
                  <c:v>2416.7087999999999</c:v>
                </c:pt>
                <c:pt idx="591">
                  <c:v>1026.048</c:v>
                </c:pt>
                <c:pt idx="592">
                  <c:v>358.85849999999999</c:v>
                </c:pt>
                <c:pt idx="593">
                  <c:v>1365.663</c:v>
                </c:pt>
                <c:pt idx="594">
                  <c:v>641.41</c:v>
                </c:pt>
                <c:pt idx="595">
                  <c:v>1341.87</c:v>
                </c:pt>
                <c:pt idx="596">
                  <c:v>2933.3224</c:v>
                </c:pt>
                <c:pt idx="597">
                  <c:v>2290.4243999999999</c:v>
                </c:pt>
                <c:pt idx="598">
                  <c:v>3143.84</c:v>
                </c:pt>
                <c:pt idx="599">
                  <c:v>1562.9290000000001</c:v>
                </c:pt>
                <c:pt idx="600">
                  <c:v>180.5814</c:v>
                </c:pt>
                <c:pt idx="601">
                  <c:v>599.65440000000001</c:v>
                </c:pt>
                <c:pt idx="602">
                  <c:v>2176.2280000000001</c:v>
                </c:pt>
                <c:pt idx="603">
                  <c:v>2407.2647999999999</c:v>
                </c:pt>
                <c:pt idx="604">
                  <c:v>2337.75</c:v>
                </c:pt>
                <c:pt idx="605">
                  <c:v>315.24779999999998</c:v>
                </c:pt>
                <c:pt idx="606">
                  <c:v>394.58629999999999</c:v>
                </c:pt>
                <c:pt idx="607">
                  <c:v>1212.9007999999999</c:v>
                </c:pt>
                <c:pt idx="608">
                  <c:v>177.19200000000001</c:v>
                </c:pt>
                <c:pt idx="609">
                  <c:v>346.49400000000003</c:v>
                </c:pt>
                <c:pt idx="610">
                  <c:v>442.79050000000001</c:v>
                </c:pt>
                <c:pt idx="611">
                  <c:v>2181.4650000000011</c:v>
                </c:pt>
                <c:pt idx="612">
                  <c:v>1504.4760000000001</c:v>
                </c:pt>
                <c:pt idx="613">
                  <c:v>154.74359999999999</c:v>
                </c:pt>
                <c:pt idx="614">
                  <c:v>1535.6780000000001</c:v>
                </c:pt>
                <c:pt idx="615">
                  <c:v>480.41250000000002</c:v>
                </c:pt>
                <c:pt idx="616">
                  <c:v>491.77100000000002</c:v>
                </c:pt>
                <c:pt idx="617">
                  <c:v>378.59399999999999</c:v>
                </c:pt>
                <c:pt idx="618">
                  <c:v>1879.05</c:v>
                </c:pt>
                <c:pt idx="619">
                  <c:v>356.04399999999998</c:v>
                </c:pt>
                <c:pt idx="620">
                  <c:v>208.25280000000001</c:v>
                </c:pt>
                <c:pt idx="621">
                  <c:v>1536.6559999999999</c:v>
                </c:pt>
                <c:pt idx="622">
                  <c:v>1953.1368</c:v>
                </c:pt>
                <c:pt idx="623">
                  <c:v>1384.2239999999999</c:v>
                </c:pt>
                <c:pt idx="624">
                  <c:v>2062.8696</c:v>
                </c:pt>
                <c:pt idx="625">
                  <c:v>2156.6952000000001</c:v>
                </c:pt>
                <c:pt idx="626">
                  <c:v>288.98239999999998</c:v>
                </c:pt>
                <c:pt idx="627">
                  <c:v>271.28359999999998</c:v>
                </c:pt>
                <c:pt idx="628">
                  <c:v>954.01800000000003</c:v>
                </c:pt>
                <c:pt idx="629">
                  <c:v>72.025200000000012</c:v>
                </c:pt>
                <c:pt idx="630">
                  <c:v>269.21699999999998</c:v>
                </c:pt>
                <c:pt idx="631">
                  <c:v>844.38199999999995</c:v>
                </c:pt>
                <c:pt idx="632">
                  <c:v>2873.9969999999989</c:v>
                </c:pt>
                <c:pt idx="633">
                  <c:v>1154.8943999999999</c:v>
                </c:pt>
                <c:pt idx="634">
                  <c:v>547.17700000000002</c:v>
                </c:pt>
                <c:pt idx="635">
                  <c:v>831.92750000000001</c:v>
                </c:pt>
                <c:pt idx="636">
                  <c:v>2084.0720000000001</c:v>
                </c:pt>
                <c:pt idx="637">
                  <c:v>1444.212</c:v>
                </c:pt>
                <c:pt idx="638">
                  <c:v>1219.4269999999999</c:v>
                </c:pt>
                <c:pt idx="639">
                  <c:v>750.20309999999995</c:v>
                </c:pt>
                <c:pt idx="640">
                  <c:v>1042.491</c:v>
                </c:pt>
                <c:pt idx="641">
                  <c:v>2799.0720000000001</c:v>
                </c:pt>
                <c:pt idx="642">
                  <c:v>2495.4744000000001</c:v>
                </c:pt>
                <c:pt idx="643">
                  <c:v>346.38</c:v>
                </c:pt>
                <c:pt idx="644">
                  <c:v>1032.3599999999999</c:v>
                </c:pt>
                <c:pt idx="645">
                  <c:v>1205.3327999999999</c:v>
                </c:pt>
                <c:pt idx="646">
                  <c:v>2312.2568999999999</c:v>
                </c:pt>
                <c:pt idx="647">
                  <c:v>437.37720000000002</c:v>
                </c:pt>
                <c:pt idx="648">
                  <c:v>148.30019999999999</c:v>
                </c:pt>
                <c:pt idx="649">
                  <c:v>1589.3951999999999</c:v>
                </c:pt>
                <c:pt idx="650">
                  <c:v>2317.1543999999999</c:v>
                </c:pt>
                <c:pt idx="651">
                  <c:v>1446.1376</c:v>
                </c:pt>
                <c:pt idx="652">
                  <c:v>612.16679999999997</c:v>
                </c:pt>
                <c:pt idx="653">
                  <c:v>868.98</c:v>
                </c:pt>
                <c:pt idx="654">
                  <c:v>1492.7882</c:v>
                </c:pt>
                <c:pt idx="655">
                  <c:v>615.32820000000004</c:v>
                </c:pt>
                <c:pt idx="656">
                  <c:v>414.25920000000002</c:v>
                </c:pt>
                <c:pt idx="657">
                  <c:v>2019.684</c:v>
                </c:pt>
                <c:pt idx="658">
                  <c:v>2199.3449999999998</c:v>
                </c:pt>
                <c:pt idx="659">
                  <c:v>1409.9903999999999</c:v>
                </c:pt>
                <c:pt idx="660">
                  <c:v>2329.7399999999998</c:v>
                </c:pt>
                <c:pt idx="661">
                  <c:v>610.11059999999998</c:v>
                </c:pt>
                <c:pt idx="662">
                  <c:v>266.65440000000001</c:v>
                </c:pt>
                <c:pt idx="663">
                  <c:v>594.43550000000005</c:v>
                </c:pt>
                <c:pt idx="664">
                  <c:v>331.26280000000003</c:v>
                </c:pt>
                <c:pt idx="665">
                  <c:v>2634.0079999999998</c:v>
                </c:pt>
                <c:pt idx="666">
                  <c:v>685.34879999999998</c:v>
                </c:pt>
                <c:pt idx="667">
                  <c:v>2764.8031999999998</c:v>
                </c:pt>
                <c:pt idx="668">
                  <c:v>959.13239999999985</c:v>
                </c:pt>
                <c:pt idx="669">
                  <c:v>104.7144</c:v>
                </c:pt>
                <c:pt idx="670">
                  <c:v>1193.2704000000001</c:v>
                </c:pt>
                <c:pt idx="671">
                  <c:v>2389.1322</c:v>
                </c:pt>
                <c:pt idx="672">
                  <c:v>224.60640000000001</c:v>
                </c:pt>
                <c:pt idx="673">
                  <c:v>299.73419999999999</c:v>
                </c:pt>
                <c:pt idx="674">
                  <c:v>1810.0827999999999</c:v>
                </c:pt>
                <c:pt idx="675">
                  <c:v>972.32960000000003</c:v>
                </c:pt>
                <c:pt idx="676">
                  <c:v>2676.6990000000001</c:v>
                </c:pt>
                <c:pt idx="677">
                  <c:v>1320.9659999999999</c:v>
                </c:pt>
                <c:pt idx="678">
                  <c:v>1833.4380000000001</c:v>
                </c:pt>
                <c:pt idx="679">
                  <c:v>1625.3796</c:v>
                </c:pt>
                <c:pt idx="680">
                  <c:v>2266.7328000000002</c:v>
                </c:pt>
                <c:pt idx="681">
                  <c:v>2989.0783999999999</c:v>
                </c:pt>
                <c:pt idx="682">
                  <c:v>1756.35</c:v>
                </c:pt>
                <c:pt idx="683">
                  <c:v>558.86249999999995</c:v>
                </c:pt>
                <c:pt idx="684">
                  <c:v>445.80599999999998</c:v>
                </c:pt>
                <c:pt idx="685">
                  <c:v>648.29939999999999</c:v>
                </c:pt>
                <c:pt idx="686">
                  <c:v>1430.6705999999999</c:v>
                </c:pt>
                <c:pt idx="687">
                  <c:v>1325.9992</c:v>
                </c:pt>
                <c:pt idx="688">
                  <c:v>829.9606</c:v>
                </c:pt>
                <c:pt idx="689">
                  <c:v>1537.452</c:v>
                </c:pt>
                <c:pt idx="690">
                  <c:v>570.87099999999998</c:v>
                </c:pt>
                <c:pt idx="691">
                  <c:v>3412.134</c:v>
                </c:pt>
                <c:pt idx="692">
                  <c:v>3111.192</c:v>
                </c:pt>
                <c:pt idx="693">
                  <c:v>1111.7945999999999</c:v>
                </c:pt>
                <c:pt idx="694">
                  <c:v>837.23609999999985</c:v>
                </c:pt>
                <c:pt idx="695">
                  <c:v>2721.1183999999998</c:v>
                </c:pt>
                <c:pt idx="696">
                  <c:v>322.3528</c:v>
                </c:pt>
                <c:pt idx="697">
                  <c:v>513.702</c:v>
                </c:pt>
                <c:pt idx="698">
                  <c:v>2230.3303999999998</c:v>
                </c:pt>
                <c:pt idx="699">
                  <c:v>216.44739999999999</c:v>
                </c:pt>
                <c:pt idx="700">
                  <c:v>865.1164</c:v>
                </c:pt>
                <c:pt idx="701">
                  <c:v>810.57139999999993</c:v>
                </c:pt>
                <c:pt idx="702">
                  <c:v>1050.5039999999999</c:v>
                </c:pt>
                <c:pt idx="703">
                  <c:v>2952.5216</c:v>
                </c:pt>
                <c:pt idx="704">
                  <c:v>773.60919999999999</c:v>
                </c:pt>
                <c:pt idx="705">
                  <c:v>1640.0519999999999</c:v>
                </c:pt>
                <c:pt idx="706">
                  <c:v>1372.8879999999999</c:v>
                </c:pt>
                <c:pt idx="707">
                  <c:v>1023.678</c:v>
                </c:pt>
                <c:pt idx="708">
                  <c:v>1484.7293999999999</c:v>
                </c:pt>
                <c:pt idx="709">
                  <c:v>1208.27</c:v>
                </c:pt>
                <c:pt idx="710">
                  <c:v>393.5686</c:v>
                </c:pt>
                <c:pt idx="711">
                  <c:v>2240.9920000000002</c:v>
                </c:pt>
                <c:pt idx="712">
                  <c:v>3066.6687999999999</c:v>
                </c:pt>
                <c:pt idx="713">
                  <c:v>2198.16</c:v>
                </c:pt>
                <c:pt idx="714">
                  <c:v>116.77079999999999</c:v>
                </c:pt>
                <c:pt idx="715">
                  <c:v>1223.0694000000001</c:v>
                </c:pt>
                <c:pt idx="716">
                  <c:v>2859.9407999999999</c:v>
                </c:pt>
                <c:pt idx="717">
                  <c:v>1733.9049</c:v>
                </c:pt>
                <c:pt idx="718">
                  <c:v>617.38400000000001</c:v>
                </c:pt>
                <c:pt idx="719">
                  <c:v>426.98430000000002</c:v>
                </c:pt>
                <c:pt idx="720">
                  <c:v>387.59039999999999</c:v>
                </c:pt>
                <c:pt idx="721">
                  <c:v>1429.2719999999999</c:v>
                </c:pt>
                <c:pt idx="722">
                  <c:v>707.77440000000013</c:v>
                </c:pt>
                <c:pt idx="723">
                  <c:v>165.31710000000001</c:v>
                </c:pt>
                <c:pt idx="724">
                  <c:v>1398.2841000000001</c:v>
                </c:pt>
                <c:pt idx="725">
                  <c:v>1357.0372</c:v>
                </c:pt>
                <c:pt idx="726">
                  <c:v>797.93790000000001</c:v>
                </c:pt>
                <c:pt idx="727">
                  <c:v>569.04399999999998</c:v>
                </c:pt>
                <c:pt idx="728">
                  <c:v>357.23430000000002</c:v>
                </c:pt>
                <c:pt idx="729">
                  <c:v>341.31200000000001</c:v>
                </c:pt>
                <c:pt idx="730">
                  <c:v>573.07000000000005</c:v>
                </c:pt>
                <c:pt idx="731">
                  <c:v>220.16800000000001</c:v>
                </c:pt>
                <c:pt idx="732">
                  <c:v>1034.6335999999999</c:v>
                </c:pt>
                <c:pt idx="733">
                  <c:v>139.86799999999999</c:v>
                </c:pt>
                <c:pt idx="734">
                  <c:v>279.00959999999998</c:v>
                </c:pt>
                <c:pt idx="735">
                  <c:v>449.65469999999999</c:v>
                </c:pt>
                <c:pt idx="736">
                  <c:v>620.94600000000003</c:v>
                </c:pt>
                <c:pt idx="737">
                  <c:v>133.79560000000001</c:v>
                </c:pt>
                <c:pt idx="738">
                  <c:v>2750.1219999999998</c:v>
                </c:pt>
                <c:pt idx="739">
                  <c:v>798.21719999999993</c:v>
                </c:pt>
                <c:pt idx="740">
                  <c:v>1154.6808000000001</c:v>
                </c:pt>
                <c:pt idx="741">
                  <c:v>2107.8629999999998</c:v>
                </c:pt>
                <c:pt idx="742">
                  <c:v>3178.2564000000002</c:v>
                </c:pt>
                <c:pt idx="743">
                  <c:v>643.78679999999997</c:v>
                </c:pt>
                <c:pt idx="744">
                  <c:v>1719.4431999999999</c:v>
                </c:pt>
                <c:pt idx="745">
                  <c:v>50.407799999999988</c:v>
                </c:pt>
                <c:pt idx="746">
                  <c:v>421.27800000000002</c:v>
                </c:pt>
                <c:pt idx="747">
                  <c:v>2775.3519999999999</c:v>
                </c:pt>
                <c:pt idx="748">
                  <c:v>2584.6271999999999</c:v>
                </c:pt>
                <c:pt idx="749">
                  <c:v>666.71699999999998</c:v>
                </c:pt>
                <c:pt idx="750">
                  <c:v>900.75200000000007</c:v>
                </c:pt>
                <c:pt idx="751">
                  <c:v>783.59400000000005</c:v>
                </c:pt>
                <c:pt idx="752">
                  <c:v>1043.328</c:v>
                </c:pt>
                <c:pt idx="753">
                  <c:v>792.09600000000012</c:v>
                </c:pt>
                <c:pt idx="754">
                  <c:v>1528.4588000000001</c:v>
                </c:pt>
                <c:pt idx="755">
                  <c:v>2509.1999999999998</c:v>
                </c:pt>
                <c:pt idx="756">
                  <c:v>1005.6288</c:v>
                </c:pt>
                <c:pt idx="757">
                  <c:v>1451.7328</c:v>
                </c:pt>
                <c:pt idx="758">
                  <c:v>1279.2354</c:v>
                </c:pt>
                <c:pt idx="759">
                  <c:v>979.43039999999996</c:v>
                </c:pt>
                <c:pt idx="760">
                  <c:v>808.65719999999999</c:v>
                </c:pt>
                <c:pt idx="761">
                  <c:v>918.92480000000012</c:v>
                </c:pt>
                <c:pt idx="762">
                  <c:v>922.36099999999988</c:v>
                </c:pt>
                <c:pt idx="763">
                  <c:v>1451.7072000000001</c:v>
                </c:pt>
                <c:pt idx="764">
                  <c:v>51.302599999999998</c:v>
                </c:pt>
                <c:pt idx="765">
                  <c:v>2552.3015999999998</c:v>
                </c:pt>
                <c:pt idx="766">
                  <c:v>257.03719999999998</c:v>
                </c:pt>
                <c:pt idx="767">
                  <c:v>31.239000000000001</c:v>
                </c:pt>
                <c:pt idx="768">
                  <c:v>1475.8869999999999</c:v>
                </c:pt>
                <c:pt idx="769">
                  <c:v>2965.1507999999999</c:v>
                </c:pt>
                <c:pt idx="770">
                  <c:v>243.42150000000001</c:v>
                </c:pt>
                <c:pt idx="771">
                  <c:v>1793.4336000000001</c:v>
                </c:pt>
                <c:pt idx="772">
                  <c:v>1039.1135999999999</c:v>
                </c:pt>
                <c:pt idx="773">
                  <c:v>92.722300000000004</c:v>
                </c:pt>
                <c:pt idx="774">
                  <c:v>796.63200000000006</c:v>
                </c:pt>
                <c:pt idx="775">
                  <c:v>2592.2763</c:v>
                </c:pt>
                <c:pt idx="776">
                  <c:v>2011.7483999999999</c:v>
                </c:pt>
                <c:pt idx="777">
                  <c:v>2280.0509999999999</c:v>
                </c:pt>
                <c:pt idx="778">
                  <c:v>389.59829999999999</c:v>
                </c:pt>
                <c:pt idx="779">
                  <c:v>2832.9380000000001</c:v>
                </c:pt>
                <c:pt idx="780">
                  <c:v>2651.3568</c:v>
                </c:pt>
                <c:pt idx="781">
                  <c:v>275.36079999999998</c:v>
                </c:pt>
                <c:pt idx="782">
                  <c:v>2512.0783999999999</c:v>
                </c:pt>
                <c:pt idx="783">
                  <c:v>1344.7067999999999</c:v>
                </c:pt>
                <c:pt idx="784">
                  <c:v>733.85640000000001</c:v>
                </c:pt>
                <c:pt idx="785">
                  <c:v>412.66719999999998</c:v>
                </c:pt>
                <c:pt idx="786">
                  <c:v>1045.6292000000001</c:v>
                </c:pt>
                <c:pt idx="787">
                  <c:v>2242.8216000000002</c:v>
                </c:pt>
                <c:pt idx="788">
                  <c:v>615.46699999999998</c:v>
                </c:pt>
                <c:pt idx="789">
                  <c:v>323.35199999999998</c:v>
                </c:pt>
                <c:pt idx="790">
                  <c:v>977.69849999999985</c:v>
                </c:pt>
                <c:pt idx="791">
                  <c:v>3529.1619999999998</c:v>
                </c:pt>
                <c:pt idx="792">
                  <c:v>959.13179999999988</c:v>
                </c:pt>
                <c:pt idx="793">
                  <c:v>1592.3416</c:v>
                </c:pt>
                <c:pt idx="794">
                  <c:v>239.32259999999999</c:v>
                </c:pt>
                <c:pt idx="795">
                  <c:v>246.99600000000001</c:v>
                </c:pt>
                <c:pt idx="796">
                  <c:v>332.02339999999998</c:v>
                </c:pt>
                <c:pt idx="797">
                  <c:v>557.68680000000006</c:v>
                </c:pt>
                <c:pt idx="798">
                  <c:v>264.93889999999999</c:v>
                </c:pt>
                <c:pt idx="799">
                  <c:v>1211.0416</c:v>
                </c:pt>
                <c:pt idx="800">
                  <c:v>2681.3406</c:v>
                </c:pt>
                <c:pt idx="801">
                  <c:v>1006.2063000000001</c:v>
                </c:pt>
                <c:pt idx="802">
                  <c:v>215.47200000000001</c:v>
                </c:pt>
                <c:pt idx="803">
                  <c:v>165.1584</c:v>
                </c:pt>
                <c:pt idx="804">
                  <c:v>369.74</c:v>
                </c:pt>
                <c:pt idx="805">
                  <c:v>191.88</c:v>
                </c:pt>
                <c:pt idx="806">
                  <c:v>426.411</c:v>
                </c:pt>
                <c:pt idx="807">
                  <c:v>1197.9756</c:v>
                </c:pt>
                <c:pt idx="808">
                  <c:v>729.07759999999996</c:v>
                </c:pt>
                <c:pt idx="809">
                  <c:v>3908.2428</c:v>
                </c:pt>
                <c:pt idx="810">
                  <c:v>1547.9168</c:v>
                </c:pt>
                <c:pt idx="811">
                  <c:v>1211.364</c:v>
                </c:pt>
                <c:pt idx="812">
                  <c:v>1548.0453</c:v>
                </c:pt>
                <c:pt idx="813">
                  <c:v>1768.96</c:v>
                </c:pt>
                <c:pt idx="814">
                  <c:v>739.55970000000002</c:v>
                </c:pt>
                <c:pt idx="815">
                  <c:v>2158.7103999999999</c:v>
                </c:pt>
                <c:pt idx="816">
                  <c:v>2092.2192</c:v>
                </c:pt>
                <c:pt idx="817">
                  <c:v>198.50559999999999</c:v>
                </c:pt>
                <c:pt idx="818">
                  <c:v>391.77640000000002</c:v>
                </c:pt>
                <c:pt idx="819">
                  <c:v>231.0198</c:v>
                </c:pt>
                <c:pt idx="820">
                  <c:v>1730.1479999999999</c:v>
                </c:pt>
                <c:pt idx="821">
                  <c:v>878.0687999999999</c:v>
                </c:pt>
                <c:pt idx="822">
                  <c:v>1396.5696</c:v>
                </c:pt>
                <c:pt idx="823">
                  <c:v>78.194399999999987</c:v>
                </c:pt>
                <c:pt idx="824">
                  <c:v>1012.1856</c:v>
                </c:pt>
                <c:pt idx="825">
                  <c:v>424.20510000000002</c:v>
                </c:pt>
                <c:pt idx="826">
                  <c:v>1169.2264</c:v>
                </c:pt>
                <c:pt idx="827">
                  <c:v>268.10359999999997</c:v>
                </c:pt>
                <c:pt idx="828">
                  <c:v>1276.7118</c:v>
                </c:pt>
                <c:pt idx="829">
                  <c:v>1620.8416</c:v>
                </c:pt>
                <c:pt idx="830">
                  <c:v>570.62200000000007</c:v>
                </c:pt>
                <c:pt idx="831">
                  <c:v>853.05420000000004</c:v>
                </c:pt>
                <c:pt idx="832">
                  <c:v>958.57439999999997</c:v>
                </c:pt>
                <c:pt idx="833">
                  <c:v>320.76</c:v>
                </c:pt>
                <c:pt idx="834">
                  <c:v>810.84600000000012</c:v>
                </c:pt>
                <c:pt idx="835">
                  <c:v>756.54719999999986</c:v>
                </c:pt>
                <c:pt idx="836">
                  <c:v>497.76479999999998</c:v>
                </c:pt>
                <c:pt idx="837">
                  <c:v>778.35680000000002</c:v>
                </c:pt>
                <c:pt idx="838">
                  <c:v>2724.32</c:v>
                </c:pt>
                <c:pt idx="839">
                  <c:v>527.33479999999997</c:v>
                </c:pt>
                <c:pt idx="840">
                  <c:v>1143.252</c:v>
                </c:pt>
                <c:pt idx="841">
                  <c:v>1395.6096</c:v>
                </c:pt>
                <c:pt idx="842">
                  <c:v>1656.395</c:v>
                </c:pt>
                <c:pt idx="843">
                  <c:v>503.97620000000012</c:v>
                </c:pt>
                <c:pt idx="844">
                  <c:v>207.27930000000001</c:v>
                </c:pt>
                <c:pt idx="845">
                  <c:v>24.7744</c:v>
                </c:pt>
                <c:pt idx="846">
                  <c:v>364.71600000000001</c:v>
                </c:pt>
                <c:pt idx="847">
                  <c:v>84.348600000000005</c:v>
                </c:pt>
                <c:pt idx="848">
                  <c:v>968.18819999999994</c:v>
                </c:pt>
                <c:pt idx="849">
                  <c:v>392.04</c:v>
                </c:pt>
                <c:pt idx="850">
                  <c:v>2811.1181999999999</c:v>
                </c:pt>
                <c:pt idx="851">
                  <c:v>571.38619999999992</c:v>
                </c:pt>
                <c:pt idx="852">
                  <c:v>218.804</c:v>
                </c:pt>
                <c:pt idx="853">
                  <c:v>1419.0192</c:v>
                </c:pt>
                <c:pt idx="854">
                  <c:v>307.71359999999999</c:v>
                </c:pt>
                <c:pt idx="855">
                  <c:v>136.34880000000001</c:v>
                </c:pt>
                <c:pt idx="856">
                  <c:v>392.83789999999999</c:v>
                </c:pt>
                <c:pt idx="857">
                  <c:v>934.32449999999983</c:v>
                </c:pt>
                <c:pt idx="858">
                  <c:v>753.49019999999996</c:v>
                </c:pt>
                <c:pt idx="859">
                  <c:v>2156.5544</c:v>
                </c:pt>
                <c:pt idx="860">
                  <c:v>2569.1024000000002</c:v>
                </c:pt>
                <c:pt idx="861">
                  <c:v>467.91</c:v>
                </c:pt>
                <c:pt idx="862">
                  <c:v>999.5920000000001</c:v>
                </c:pt>
                <c:pt idx="863">
                  <c:v>1088.1378</c:v>
                </c:pt>
                <c:pt idx="864">
                  <c:v>821.92160000000001</c:v>
                </c:pt>
                <c:pt idx="865">
                  <c:v>175.85310000000001</c:v>
                </c:pt>
                <c:pt idx="866">
                  <c:v>2574.9856</c:v>
                </c:pt>
                <c:pt idx="867">
                  <c:v>1306.4175</c:v>
                </c:pt>
                <c:pt idx="868">
                  <c:v>835.84800000000007</c:v>
                </c:pt>
                <c:pt idx="869">
                  <c:v>612.56039999999996</c:v>
                </c:pt>
                <c:pt idx="870">
                  <c:v>1900.2672</c:v>
                </c:pt>
                <c:pt idx="871">
                  <c:v>654.0489</c:v>
                </c:pt>
                <c:pt idx="872">
                  <c:v>230.88040000000001</c:v>
                </c:pt>
                <c:pt idx="873">
                  <c:v>1936.7025000000001</c:v>
                </c:pt>
                <c:pt idx="874">
                  <c:v>363.09980000000002</c:v>
                </c:pt>
                <c:pt idx="875">
                  <c:v>1247.4552000000001</c:v>
                </c:pt>
                <c:pt idx="876">
                  <c:v>1228.8078</c:v>
                </c:pt>
                <c:pt idx="877">
                  <c:v>1512.924</c:v>
                </c:pt>
                <c:pt idx="878">
                  <c:v>261.58</c:v>
                </c:pt>
                <c:pt idx="879">
                  <c:v>368.83280000000002</c:v>
                </c:pt>
                <c:pt idx="880">
                  <c:v>1759.9428</c:v>
                </c:pt>
                <c:pt idx="881">
                  <c:v>1245.1189999999999</c:v>
                </c:pt>
                <c:pt idx="882">
                  <c:v>868.45639999999992</c:v>
                </c:pt>
                <c:pt idx="883">
                  <c:v>927.92699999999991</c:v>
                </c:pt>
                <c:pt idx="884">
                  <c:v>355.5342</c:v>
                </c:pt>
                <c:pt idx="885">
                  <c:v>480.75359999999989</c:v>
                </c:pt>
                <c:pt idx="886">
                  <c:v>1016.0784</c:v>
                </c:pt>
                <c:pt idx="887">
                  <c:v>1609.9962</c:v>
                </c:pt>
                <c:pt idx="888">
                  <c:v>925.74649999999997</c:v>
                </c:pt>
                <c:pt idx="889">
                  <c:v>1333.4780000000001</c:v>
                </c:pt>
                <c:pt idx="890">
                  <c:v>272.79750000000001</c:v>
                </c:pt>
                <c:pt idx="891">
                  <c:v>2729.8292000000001</c:v>
                </c:pt>
                <c:pt idx="892">
                  <c:v>373.59129999999999</c:v>
                </c:pt>
                <c:pt idx="893">
                  <c:v>237.6524</c:v>
                </c:pt>
                <c:pt idx="894">
                  <c:v>1144.4248</c:v>
                </c:pt>
                <c:pt idx="895">
                  <c:v>707.02719999999999</c:v>
                </c:pt>
                <c:pt idx="896">
                  <c:v>2326.4778000000001</c:v>
                </c:pt>
                <c:pt idx="897">
                  <c:v>1010.2344000000001</c:v>
                </c:pt>
                <c:pt idx="898">
                  <c:v>433.92960000000011</c:v>
                </c:pt>
                <c:pt idx="899">
                  <c:v>563.48699999999997</c:v>
                </c:pt>
                <c:pt idx="900">
                  <c:v>320.04199999999997</c:v>
                </c:pt>
                <c:pt idx="901">
                  <c:v>866.04959999999994</c:v>
                </c:pt>
                <c:pt idx="902">
                  <c:v>133.4332</c:v>
                </c:pt>
                <c:pt idx="903">
                  <c:v>1509.2352000000001</c:v>
                </c:pt>
                <c:pt idx="904">
                  <c:v>1186.9680000000001</c:v>
                </c:pt>
                <c:pt idx="905">
                  <c:v>1149.066</c:v>
                </c:pt>
                <c:pt idx="906">
                  <c:v>611.17420000000004</c:v>
                </c:pt>
                <c:pt idx="907">
                  <c:v>612.68850000000009</c:v>
                </c:pt>
                <c:pt idx="908">
                  <c:v>262.78019999999998</c:v>
                </c:pt>
                <c:pt idx="909">
                  <c:v>800.21129999999994</c:v>
                </c:pt>
                <c:pt idx="910">
                  <c:v>245.80199999999999</c:v>
                </c:pt>
                <c:pt idx="911">
                  <c:v>1686.4275</c:v>
                </c:pt>
                <c:pt idx="912">
                  <c:v>2579.2651999999998</c:v>
                </c:pt>
                <c:pt idx="913">
                  <c:v>1263.5904</c:v>
                </c:pt>
                <c:pt idx="914">
                  <c:v>1912.96</c:v>
                </c:pt>
                <c:pt idx="915">
                  <c:v>661.59</c:v>
                </c:pt>
                <c:pt idx="916">
                  <c:v>1278.3675000000001</c:v>
                </c:pt>
                <c:pt idx="917">
                  <c:v>1943.0927999999999</c:v>
                </c:pt>
                <c:pt idx="918">
                  <c:v>1373.2991999999999</c:v>
                </c:pt>
                <c:pt idx="919">
                  <c:v>2250.2979999999998</c:v>
                </c:pt>
                <c:pt idx="920">
                  <c:v>607.64800000000002</c:v>
                </c:pt>
                <c:pt idx="921">
                  <c:v>308.14710000000002</c:v>
                </c:pt>
                <c:pt idx="922">
                  <c:v>767.98800000000006</c:v>
                </c:pt>
                <c:pt idx="923">
                  <c:v>367.65219999999999</c:v>
                </c:pt>
                <c:pt idx="924">
                  <c:v>802.1579999999999</c:v>
                </c:pt>
                <c:pt idx="925">
                  <c:v>2777.1016</c:v>
                </c:pt>
                <c:pt idx="926">
                  <c:v>1550.5662</c:v>
                </c:pt>
                <c:pt idx="927">
                  <c:v>437.17020000000002</c:v>
                </c:pt>
                <c:pt idx="928">
                  <c:v>374.66759999999999</c:v>
                </c:pt>
                <c:pt idx="929">
                  <c:v>637.50080000000014</c:v>
                </c:pt>
                <c:pt idx="930">
                  <c:v>523.71</c:v>
                </c:pt>
                <c:pt idx="931">
                  <c:v>2240.2800000000002</c:v>
                </c:pt>
                <c:pt idx="932">
                  <c:v>41.875999999999998</c:v>
                </c:pt>
                <c:pt idx="933">
                  <c:v>754.20119999999997</c:v>
                </c:pt>
                <c:pt idx="934">
                  <c:v>1185.4584</c:v>
                </c:pt>
                <c:pt idx="935">
                  <c:v>1113.6584</c:v>
                </c:pt>
                <c:pt idx="936">
                  <c:v>818.46659999999997</c:v>
                </c:pt>
                <c:pt idx="937">
                  <c:v>85.933199999999999</c:v>
                </c:pt>
                <c:pt idx="938">
                  <c:v>1561.9212</c:v>
                </c:pt>
                <c:pt idx="939">
                  <c:v>616.21119999999996</c:v>
                </c:pt>
                <c:pt idx="940">
                  <c:v>493.91449999999992</c:v>
                </c:pt>
                <c:pt idx="941">
                  <c:v>212.83199999999999</c:v>
                </c:pt>
                <c:pt idx="942">
                  <c:v>339.27080000000001</c:v>
                </c:pt>
                <c:pt idx="943">
                  <c:v>3138.6759999999999</c:v>
                </c:pt>
                <c:pt idx="944">
                  <c:v>1375.6759999999999</c:v>
                </c:pt>
                <c:pt idx="945">
                  <c:v>1748.7384</c:v>
                </c:pt>
                <c:pt idx="946">
                  <c:v>502.95960000000002</c:v>
                </c:pt>
                <c:pt idx="947">
                  <c:v>520.43039999999996</c:v>
                </c:pt>
                <c:pt idx="948">
                  <c:v>578.11989999999992</c:v>
                </c:pt>
                <c:pt idx="949">
                  <c:v>1641.3904</c:v>
                </c:pt>
                <c:pt idx="950">
                  <c:v>107.0748</c:v>
                </c:pt>
                <c:pt idx="951">
                  <c:v>18.459</c:v>
                </c:pt>
                <c:pt idx="952">
                  <c:v>2470.6439999999998</c:v>
                </c:pt>
                <c:pt idx="953">
                  <c:v>370.75619999999998</c:v>
                </c:pt>
                <c:pt idx="954">
                  <c:v>556.78399999999999</c:v>
                </c:pt>
                <c:pt idx="955">
                  <c:v>934.46460000000013</c:v>
                </c:pt>
                <c:pt idx="956">
                  <c:v>647.2349999999999</c:v>
                </c:pt>
                <c:pt idx="957">
                  <c:v>1060.4369999999999</c:v>
                </c:pt>
                <c:pt idx="958">
                  <c:v>1754.4059999999999</c:v>
                </c:pt>
                <c:pt idx="959">
                  <c:v>1874.787</c:v>
                </c:pt>
                <c:pt idx="960">
                  <c:v>2143.6176</c:v>
                </c:pt>
                <c:pt idx="961">
                  <c:v>2486.2139999999999</c:v>
                </c:pt>
                <c:pt idx="962">
                  <c:v>1087.6289866733468</c:v>
                </c:pt>
                <c:pt idx="963">
                  <c:v>1196.5536</c:v>
                </c:pt>
                <c:pt idx="964">
                  <c:v>1082.835</c:v>
                </c:pt>
                <c:pt idx="965">
                  <c:v>3817.6880000000001</c:v>
                </c:pt>
                <c:pt idx="966">
                  <c:v>267.20600000000002</c:v>
                </c:pt>
                <c:pt idx="967">
                  <c:v>603.71640000000002</c:v>
                </c:pt>
                <c:pt idx="968">
                  <c:v>1866.2719999999999</c:v>
                </c:pt>
                <c:pt idx="969">
                  <c:v>1661.6624999999999</c:v>
                </c:pt>
                <c:pt idx="970">
                  <c:v>117.4588</c:v>
                </c:pt>
                <c:pt idx="971">
                  <c:v>1968.5753999999999</c:v>
                </c:pt>
                <c:pt idx="972">
                  <c:v>1483.8119999999999</c:v>
                </c:pt>
                <c:pt idx="973">
                  <c:v>345.32479999999998</c:v>
                </c:pt>
                <c:pt idx="974">
                  <c:v>59.593499999999999</c:v>
                </c:pt>
                <c:pt idx="975">
                  <c:v>671.02289999999994</c:v>
                </c:pt>
                <c:pt idx="976">
                  <c:v>792.32599999999991</c:v>
                </c:pt>
                <c:pt idx="977">
                  <c:v>2286.4674</c:v>
                </c:pt>
                <c:pt idx="978">
                  <c:v>1901.4159999999999</c:v>
                </c:pt>
                <c:pt idx="979">
                  <c:v>443.327</c:v>
                </c:pt>
                <c:pt idx="980">
                  <c:v>1583.806</c:v>
                </c:pt>
                <c:pt idx="981">
                  <c:v>1669.3068000000001</c:v>
                </c:pt>
                <c:pt idx="982">
                  <c:v>1813.1728000000001</c:v>
                </c:pt>
                <c:pt idx="983">
                  <c:v>2593.9104000000002</c:v>
                </c:pt>
                <c:pt idx="984">
                  <c:v>803.01599999999996</c:v>
                </c:pt>
                <c:pt idx="985">
                  <c:v>1581.2496000000001</c:v>
                </c:pt>
                <c:pt idx="986">
                  <c:v>1472.5308</c:v>
                </c:pt>
                <c:pt idx="987">
                  <c:v>1690.7814000000001</c:v>
                </c:pt>
                <c:pt idx="988">
                  <c:v>981.97259999999994</c:v>
                </c:pt>
                <c:pt idx="989">
                  <c:v>441.55169999999998</c:v>
                </c:pt>
                <c:pt idx="990">
                  <c:v>476.91660000000002</c:v>
                </c:pt>
                <c:pt idx="991">
                  <c:v>1235.7372</c:v>
                </c:pt>
                <c:pt idx="992">
                  <c:v>787.28039999999999</c:v>
                </c:pt>
                <c:pt idx="993">
                  <c:v>1087.8444</c:v>
                </c:pt>
                <c:pt idx="994">
                  <c:v>1723.5719999999999</c:v>
                </c:pt>
                <c:pt idx="995">
                  <c:v>1281.8937000000001</c:v>
                </c:pt>
                <c:pt idx="996">
                  <c:v>2380.4639999999999</c:v>
                </c:pt>
                <c:pt idx="997">
                  <c:v>968.16959999999995</c:v>
                </c:pt>
                <c:pt idx="998">
                  <c:v>65.729200000000006</c:v>
                </c:pt>
              </c:numCache>
            </c:numRef>
          </c:val>
          <c:extLst>
            <c:ext xmlns:c16="http://schemas.microsoft.com/office/drawing/2014/chart" uri="{C3380CC4-5D6E-409C-BE32-E72D297353CC}">
              <c16:uniqueId val="{00000002-84E4-409D-B709-58D7140A8FC1}"/>
            </c:ext>
          </c:extLst>
        </c:ser>
        <c:ser>
          <c:idx val="3"/>
          <c:order val="3"/>
          <c:tx>
            <c:strRef>
              <c:f>Sales_Fact!$U$1:$U$6</c:f>
              <c:strCache>
                <c:ptCount val="1"/>
                <c:pt idx="0">
                  <c:v>2024 -  -  -  - Sum of Quantity</c:v>
                </c:pt>
              </c:strCache>
            </c:strRef>
          </c:tx>
          <c:spPr>
            <a:solidFill>
              <a:schemeClr val="accent4"/>
            </a:solidFill>
            <a:ln>
              <a:noFill/>
            </a:ln>
            <a:effectLst/>
            <a:sp3d/>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Sales_Fact!$U$7:$U$1006</c:f>
              <c:numCache>
                <c:formatCode>General</c:formatCode>
                <c:ptCount val="999"/>
                <c:pt idx="0">
                  <c:v>3</c:v>
                </c:pt>
                <c:pt idx="1">
                  <c:v>4</c:v>
                </c:pt>
                <c:pt idx="2">
                  <c:v>4</c:v>
                </c:pt>
                <c:pt idx="3">
                  <c:v>4</c:v>
                </c:pt>
                <c:pt idx="4">
                  <c:v>1</c:v>
                </c:pt>
                <c:pt idx="5">
                  <c:v>3</c:v>
                </c:pt>
                <c:pt idx="6">
                  <c:v>2</c:v>
                </c:pt>
                <c:pt idx="7">
                  <c:v>4</c:v>
                </c:pt>
                <c:pt idx="8">
                  <c:v>4</c:v>
                </c:pt>
                <c:pt idx="9">
                  <c:v>2</c:v>
                </c:pt>
                <c:pt idx="10">
                  <c:v>4</c:v>
                </c:pt>
                <c:pt idx="11">
                  <c:v>4</c:v>
                </c:pt>
                <c:pt idx="12">
                  <c:v>1</c:v>
                </c:pt>
                <c:pt idx="13">
                  <c:v>1</c:v>
                </c:pt>
                <c:pt idx="14">
                  <c:v>3</c:v>
                </c:pt>
                <c:pt idx="15">
                  <c:v>1</c:v>
                </c:pt>
                <c:pt idx="16">
                  <c:v>1</c:v>
                </c:pt>
                <c:pt idx="17">
                  <c:v>4</c:v>
                </c:pt>
                <c:pt idx="18">
                  <c:v>1</c:v>
                </c:pt>
                <c:pt idx="19">
                  <c:v>1</c:v>
                </c:pt>
                <c:pt idx="20">
                  <c:v>3</c:v>
                </c:pt>
                <c:pt idx="21">
                  <c:v>3</c:v>
                </c:pt>
                <c:pt idx="22">
                  <c:v>3</c:v>
                </c:pt>
                <c:pt idx="23">
                  <c:v>3</c:v>
                </c:pt>
                <c:pt idx="24">
                  <c:v>2</c:v>
                </c:pt>
                <c:pt idx="25">
                  <c:v>1</c:v>
                </c:pt>
                <c:pt idx="26">
                  <c:v>4</c:v>
                </c:pt>
                <c:pt idx="27">
                  <c:v>3</c:v>
                </c:pt>
                <c:pt idx="28">
                  <c:v>4</c:v>
                </c:pt>
                <c:pt idx="29">
                  <c:v>3</c:v>
                </c:pt>
                <c:pt idx="30">
                  <c:v>2</c:v>
                </c:pt>
                <c:pt idx="31">
                  <c:v>4</c:v>
                </c:pt>
                <c:pt idx="32">
                  <c:v>4</c:v>
                </c:pt>
                <c:pt idx="33">
                  <c:v>2</c:v>
                </c:pt>
                <c:pt idx="34">
                  <c:v>1</c:v>
                </c:pt>
                <c:pt idx="35">
                  <c:v>2</c:v>
                </c:pt>
                <c:pt idx="36">
                  <c:v>4</c:v>
                </c:pt>
                <c:pt idx="37">
                  <c:v>3</c:v>
                </c:pt>
                <c:pt idx="38">
                  <c:v>4</c:v>
                </c:pt>
                <c:pt idx="39">
                  <c:v>2</c:v>
                </c:pt>
                <c:pt idx="40">
                  <c:v>4</c:v>
                </c:pt>
                <c:pt idx="41">
                  <c:v>3</c:v>
                </c:pt>
                <c:pt idx="42">
                  <c:v>3</c:v>
                </c:pt>
                <c:pt idx="43">
                  <c:v>4</c:v>
                </c:pt>
                <c:pt idx="44">
                  <c:v>1</c:v>
                </c:pt>
                <c:pt idx="45">
                  <c:v>2</c:v>
                </c:pt>
                <c:pt idx="46">
                  <c:v>3</c:v>
                </c:pt>
                <c:pt idx="47">
                  <c:v>3</c:v>
                </c:pt>
                <c:pt idx="48">
                  <c:v>3</c:v>
                </c:pt>
                <c:pt idx="49">
                  <c:v>2</c:v>
                </c:pt>
                <c:pt idx="50">
                  <c:v>1</c:v>
                </c:pt>
                <c:pt idx="51">
                  <c:v>1</c:v>
                </c:pt>
                <c:pt idx="52">
                  <c:v>3</c:v>
                </c:pt>
                <c:pt idx="53">
                  <c:v>3</c:v>
                </c:pt>
                <c:pt idx="54">
                  <c:v>3</c:v>
                </c:pt>
                <c:pt idx="55">
                  <c:v>4</c:v>
                </c:pt>
                <c:pt idx="56">
                  <c:v>4</c:v>
                </c:pt>
                <c:pt idx="57">
                  <c:v>3</c:v>
                </c:pt>
                <c:pt idx="58">
                  <c:v>3</c:v>
                </c:pt>
                <c:pt idx="59">
                  <c:v>1</c:v>
                </c:pt>
                <c:pt idx="60">
                  <c:v>2</c:v>
                </c:pt>
                <c:pt idx="61">
                  <c:v>3</c:v>
                </c:pt>
                <c:pt idx="62">
                  <c:v>3</c:v>
                </c:pt>
                <c:pt idx="63">
                  <c:v>1</c:v>
                </c:pt>
                <c:pt idx="64">
                  <c:v>3</c:v>
                </c:pt>
                <c:pt idx="65">
                  <c:v>2</c:v>
                </c:pt>
                <c:pt idx="66">
                  <c:v>2</c:v>
                </c:pt>
                <c:pt idx="67">
                  <c:v>3</c:v>
                </c:pt>
                <c:pt idx="68">
                  <c:v>2</c:v>
                </c:pt>
                <c:pt idx="69">
                  <c:v>3</c:v>
                </c:pt>
                <c:pt idx="70">
                  <c:v>2</c:v>
                </c:pt>
                <c:pt idx="71">
                  <c:v>3</c:v>
                </c:pt>
                <c:pt idx="72">
                  <c:v>2</c:v>
                </c:pt>
                <c:pt idx="73">
                  <c:v>4</c:v>
                </c:pt>
                <c:pt idx="74">
                  <c:v>1</c:v>
                </c:pt>
                <c:pt idx="75">
                  <c:v>1</c:v>
                </c:pt>
                <c:pt idx="76">
                  <c:v>2</c:v>
                </c:pt>
                <c:pt idx="77">
                  <c:v>4</c:v>
                </c:pt>
                <c:pt idx="78">
                  <c:v>3</c:v>
                </c:pt>
                <c:pt idx="79">
                  <c:v>2</c:v>
                </c:pt>
                <c:pt idx="80">
                  <c:v>3</c:v>
                </c:pt>
                <c:pt idx="81">
                  <c:v>4</c:v>
                </c:pt>
                <c:pt idx="82">
                  <c:v>2</c:v>
                </c:pt>
                <c:pt idx="83">
                  <c:v>3</c:v>
                </c:pt>
                <c:pt idx="84">
                  <c:v>3</c:v>
                </c:pt>
                <c:pt idx="85">
                  <c:v>3</c:v>
                </c:pt>
                <c:pt idx="86">
                  <c:v>2</c:v>
                </c:pt>
                <c:pt idx="87">
                  <c:v>3</c:v>
                </c:pt>
                <c:pt idx="88">
                  <c:v>1</c:v>
                </c:pt>
                <c:pt idx="89">
                  <c:v>3</c:v>
                </c:pt>
                <c:pt idx="90">
                  <c:v>4</c:v>
                </c:pt>
                <c:pt idx="91">
                  <c:v>1</c:v>
                </c:pt>
                <c:pt idx="92">
                  <c:v>2</c:v>
                </c:pt>
                <c:pt idx="93">
                  <c:v>1</c:v>
                </c:pt>
                <c:pt idx="94">
                  <c:v>1</c:v>
                </c:pt>
                <c:pt idx="95">
                  <c:v>1</c:v>
                </c:pt>
                <c:pt idx="96">
                  <c:v>2</c:v>
                </c:pt>
                <c:pt idx="97">
                  <c:v>2</c:v>
                </c:pt>
                <c:pt idx="98">
                  <c:v>2</c:v>
                </c:pt>
                <c:pt idx="99">
                  <c:v>2</c:v>
                </c:pt>
                <c:pt idx="100">
                  <c:v>3</c:v>
                </c:pt>
                <c:pt idx="101">
                  <c:v>2</c:v>
                </c:pt>
                <c:pt idx="102">
                  <c:v>2</c:v>
                </c:pt>
                <c:pt idx="103">
                  <c:v>2</c:v>
                </c:pt>
                <c:pt idx="104">
                  <c:v>1</c:v>
                </c:pt>
                <c:pt idx="105">
                  <c:v>3</c:v>
                </c:pt>
                <c:pt idx="106">
                  <c:v>2</c:v>
                </c:pt>
                <c:pt idx="107">
                  <c:v>4</c:v>
                </c:pt>
                <c:pt idx="108">
                  <c:v>2</c:v>
                </c:pt>
                <c:pt idx="109">
                  <c:v>1</c:v>
                </c:pt>
                <c:pt idx="110">
                  <c:v>2</c:v>
                </c:pt>
                <c:pt idx="111">
                  <c:v>2</c:v>
                </c:pt>
                <c:pt idx="112">
                  <c:v>3</c:v>
                </c:pt>
                <c:pt idx="113">
                  <c:v>4</c:v>
                </c:pt>
                <c:pt idx="114">
                  <c:v>3</c:v>
                </c:pt>
                <c:pt idx="115">
                  <c:v>1</c:v>
                </c:pt>
                <c:pt idx="116">
                  <c:v>2</c:v>
                </c:pt>
                <c:pt idx="117">
                  <c:v>4</c:v>
                </c:pt>
                <c:pt idx="118">
                  <c:v>2</c:v>
                </c:pt>
                <c:pt idx="119">
                  <c:v>3</c:v>
                </c:pt>
                <c:pt idx="120">
                  <c:v>4</c:v>
                </c:pt>
                <c:pt idx="121">
                  <c:v>1</c:v>
                </c:pt>
                <c:pt idx="122">
                  <c:v>4</c:v>
                </c:pt>
                <c:pt idx="123">
                  <c:v>2</c:v>
                </c:pt>
                <c:pt idx="124">
                  <c:v>4</c:v>
                </c:pt>
                <c:pt idx="125">
                  <c:v>4</c:v>
                </c:pt>
                <c:pt idx="126">
                  <c:v>1</c:v>
                </c:pt>
                <c:pt idx="127">
                  <c:v>2</c:v>
                </c:pt>
                <c:pt idx="128">
                  <c:v>4</c:v>
                </c:pt>
                <c:pt idx="129">
                  <c:v>2</c:v>
                </c:pt>
                <c:pt idx="130">
                  <c:v>1</c:v>
                </c:pt>
                <c:pt idx="131">
                  <c:v>4</c:v>
                </c:pt>
                <c:pt idx="132">
                  <c:v>2</c:v>
                </c:pt>
                <c:pt idx="133">
                  <c:v>3</c:v>
                </c:pt>
                <c:pt idx="134">
                  <c:v>3</c:v>
                </c:pt>
                <c:pt idx="135">
                  <c:v>1</c:v>
                </c:pt>
                <c:pt idx="136">
                  <c:v>2</c:v>
                </c:pt>
                <c:pt idx="137">
                  <c:v>2</c:v>
                </c:pt>
                <c:pt idx="138">
                  <c:v>1</c:v>
                </c:pt>
                <c:pt idx="139">
                  <c:v>4</c:v>
                </c:pt>
                <c:pt idx="140">
                  <c:v>1</c:v>
                </c:pt>
                <c:pt idx="141">
                  <c:v>1</c:v>
                </c:pt>
                <c:pt idx="142">
                  <c:v>1</c:v>
                </c:pt>
                <c:pt idx="143">
                  <c:v>1</c:v>
                </c:pt>
                <c:pt idx="144">
                  <c:v>4</c:v>
                </c:pt>
                <c:pt idx="145">
                  <c:v>4</c:v>
                </c:pt>
                <c:pt idx="146">
                  <c:v>3</c:v>
                </c:pt>
                <c:pt idx="147">
                  <c:v>1</c:v>
                </c:pt>
                <c:pt idx="148">
                  <c:v>4</c:v>
                </c:pt>
                <c:pt idx="149">
                  <c:v>3</c:v>
                </c:pt>
                <c:pt idx="150">
                  <c:v>2</c:v>
                </c:pt>
                <c:pt idx="151">
                  <c:v>4</c:v>
                </c:pt>
                <c:pt idx="152">
                  <c:v>1</c:v>
                </c:pt>
                <c:pt idx="153">
                  <c:v>4</c:v>
                </c:pt>
                <c:pt idx="154">
                  <c:v>3</c:v>
                </c:pt>
                <c:pt idx="155">
                  <c:v>3</c:v>
                </c:pt>
                <c:pt idx="156">
                  <c:v>2</c:v>
                </c:pt>
                <c:pt idx="157">
                  <c:v>1</c:v>
                </c:pt>
                <c:pt idx="158">
                  <c:v>1</c:v>
                </c:pt>
                <c:pt idx="159">
                  <c:v>3</c:v>
                </c:pt>
                <c:pt idx="160">
                  <c:v>2</c:v>
                </c:pt>
                <c:pt idx="161">
                  <c:v>3</c:v>
                </c:pt>
                <c:pt idx="162">
                  <c:v>4</c:v>
                </c:pt>
                <c:pt idx="163">
                  <c:v>3</c:v>
                </c:pt>
                <c:pt idx="164">
                  <c:v>4</c:v>
                </c:pt>
                <c:pt idx="165">
                  <c:v>1</c:v>
                </c:pt>
                <c:pt idx="166">
                  <c:v>3</c:v>
                </c:pt>
                <c:pt idx="167">
                  <c:v>3</c:v>
                </c:pt>
                <c:pt idx="168">
                  <c:v>4</c:v>
                </c:pt>
                <c:pt idx="169">
                  <c:v>2</c:v>
                </c:pt>
                <c:pt idx="170">
                  <c:v>1</c:v>
                </c:pt>
                <c:pt idx="171">
                  <c:v>3</c:v>
                </c:pt>
                <c:pt idx="172">
                  <c:v>4</c:v>
                </c:pt>
                <c:pt idx="173">
                  <c:v>1</c:v>
                </c:pt>
                <c:pt idx="174">
                  <c:v>3</c:v>
                </c:pt>
                <c:pt idx="175">
                  <c:v>4</c:v>
                </c:pt>
                <c:pt idx="176">
                  <c:v>2</c:v>
                </c:pt>
                <c:pt idx="177">
                  <c:v>2</c:v>
                </c:pt>
                <c:pt idx="178">
                  <c:v>2</c:v>
                </c:pt>
                <c:pt idx="179">
                  <c:v>4</c:v>
                </c:pt>
                <c:pt idx="180">
                  <c:v>3</c:v>
                </c:pt>
                <c:pt idx="181">
                  <c:v>1</c:v>
                </c:pt>
                <c:pt idx="182">
                  <c:v>2</c:v>
                </c:pt>
                <c:pt idx="183">
                  <c:v>4</c:v>
                </c:pt>
                <c:pt idx="184">
                  <c:v>3</c:v>
                </c:pt>
                <c:pt idx="185">
                  <c:v>4</c:v>
                </c:pt>
                <c:pt idx="186">
                  <c:v>4</c:v>
                </c:pt>
                <c:pt idx="187">
                  <c:v>1</c:v>
                </c:pt>
                <c:pt idx="188">
                  <c:v>1</c:v>
                </c:pt>
                <c:pt idx="189">
                  <c:v>2</c:v>
                </c:pt>
                <c:pt idx="190">
                  <c:v>3</c:v>
                </c:pt>
                <c:pt idx="191">
                  <c:v>2</c:v>
                </c:pt>
                <c:pt idx="192">
                  <c:v>3</c:v>
                </c:pt>
                <c:pt idx="193">
                  <c:v>3</c:v>
                </c:pt>
                <c:pt idx="194">
                  <c:v>3</c:v>
                </c:pt>
                <c:pt idx="195">
                  <c:v>3</c:v>
                </c:pt>
                <c:pt idx="196">
                  <c:v>2</c:v>
                </c:pt>
                <c:pt idx="197">
                  <c:v>3</c:v>
                </c:pt>
                <c:pt idx="198">
                  <c:v>3</c:v>
                </c:pt>
                <c:pt idx="199">
                  <c:v>3</c:v>
                </c:pt>
                <c:pt idx="200">
                  <c:v>3</c:v>
                </c:pt>
                <c:pt idx="201">
                  <c:v>3</c:v>
                </c:pt>
                <c:pt idx="202">
                  <c:v>2</c:v>
                </c:pt>
                <c:pt idx="203">
                  <c:v>3</c:v>
                </c:pt>
                <c:pt idx="204">
                  <c:v>1</c:v>
                </c:pt>
                <c:pt idx="205">
                  <c:v>4</c:v>
                </c:pt>
                <c:pt idx="206">
                  <c:v>3</c:v>
                </c:pt>
                <c:pt idx="207">
                  <c:v>4</c:v>
                </c:pt>
                <c:pt idx="208">
                  <c:v>3</c:v>
                </c:pt>
                <c:pt idx="209">
                  <c:v>3</c:v>
                </c:pt>
                <c:pt idx="210">
                  <c:v>2</c:v>
                </c:pt>
                <c:pt idx="211">
                  <c:v>1</c:v>
                </c:pt>
                <c:pt idx="212">
                  <c:v>2</c:v>
                </c:pt>
                <c:pt idx="213">
                  <c:v>4</c:v>
                </c:pt>
                <c:pt idx="214">
                  <c:v>4</c:v>
                </c:pt>
                <c:pt idx="215">
                  <c:v>2</c:v>
                </c:pt>
                <c:pt idx="216">
                  <c:v>2</c:v>
                </c:pt>
                <c:pt idx="217">
                  <c:v>2</c:v>
                </c:pt>
                <c:pt idx="218">
                  <c:v>3</c:v>
                </c:pt>
                <c:pt idx="219">
                  <c:v>1</c:v>
                </c:pt>
                <c:pt idx="220">
                  <c:v>1</c:v>
                </c:pt>
                <c:pt idx="221">
                  <c:v>3</c:v>
                </c:pt>
                <c:pt idx="222">
                  <c:v>1</c:v>
                </c:pt>
                <c:pt idx="223">
                  <c:v>1</c:v>
                </c:pt>
                <c:pt idx="224">
                  <c:v>1</c:v>
                </c:pt>
                <c:pt idx="225">
                  <c:v>1</c:v>
                </c:pt>
                <c:pt idx="226">
                  <c:v>4</c:v>
                </c:pt>
                <c:pt idx="227">
                  <c:v>1</c:v>
                </c:pt>
                <c:pt idx="228">
                  <c:v>2</c:v>
                </c:pt>
                <c:pt idx="229">
                  <c:v>2</c:v>
                </c:pt>
                <c:pt idx="230">
                  <c:v>3</c:v>
                </c:pt>
                <c:pt idx="231">
                  <c:v>3</c:v>
                </c:pt>
                <c:pt idx="232">
                  <c:v>1</c:v>
                </c:pt>
                <c:pt idx="233">
                  <c:v>2</c:v>
                </c:pt>
                <c:pt idx="234">
                  <c:v>1</c:v>
                </c:pt>
                <c:pt idx="235">
                  <c:v>4</c:v>
                </c:pt>
                <c:pt idx="236">
                  <c:v>4</c:v>
                </c:pt>
                <c:pt idx="237">
                  <c:v>4</c:v>
                </c:pt>
                <c:pt idx="238">
                  <c:v>2</c:v>
                </c:pt>
                <c:pt idx="239">
                  <c:v>4</c:v>
                </c:pt>
                <c:pt idx="240">
                  <c:v>1</c:v>
                </c:pt>
                <c:pt idx="241">
                  <c:v>2</c:v>
                </c:pt>
                <c:pt idx="242">
                  <c:v>4</c:v>
                </c:pt>
                <c:pt idx="243">
                  <c:v>1</c:v>
                </c:pt>
                <c:pt idx="244">
                  <c:v>3</c:v>
                </c:pt>
                <c:pt idx="245">
                  <c:v>3</c:v>
                </c:pt>
                <c:pt idx="246">
                  <c:v>1</c:v>
                </c:pt>
                <c:pt idx="247">
                  <c:v>2</c:v>
                </c:pt>
                <c:pt idx="248">
                  <c:v>2</c:v>
                </c:pt>
                <c:pt idx="249">
                  <c:v>4</c:v>
                </c:pt>
                <c:pt idx="250">
                  <c:v>3</c:v>
                </c:pt>
                <c:pt idx="251">
                  <c:v>4</c:v>
                </c:pt>
                <c:pt idx="252">
                  <c:v>2</c:v>
                </c:pt>
                <c:pt idx="253">
                  <c:v>1</c:v>
                </c:pt>
                <c:pt idx="254">
                  <c:v>3</c:v>
                </c:pt>
                <c:pt idx="255">
                  <c:v>3</c:v>
                </c:pt>
                <c:pt idx="256">
                  <c:v>3</c:v>
                </c:pt>
                <c:pt idx="257">
                  <c:v>4</c:v>
                </c:pt>
                <c:pt idx="258">
                  <c:v>3</c:v>
                </c:pt>
                <c:pt idx="259">
                  <c:v>1</c:v>
                </c:pt>
                <c:pt idx="260">
                  <c:v>1</c:v>
                </c:pt>
                <c:pt idx="261">
                  <c:v>2</c:v>
                </c:pt>
                <c:pt idx="262">
                  <c:v>1</c:v>
                </c:pt>
                <c:pt idx="263">
                  <c:v>1</c:v>
                </c:pt>
                <c:pt idx="264">
                  <c:v>4</c:v>
                </c:pt>
                <c:pt idx="265">
                  <c:v>4</c:v>
                </c:pt>
                <c:pt idx="266">
                  <c:v>2</c:v>
                </c:pt>
                <c:pt idx="267">
                  <c:v>4</c:v>
                </c:pt>
                <c:pt idx="268">
                  <c:v>4</c:v>
                </c:pt>
                <c:pt idx="269">
                  <c:v>1</c:v>
                </c:pt>
                <c:pt idx="270">
                  <c:v>1</c:v>
                </c:pt>
                <c:pt idx="271">
                  <c:v>3</c:v>
                </c:pt>
                <c:pt idx="272">
                  <c:v>4</c:v>
                </c:pt>
                <c:pt idx="273">
                  <c:v>1</c:v>
                </c:pt>
                <c:pt idx="274">
                  <c:v>4</c:v>
                </c:pt>
                <c:pt idx="275">
                  <c:v>3</c:v>
                </c:pt>
                <c:pt idx="276">
                  <c:v>1</c:v>
                </c:pt>
                <c:pt idx="277">
                  <c:v>4</c:v>
                </c:pt>
                <c:pt idx="278">
                  <c:v>4</c:v>
                </c:pt>
                <c:pt idx="279">
                  <c:v>3</c:v>
                </c:pt>
                <c:pt idx="280">
                  <c:v>1</c:v>
                </c:pt>
                <c:pt idx="281">
                  <c:v>1</c:v>
                </c:pt>
                <c:pt idx="282">
                  <c:v>2</c:v>
                </c:pt>
                <c:pt idx="283">
                  <c:v>4</c:v>
                </c:pt>
                <c:pt idx="284">
                  <c:v>1</c:v>
                </c:pt>
                <c:pt idx="285">
                  <c:v>4</c:v>
                </c:pt>
                <c:pt idx="286">
                  <c:v>1</c:v>
                </c:pt>
                <c:pt idx="287">
                  <c:v>1</c:v>
                </c:pt>
                <c:pt idx="288">
                  <c:v>2</c:v>
                </c:pt>
                <c:pt idx="289">
                  <c:v>1</c:v>
                </c:pt>
                <c:pt idx="290">
                  <c:v>3</c:v>
                </c:pt>
                <c:pt idx="291">
                  <c:v>4</c:v>
                </c:pt>
                <c:pt idx="292">
                  <c:v>2</c:v>
                </c:pt>
                <c:pt idx="293">
                  <c:v>2</c:v>
                </c:pt>
                <c:pt idx="294">
                  <c:v>1</c:v>
                </c:pt>
                <c:pt idx="295">
                  <c:v>3</c:v>
                </c:pt>
                <c:pt idx="296">
                  <c:v>2</c:v>
                </c:pt>
                <c:pt idx="297">
                  <c:v>1</c:v>
                </c:pt>
                <c:pt idx="298">
                  <c:v>4</c:v>
                </c:pt>
                <c:pt idx="299">
                  <c:v>3</c:v>
                </c:pt>
                <c:pt idx="300">
                  <c:v>2</c:v>
                </c:pt>
                <c:pt idx="301">
                  <c:v>3</c:v>
                </c:pt>
                <c:pt idx="302">
                  <c:v>2</c:v>
                </c:pt>
                <c:pt idx="303">
                  <c:v>4</c:v>
                </c:pt>
                <c:pt idx="304">
                  <c:v>3</c:v>
                </c:pt>
                <c:pt idx="305">
                  <c:v>3</c:v>
                </c:pt>
                <c:pt idx="306">
                  <c:v>3</c:v>
                </c:pt>
                <c:pt idx="307">
                  <c:v>2</c:v>
                </c:pt>
                <c:pt idx="308">
                  <c:v>3</c:v>
                </c:pt>
                <c:pt idx="309">
                  <c:v>4</c:v>
                </c:pt>
                <c:pt idx="310">
                  <c:v>4</c:v>
                </c:pt>
                <c:pt idx="311">
                  <c:v>4</c:v>
                </c:pt>
                <c:pt idx="312">
                  <c:v>4</c:v>
                </c:pt>
                <c:pt idx="313">
                  <c:v>4</c:v>
                </c:pt>
                <c:pt idx="314">
                  <c:v>2</c:v>
                </c:pt>
                <c:pt idx="315">
                  <c:v>1</c:v>
                </c:pt>
                <c:pt idx="316">
                  <c:v>1</c:v>
                </c:pt>
                <c:pt idx="317">
                  <c:v>3</c:v>
                </c:pt>
                <c:pt idx="318">
                  <c:v>2</c:v>
                </c:pt>
                <c:pt idx="319">
                  <c:v>1</c:v>
                </c:pt>
                <c:pt idx="320">
                  <c:v>2</c:v>
                </c:pt>
                <c:pt idx="321">
                  <c:v>1</c:v>
                </c:pt>
                <c:pt idx="322">
                  <c:v>4</c:v>
                </c:pt>
                <c:pt idx="323">
                  <c:v>4</c:v>
                </c:pt>
                <c:pt idx="324">
                  <c:v>1</c:v>
                </c:pt>
                <c:pt idx="325">
                  <c:v>2</c:v>
                </c:pt>
                <c:pt idx="326">
                  <c:v>1</c:v>
                </c:pt>
                <c:pt idx="327">
                  <c:v>1</c:v>
                </c:pt>
                <c:pt idx="328">
                  <c:v>2</c:v>
                </c:pt>
                <c:pt idx="329">
                  <c:v>2</c:v>
                </c:pt>
                <c:pt idx="330">
                  <c:v>2</c:v>
                </c:pt>
                <c:pt idx="331">
                  <c:v>2</c:v>
                </c:pt>
                <c:pt idx="332">
                  <c:v>4</c:v>
                </c:pt>
                <c:pt idx="333">
                  <c:v>2</c:v>
                </c:pt>
                <c:pt idx="334">
                  <c:v>1</c:v>
                </c:pt>
                <c:pt idx="335">
                  <c:v>4</c:v>
                </c:pt>
                <c:pt idx="336">
                  <c:v>2</c:v>
                </c:pt>
                <c:pt idx="337">
                  <c:v>3</c:v>
                </c:pt>
                <c:pt idx="338">
                  <c:v>2</c:v>
                </c:pt>
                <c:pt idx="339">
                  <c:v>2</c:v>
                </c:pt>
                <c:pt idx="340">
                  <c:v>3</c:v>
                </c:pt>
                <c:pt idx="341">
                  <c:v>3</c:v>
                </c:pt>
                <c:pt idx="342">
                  <c:v>1</c:v>
                </c:pt>
                <c:pt idx="343">
                  <c:v>4</c:v>
                </c:pt>
                <c:pt idx="344">
                  <c:v>4</c:v>
                </c:pt>
                <c:pt idx="345">
                  <c:v>1</c:v>
                </c:pt>
                <c:pt idx="346">
                  <c:v>3</c:v>
                </c:pt>
                <c:pt idx="347">
                  <c:v>4</c:v>
                </c:pt>
                <c:pt idx="348">
                  <c:v>1</c:v>
                </c:pt>
                <c:pt idx="349">
                  <c:v>1</c:v>
                </c:pt>
                <c:pt idx="350">
                  <c:v>2</c:v>
                </c:pt>
                <c:pt idx="351">
                  <c:v>2</c:v>
                </c:pt>
                <c:pt idx="352">
                  <c:v>4</c:v>
                </c:pt>
                <c:pt idx="353">
                  <c:v>2</c:v>
                </c:pt>
                <c:pt idx="354">
                  <c:v>4</c:v>
                </c:pt>
                <c:pt idx="355">
                  <c:v>2</c:v>
                </c:pt>
                <c:pt idx="356">
                  <c:v>3</c:v>
                </c:pt>
                <c:pt idx="357">
                  <c:v>2</c:v>
                </c:pt>
                <c:pt idx="358">
                  <c:v>1</c:v>
                </c:pt>
                <c:pt idx="359">
                  <c:v>4</c:v>
                </c:pt>
                <c:pt idx="360">
                  <c:v>1</c:v>
                </c:pt>
                <c:pt idx="361">
                  <c:v>4</c:v>
                </c:pt>
                <c:pt idx="362">
                  <c:v>3</c:v>
                </c:pt>
                <c:pt idx="363">
                  <c:v>2</c:v>
                </c:pt>
                <c:pt idx="364">
                  <c:v>3</c:v>
                </c:pt>
                <c:pt idx="365">
                  <c:v>4</c:v>
                </c:pt>
                <c:pt idx="366">
                  <c:v>4</c:v>
                </c:pt>
                <c:pt idx="367">
                  <c:v>1</c:v>
                </c:pt>
                <c:pt idx="368">
                  <c:v>2</c:v>
                </c:pt>
                <c:pt idx="369">
                  <c:v>1</c:v>
                </c:pt>
                <c:pt idx="370">
                  <c:v>4</c:v>
                </c:pt>
                <c:pt idx="371">
                  <c:v>3</c:v>
                </c:pt>
                <c:pt idx="372">
                  <c:v>2</c:v>
                </c:pt>
                <c:pt idx="373">
                  <c:v>1</c:v>
                </c:pt>
                <c:pt idx="374">
                  <c:v>2</c:v>
                </c:pt>
                <c:pt idx="375">
                  <c:v>2</c:v>
                </c:pt>
                <c:pt idx="376">
                  <c:v>3</c:v>
                </c:pt>
                <c:pt idx="377">
                  <c:v>1</c:v>
                </c:pt>
                <c:pt idx="378">
                  <c:v>3</c:v>
                </c:pt>
                <c:pt idx="379">
                  <c:v>4</c:v>
                </c:pt>
                <c:pt idx="380">
                  <c:v>1</c:v>
                </c:pt>
                <c:pt idx="381">
                  <c:v>4</c:v>
                </c:pt>
                <c:pt idx="382">
                  <c:v>1</c:v>
                </c:pt>
                <c:pt idx="383">
                  <c:v>2</c:v>
                </c:pt>
                <c:pt idx="384">
                  <c:v>1</c:v>
                </c:pt>
                <c:pt idx="385">
                  <c:v>2</c:v>
                </c:pt>
                <c:pt idx="386">
                  <c:v>4</c:v>
                </c:pt>
                <c:pt idx="387">
                  <c:v>2</c:v>
                </c:pt>
                <c:pt idx="388">
                  <c:v>1</c:v>
                </c:pt>
                <c:pt idx="389">
                  <c:v>4</c:v>
                </c:pt>
                <c:pt idx="390">
                  <c:v>1</c:v>
                </c:pt>
                <c:pt idx="391">
                  <c:v>1</c:v>
                </c:pt>
                <c:pt idx="392">
                  <c:v>1</c:v>
                </c:pt>
                <c:pt idx="393">
                  <c:v>3</c:v>
                </c:pt>
                <c:pt idx="394">
                  <c:v>1</c:v>
                </c:pt>
                <c:pt idx="395">
                  <c:v>1</c:v>
                </c:pt>
                <c:pt idx="396">
                  <c:v>3</c:v>
                </c:pt>
                <c:pt idx="397">
                  <c:v>4</c:v>
                </c:pt>
                <c:pt idx="398">
                  <c:v>2</c:v>
                </c:pt>
                <c:pt idx="399">
                  <c:v>1</c:v>
                </c:pt>
                <c:pt idx="400">
                  <c:v>3</c:v>
                </c:pt>
                <c:pt idx="401">
                  <c:v>1</c:v>
                </c:pt>
                <c:pt idx="402">
                  <c:v>4</c:v>
                </c:pt>
                <c:pt idx="403">
                  <c:v>3</c:v>
                </c:pt>
                <c:pt idx="404">
                  <c:v>1</c:v>
                </c:pt>
                <c:pt idx="405">
                  <c:v>2</c:v>
                </c:pt>
                <c:pt idx="406">
                  <c:v>1</c:v>
                </c:pt>
                <c:pt idx="407">
                  <c:v>4</c:v>
                </c:pt>
                <c:pt idx="408">
                  <c:v>1</c:v>
                </c:pt>
                <c:pt idx="409">
                  <c:v>2</c:v>
                </c:pt>
                <c:pt idx="410">
                  <c:v>2</c:v>
                </c:pt>
                <c:pt idx="411">
                  <c:v>4</c:v>
                </c:pt>
                <c:pt idx="412">
                  <c:v>2</c:v>
                </c:pt>
                <c:pt idx="413">
                  <c:v>4</c:v>
                </c:pt>
                <c:pt idx="414">
                  <c:v>2</c:v>
                </c:pt>
                <c:pt idx="415">
                  <c:v>1</c:v>
                </c:pt>
                <c:pt idx="416">
                  <c:v>3</c:v>
                </c:pt>
                <c:pt idx="417">
                  <c:v>1</c:v>
                </c:pt>
                <c:pt idx="418">
                  <c:v>4</c:v>
                </c:pt>
                <c:pt idx="419">
                  <c:v>3</c:v>
                </c:pt>
                <c:pt idx="420">
                  <c:v>2</c:v>
                </c:pt>
                <c:pt idx="421">
                  <c:v>3</c:v>
                </c:pt>
                <c:pt idx="422">
                  <c:v>1</c:v>
                </c:pt>
                <c:pt idx="423">
                  <c:v>3</c:v>
                </c:pt>
                <c:pt idx="424">
                  <c:v>1</c:v>
                </c:pt>
                <c:pt idx="425">
                  <c:v>4</c:v>
                </c:pt>
                <c:pt idx="426">
                  <c:v>4</c:v>
                </c:pt>
                <c:pt idx="427">
                  <c:v>1</c:v>
                </c:pt>
                <c:pt idx="428">
                  <c:v>3</c:v>
                </c:pt>
                <c:pt idx="429">
                  <c:v>2</c:v>
                </c:pt>
                <c:pt idx="430">
                  <c:v>3</c:v>
                </c:pt>
                <c:pt idx="431">
                  <c:v>1</c:v>
                </c:pt>
                <c:pt idx="432">
                  <c:v>2</c:v>
                </c:pt>
                <c:pt idx="433">
                  <c:v>4</c:v>
                </c:pt>
                <c:pt idx="434">
                  <c:v>4</c:v>
                </c:pt>
                <c:pt idx="435">
                  <c:v>2</c:v>
                </c:pt>
                <c:pt idx="436">
                  <c:v>2</c:v>
                </c:pt>
                <c:pt idx="437">
                  <c:v>2</c:v>
                </c:pt>
                <c:pt idx="438">
                  <c:v>3</c:v>
                </c:pt>
                <c:pt idx="439">
                  <c:v>4</c:v>
                </c:pt>
                <c:pt idx="440">
                  <c:v>1</c:v>
                </c:pt>
                <c:pt idx="441">
                  <c:v>1</c:v>
                </c:pt>
                <c:pt idx="442">
                  <c:v>2</c:v>
                </c:pt>
                <c:pt idx="443">
                  <c:v>4</c:v>
                </c:pt>
                <c:pt idx="444">
                  <c:v>4</c:v>
                </c:pt>
                <c:pt idx="445">
                  <c:v>3</c:v>
                </c:pt>
                <c:pt idx="446">
                  <c:v>4</c:v>
                </c:pt>
                <c:pt idx="447">
                  <c:v>4</c:v>
                </c:pt>
                <c:pt idx="448">
                  <c:v>3</c:v>
                </c:pt>
                <c:pt idx="449">
                  <c:v>1</c:v>
                </c:pt>
                <c:pt idx="450">
                  <c:v>2</c:v>
                </c:pt>
                <c:pt idx="451">
                  <c:v>1</c:v>
                </c:pt>
                <c:pt idx="452">
                  <c:v>2</c:v>
                </c:pt>
                <c:pt idx="453">
                  <c:v>1</c:v>
                </c:pt>
                <c:pt idx="454">
                  <c:v>2</c:v>
                </c:pt>
                <c:pt idx="455">
                  <c:v>1</c:v>
                </c:pt>
                <c:pt idx="456">
                  <c:v>3</c:v>
                </c:pt>
                <c:pt idx="457">
                  <c:v>4</c:v>
                </c:pt>
                <c:pt idx="458">
                  <c:v>4</c:v>
                </c:pt>
                <c:pt idx="459">
                  <c:v>3</c:v>
                </c:pt>
                <c:pt idx="460">
                  <c:v>4</c:v>
                </c:pt>
                <c:pt idx="461">
                  <c:v>4</c:v>
                </c:pt>
                <c:pt idx="462">
                  <c:v>1</c:v>
                </c:pt>
                <c:pt idx="463">
                  <c:v>1</c:v>
                </c:pt>
                <c:pt idx="464">
                  <c:v>3</c:v>
                </c:pt>
                <c:pt idx="465">
                  <c:v>2</c:v>
                </c:pt>
                <c:pt idx="466">
                  <c:v>3</c:v>
                </c:pt>
                <c:pt idx="467">
                  <c:v>4</c:v>
                </c:pt>
                <c:pt idx="468">
                  <c:v>2</c:v>
                </c:pt>
                <c:pt idx="469">
                  <c:v>3</c:v>
                </c:pt>
                <c:pt idx="470">
                  <c:v>1</c:v>
                </c:pt>
                <c:pt idx="471">
                  <c:v>3</c:v>
                </c:pt>
                <c:pt idx="472">
                  <c:v>4</c:v>
                </c:pt>
                <c:pt idx="473">
                  <c:v>3</c:v>
                </c:pt>
                <c:pt idx="474">
                  <c:v>2</c:v>
                </c:pt>
                <c:pt idx="475">
                  <c:v>4</c:v>
                </c:pt>
                <c:pt idx="476">
                  <c:v>1</c:v>
                </c:pt>
                <c:pt idx="477">
                  <c:v>4</c:v>
                </c:pt>
                <c:pt idx="478">
                  <c:v>2</c:v>
                </c:pt>
                <c:pt idx="479">
                  <c:v>3</c:v>
                </c:pt>
                <c:pt idx="480">
                  <c:v>1</c:v>
                </c:pt>
                <c:pt idx="481">
                  <c:v>2</c:v>
                </c:pt>
                <c:pt idx="482">
                  <c:v>2</c:v>
                </c:pt>
                <c:pt idx="483">
                  <c:v>3</c:v>
                </c:pt>
                <c:pt idx="484">
                  <c:v>4</c:v>
                </c:pt>
                <c:pt idx="485">
                  <c:v>1</c:v>
                </c:pt>
                <c:pt idx="486">
                  <c:v>2</c:v>
                </c:pt>
                <c:pt idx="487">
                  <c:v>4</c:v>
                </c:pt>
                <c:pt idx="488">
                  <c:v>3</c:v>
                </c:pt>
                <c:pt idx="489">
                  <c:v>1</c:v>
                </c:pt>
                <c:pt idx="490">
                  <c:v>3</c:v>
                </c:pt>
                <c:pt idx="491">
                  <c:v>4</c:v>
                </c:pt>
                <c:pt idx="492">
                  <c:v>1</c:v>
                </c:pt>
                <c:pt idx="493">
                  <c:v>3</c:v>
                </c:pt>
                <c:pt idx="494">
                  <c:v>2</c:v>
                </c:pt>
                <c:pt idx="495">
                  <c:v>3</c:v>
                </c:pt>
                <c:pt idx="496">
                  <c:v>1</c:v>
                </c:pt>
                <c:pt idx="497">
                  <c:v>2</c:v>
                </c:pt>
                <c:pt idx="498">
                  <c:v>4</c:v>
                </c:pt>
                <c:pt idx="499">
                  <c:v>3</c:v>
                </c:pt>
                <c:pt idx="500">
                  <c:v>1</c:v>
                </c:pt>
                <c:pt idx="501">
                  <c:v>3</c:v>
                </c:pt>
                <c:pt idx="502">
                  <c:v>2</c:v>
                </c:pt>
                <c:pt idx="503">
                  <c:v>3</c:v>
                </c:pt>
                <c:pt idx="504">
                  <c:v>1</c:v>
                </c:pt>
                <c:pt idx="505">
                  <c:v>1</c:v>
                </c:pt>
                <c:pt idx="506">
                  <c:v>4</c:v>
                </c:pt>
                <c:pt idx="507">
                  <c:v>3</c:v>
                </c:pt>
                <c:pt idx="508">
                  <c:v>2</c:v>
                </c:pt>
                <c:pt idx="509">
                  <c:v>1</c:v>
                </c:pt>
                <c:pt idx="510">
                  <c:v>2</c:v>
                </c:pt>
                <c:pt idx="511">
                  <c:v>2</c:v>
                </c:pt>
                <c:pt idx="512">
                  <c:v>3</c:v>
                </c:pt>
                <c:pt idx="513">
                  <c:v>3</c:v>
                </c:pt>
                <c:pt idx="514">
                  <c:v>3</c:v>
                </c:pt>
                <c:pt idx="515">
                  <c:v>2</c:v>
                </c:pt>
                <c:pt idx="516">
                  <c:v>4</c:v>
                </c:pt>
                <c:pt idx="517">
                  <c:v>4</c:v>
                </c:pt>
                <c:pt idx="518">
                  <c:v>1</c:v>
                </c:pt>
                <c:pt idx="519">
                  <c:v>2</c:v>
                </c:pt>
                <c:pt idx="520">
                  <c:v>3</c:v>
                </c:pt>
                <c:pt idx="521">
                  <c:v>1</c:v>
                </c:pt>
                <c:pt idx="522">
                  <c:v>1</c:v>
                </c:pt>
                <c:pt idx="523">
                  <c:v>1</c:v>
                </c:pt>
                <c:pt idx="524">
                  <c:v>2</c:v>
                </c:pt>
                <c:pt idx="525">
                  <c:v>1</c:v>
                </c:pt>
                <c:pt idx="526">
                  <c:v>3</c:v>
                </c:pt>
                <c:pt idx="527">
                  <c:v>4</c:v>
                </c:pt>
                <c:pt idx="528">
                  <c:v>1</c:v>
                </c:pt>
                <c:pt idx="529">
                  <c:v>1</c:v>
                </c:pt>
                <c:pt idx="530">
                  <c:v>2</c:v>
                </c:pt>
                <c:pt idx="531">
                  <c:v>4</c:v>
                </c:pt>
                <c:pt idx="532">
                  <c:v>3</c:v>
                </c:pt>
                <c:pt idx="533">
                  <c:v>1</c:v>
                </c:pt>
                <c:pt idx="534">
                  <c:v>4</c:v>
                </c:pt>
                <c:pt idx="535">
                  <c:v>1</c:v>
                </c:pt>
                <c:pt idx="536">
                  <c:v>2</c:v>
                </c:pt>
                <c:pt idx="537">
                  <c:v>1</c:v>
                </c:pt>
                <c:pt idx="538">
                  <c:v>2</c:v>
                </c:pt>
                <c:pt idx="539">
                  <c:v>3</c:v>
                </c:pt>
                <c:pt idx="540">
                  <c:v>1</c:v>
                </c:pt>
                <c:pt idx="541">
                  <c:v>4</c:v>
                </c:pt>
                <c:pt idx="542">
                  <c:v>2</c:v>
                </c:pt>
                <c:pt idx="543">
                  <c:v>4</c:v>
                </c:pt>
                <c:pt idx="544">
                  <c:v>4</c:v>
                </c:pt>
                <c:pt idx="545">
                  <c:v>1</c:v>
                </c:pt>
                <c:pt idx="546">
                  <c:v>2</c:v>
                </c:pt>
                <c:pt idx="547">
                  <c:v>2</c:v>
                </c:pt>
                <c:pt idx="548">
                  <c:v>3</c:v>
                </c:pt>
                <c:pt idx="549">
                  <c:v>2</c:v>
                </c:pt>
                <c:pt idx="550">
                  <c:v>4</c:v>
                </c:pt>
                <c:pt idx="551">
                  <c:v>2</c:v>
                </c:pt>
                <c:pt idx="552">
                  <c:v>1</c:v>
                </c:pt>
                <c:pt idx="553">
                  <c:v>1</c:v>
                </c:pt>
                <c:pt idx="554">
                  <c:v>1</c:v>
                </c:pt>
                <c:pt idx="555">
                  <c:v>1</c:v>
                </c:pt>
                <c:pt idx="556">
                  <c:v>3</c:v>
                </c:pt>
                <c:pt idx="557">
                  <c:v>1</c:v>
                </c:pt>
                <c:pt idx="558">
                  <c:v>2</c:v>
                </c:pt>
                <c:pt idx="559">
                  <c:v>2</c:v>
                </c:pt>
                <c:pt idx="560">
                  <c:v>1</c:v>
                </c:pt>
                <c:pt idx="561">
                  <c:v>3</c:v>
                </c:pt>
                <c:pt idx="562">
                  <c:v>1</c:v>
                </c:pt>
                <c:pt idx="563">
                  <c:v>3</c:v>
                </c:pt>
                <c:pt idx="564">
                  <c:v>1</c:v>
                </c:pt>
                <c:pt idx="565">
                  <c:v>2</c:v>
                </c:pt>
                <c:pt idx="566">
                  <c:v>3</c:v>
                </c:pt>
                <c:pt idx="567">
                  <c:v>1</c:v>
                </c:pt>
                <c:pt idx="568">
                  <c:v>4</c:v>
                </c:pt>
                <c:pt idx="569">
                  <c:v>3</c:v>
                </c:pt>
                <c:pt idx="570">
                  <c:v>3</c:v>
                </c:pt>
                <c:pt idx="571">
                  <c:v>3</c:v>
                </c:pt>
                <c:pt idx="572">
                  <c:v>1</c:v>
                </c:pt>
                <c:pt idx="573">
                  <c:v>3</c:v>
                </c:pt>
                <c:pt idx="574">
                  <c:v>1</c:v>
                </c:pt>
                <c:pt idx="575">
                  <c:v>1</c:v>
                </c:pt>
                <c:pt idx="576">
                  <c:v>4</c:v>
                </c:pt>
                <c:pt idx="577">
                  <c:v>1</c:v>
                </c:pt>
                <c:pt idx="578">
                  <c:v>3</c:v>
                </c:pt>
                <c:pt idx="579">
                  <c:v>3</c:v>
                </c:pt>
                <c:pt idx="580">
                  <c:v>1</c:v>
                </c:pt>
                <c:pt idx="581">
                  <c:v>3</c:v>
                </c:pt>
                <c:pt idx="582">
                  <c:v>4</c:v>
                </c:pt>
                <c:pt idx="583">
                  <c:v>1</c:v>
                </c:pt>
                <c:pt idx="584">
                  <c:v>4</c:v>
                </c:pt>
                <c:pt idx="585">
                  <c:v>3</c:v>
                </c:pt>
                <c:pt idx="586">
                  <c:v>4</c:v>
                </c:pt>
                <c:pt idx="587">
                  <c:v>2</c:v>
                </c:pt>
                <c:pt idx="588">
                  <c:v>3</c:v>
                </c:pt>
                <c:pt idx="589">
                  <c:v>3</c:v>
                </c:pt>
                <c:pt idx="590">
                  <c:v>1</c:v>
                </c:pt>
                <c:pt idx="591">
                  <c:v>1</c:v>
                </c:pt>
                <c:pt idx="592">
                  <c:v>2</c:v>
                </c:pt>
                <c:pt idx="593">
                  <c:v>4</c:v>
                </c:pt>
                <c:pt idx="594">
                  <c:v>2</c:v>
                </c:pt>
                <c:pt idx="595">
                  <c:v>4</c:v>
                </c:pt>
                <c:pt idx="596">
                  <c:v>4</c:v>
                </c:pt>
                <c:pt idx="597">
                  <c:v>4</c:v>
                </c:pt>
                <c:pt idx="598">
                  <c:v>1</c:v>
                </c:pt>
                <c:pt idx="599">
                  <c:v>3</c:v>
                </c:pt>
                <c:pt idx="600">
                  <c:v>2</c:v>
                </c:pt>
                <c:pt idx="601">
                  <c:v>3</c:v>
                </c:pt>
                <c:pt idx="602">
                  <c:v>4</c:v>
                </c:pt>
                <c:pt idx="603">
                  <c:v>1</c:v>
                </c:pt>
                <c:pt idx="604">
                  <c:v>2</c:v>
                </c:pt>
                <c:pt idx="605">
                  <c:v>4</c:v>
                </c:pt>
                <c:pt idx="606">
                  <c:v>1</c:v>
                </c:pt>
                <c:pt idx="607">
                  <c:v>4</c:v>
                </c:pt>
                <c:pt idx="608">
                  <c:v>3</c:v>
                </c:pt>
                <c:pt idx="609">
                  <c:v>1</c:v>
                </c:pt>
                <c:pt idx="610">
                  <c:v>2</c:v>
                </c:pt>
                <c:pt idx="611">
                  <c:v>4</c:v>
                </c:pt>
                <c:pt idx="612">
                  <c:v>1</c:v>
                </c:pt>
                <c:pt idx="613">
                  <c:v>4</c:v>
                </c:pt>
                <c:pt idx="614">
                  <c:v>1</c:v>
                </c:pt>
                <c:pt idx="615">
                  <c:v>1</c:v>
                </c:pt>
                <c:pt idx="616">
                  <c:v>4</c:v>
                </c:pt>
                <c:pt idx="617">
                  <c:v>4</c:v>
                </c:pt>
                <c:pt idx="618">
                  <c:v>4</c:v>
                </c:pt>
                <c:pt idx="619">
                  <c:v>4</c:v>
                </c:pt>
                <c:pt idx="620">
                  <c:v>2</c:v>
                </c:pt>
                <c:pt idx="621">
                  <c:v>4</c:v>
                </c:pt>
                <c:pt idx="622">
                  <c:v>2</c:v>
                </c:pt>
                <c:pt idx="623">
                  <c:v>2</c:v>
                </c:pt>
                <c:pt idx="624">
                  <c:v>4</c:v>
                </c:pt>
                <c:pt idx="625">
                  <c:v>2</c:v>
                </c:pt>
                <c:pt idx="626">
                  <c:v>4</c:v>
                </c:pt>
                <c:pt idx="627">
                  <c:v>4</c:v>
                </c:pt>
                <c:pt idx="628">
                  <c:v>1</c:v>
                </c:pt>
                <c:pt idx="629">
                  <c:v>1</c:v>
                </c:pt>
                <c:pt idx="630">
                  <c:v>2</c:v>
                </c:pt>
                <c:pt idx="631">
                  <c:v>3</c:v>
                </c:pt>
                <c:pt idx="632">
                  <c:v>1</c:v>
                </c:pt>
                <c:pt idx="633">
                  <c:v>2</c:v>
                </c:pt>
                <c:pt idx="634">
                  <c:v>1</c:v>
                </c:pt>
                <c:pt idx="635">
                  <c:v>4</c:v>
                </c:pt>
                <c:pt idx="636">
                  <c:v>3</c:v>
                </c:pt>
                <c:pt idx="637">
                  <c:v>4</c:v>
                </c:pt>
                <c:pt idx="638">
                  <c:v>0</c:v>
                </c:pt>
                <c:pt idx="639">
                  <c:v>1</c:v>
                </c:pt>
                <c:pt idx="640">
                  <c:v>4</c:v>
                </c:pt>
                <c:pt idx="641">
                  <c:v>3</c:v>
                </c:pt>
                <c:pt idx="642">
                  <c:v>1</c:v>
                </c:pt>
                <c:pt idx="643">
                  <c:v>4</c:v>
                </c:pt>
                <c:pt idx="644">
                  <c:v>3</c:v>
                </c:pt>
                <c:pt idx="645">
                  <c:v>3</c:v>
                </c:pt>
                <c:pt idx="646">
                  <c:v>1</c:v>
                </c:pt>
                <c:pt idx="647">
                  <c:v>2</c:v>
                </c:pt>
                <c:pt idx="648">
                  <c:v>2</c:v>
                </c:pt>
                <c:pt idx="649">
                  <c:v>3</c:v>
                </c:pt>
                <c:pt idx="650">
                  <c:v>4</c:v>
                </c:pt>
                <c:pt idx="651">
                  <c:v>4</c:v>
                </c:pt>
                <c:pt idx="652">
                  <c:v>4</c:v>
                </c:pt>
                <c:pt idx="653">
                  <c:v>2</c:v>
                </c:pt>
                <c:pt idx="654">
                  <c:v>1</c:v>
                </c:pt>
                <c:pt idx="655">
                  <c:v>3</c:v>
                </c:pt>
                <c:pt idx="656">
                  <c:v>4</c:v>
                </c:pt>
                <c:pt idx="657">
                  <c:v>3</c:v>
                </c:pt>
                <c:pt idx="658">
                  <c:v>4</c:v>
                </c:pt>
                <c:pt idx="659">
                  <c:v>3</c:v>
                </c:pt>
                <c:pt idx="660">
                  <c:v>1</c:v>
                </c:pt>
                <c:pt idx="661">
                  <c:v>3</c:v>
                </c:pt>
                <c:pt idx="662">
                  <c:v>4</c:v>
                </c:pt>
                <c:pt idx="663">
                  <c:v>2</c:v>
                </c:pt>
                <c:pt idx="664">
                  <c:v>2</c:v>
                </c:pt>
                <c:pt idx="665">
                  <c:v>1</c:v>
                </c:pt>
                <c:pt idx="666">
                  <c:v>3</c:v>
                </c:pt>
                <c:pt idx="667">
                  <c:v>2</c:v>
                </c:pt>
                <c:pt idx="668">
                  <c:v>2</c:v>
                </c:pt>
                <c:pt idx="669">
                  <c:v>1</c:v>
                </c:pt>
                <c:pt idx="670">
                  <c:v>4</c:v>
                </c:pt>
                <c:pt idx="671">
                  <c:v>4</c:v>
                </c:pt>
                <c:pt idx="672">
                  <c:v>3</c:v>
                </c:pt>
                <c:pt idx="673">
                  <c:v>2</c:v>
                </c:pt>
                <c:pt idx="674">
                  <c:v>4</c:v>
                </c:pt>
                <c:pt idx="675">
                  <c:v>3</c:v>
                </c:pt>
                <c:pt idx="676">
                  <c:v>3</c:v>
                </c:pt>
                <c:pt idx="677">
                  <c:v>2</c:v>
                </c:pt>
                <c:pt idx="678">
                  <c:v>3</c:v>
                </c:pt>
                <c:pt idx="679">
                  <c:v>3</c:v>
                </c:pt>
                <c:pt idx="680">
                  <c:v>1</c:v>
                </c:pt>
                <c:pt idx="681">
                  <c:v>4</c:v>
                </c:pt>
                <c:pt idx="682">
                  <c:v>1</c:v>
                </c:pt>
                <c:pt idx="683">
                  <c:v>1</c:v>
                </c:pt>
                <c:pt idx="684">
                  <c:v>3</c:v>
                </c:pt>
                <c:pt idx="685">
                  <c:v>4</c:v>
                </c:pt>
                <c:pt idx="686">
                  <c:v>1</c:v>
                </c:pt>
                <c:pt idx="687">
                  <c:v>2</c:v>
                </c:pt>
                <c:pt idx="688">
                  <c:v>3</c:v>
                </c:pt>
                <c:pt idx="689">
                  <c:v>0</c:v>
                </c:pt>
                <c:pt idx="690">
                  <c:v>1</c:v>
                </c:pt>
                <c:pt idx="691">
                  <c:v>4</c:v>
                </c:pt>
                <c:pt idx="692">
                  <c:v>2</c:v>
                </c:pt>
                <c:pt idx="693">
                  <c:v>4</c:v>
                </c:pt>
                <c:pt idx="694">
                  <c:v>2</c:v>
                </c:pt>
                <c:pt idx="695">
                  <c:v>3</c:v>
                </c:pt>
                <c:pt idx="696">
                  <c:v>4</c:v>
                </c:pt>
                <c:pt idx="697">
                  <c:v>2</c:v>
                </c:pt>
                <c:pt idx="698">
                  <c:v>2</c:v>
                </c:pt>
                <c:pt idx="699">
                  <c:v>4</c:v>
                </c:pt>
                <c:pt idx="700">
                  <c:v>3</c:v>
                </c:pt>
                <c:pt idx="701">
                  <c:v>2</c:v>
                </c:pt>
                <c:pt idx="702">
                  <c:v>1</c:v>
                </c:pt>
                <c:pt idx="703">
                  <c:v>2</c:v>
                </c:pt>
                <c:pt idx="704">
                  <c:v>2</c:v>
                </c:pt>
                <c:pt idx="705">
                  <c:v>3</c:v>
                </c:pt>
                <c:pt idx="706">
                  <c:v>4</c:v>
                </c:pt>
                <c:pt idx="707">
                  <c:v>2</c:v>
                </c:pt>
                <c:pt idx="708">
                  <c:v>2</c:v>
                </c:pt>
                <c:pt idx="709">
                  <c:v>4</c:v>
                </c:pt>
                <c:pt idx="710">
                  <c:v>1</c:v>
                </c:pt>
                <c:pt idx="711">
                  <c:v>4</c:v>
                </c:pt>
                <c:pt idx="712">
                  <c:v>1</c:v>
                </c:pt>
                <c:pt idx="713">
                  <c:v>1</c:v>
                </c:pt>
                <c:pt idx="714">
                  <c:v>1</c:v>
                </c:pt>
                <c:pt idx="715">
                  <c:v>1</c:v>
                </c:pt>
                <c:pt idx="716">
                  <c:v>1</c:v>
                </c:pt>
                <c:pt idx="717">
                  <c:v>1</c:v>
                </c:pt>
                <c:pt idx="718">
                  <c:v>1</c:v>
                </c:pt>
                <c:pt idx="719">
                  <c:v>2</c:v>
                </c:pt>
                <c:pt idx="720">
                  <c:v>4</c:v>
                </c:pt>
                <c:pt idx="721">
                  <c:v>1</c:v>
                </c:pt>
                <c:pt idx="722">
                  <c:v>3</c:v>
                </c:pt>
                <c:pt idx="723">
                  <c:v>3</c:v>
                </c:pt>
                <c:pt idx="724">
                  <c:v>2</c:v>
                </c:pt>
                <c:pt idx="725">
                  <c:v>2</c:v>
                </c:pt>
                <c:pt idx="726">
                  <c:v>2</c:v>
                </c:pt>
                <c:pt idx="727">
                  <c:v>2</c:v>
                </c:pt>
                <c:pt idx="728">
                  <c:v>2</c:v>
                </c:pt>
                <c:pt idx="729">
                  <c:v>4</c:v>
                </c:pt>
                <c:pt idx="730">
                  <c:v>1</c:v>
                </c:pt>
                <c:pt idx="731">
                  <c:v>3</c:v>
                </c:pt>
                <c:pt idx="732">
                  <c:v>1</c:v>
                </c:pt>
                <c:pt idx="733">
                  <c:v>2</c:v>
                </c:pt>
                <c:pt idx="734">
                  <c:v>3</c:v>
                </c:pt>
                <c:pt idx="735">
                  <c:v>1</c:v>
                </c:pt>
                <c:pt idx="736">
                  <c:v>1</c:v>
                </c:pt>
                <c:pt idx="737">
                  <c:v>4</c:v>
                </c:pt>
                <c:pt idx="738">
                  <c:v>3</c:v>
                </c:pt>
                <c:pt idx="739">
                  <c:v>4</c:v>
                </c:pt>
                <c:pt idx="740">
                  <c:v>3</c:v>
                </c:pt>
                <c:pt idx="741">
                  <c:v>2</c:v>
                </c:pt>
                <c:pt idx="742">
                  <c:v>2</c:v>
                </c:pt>
                <c:pt idx="743">
                  <c:v>1</c:v>
                </c:pt>
                <c:pt idx="744">
                  <c:v>1</c:v>
                </c:pt>
                <c:pt idx="745">
                  <c:v>1</c:v>
                </c:pt>
                <c:pt idx="746">
                  <c:v>4</c:v>
                </c:pt>
                <c:pt idx="747">
                  <c:v>4</c:v>
                </c:pt>
                <c:pt idx="748">
                  <c:v>2</c:v>
                </c:pt>
                <c:pt idx="749">
                  <c:v>1</c:v>
                </c:pt>
                <c:pt idx="750">
                  <c:v>1</c:v>
                </c:pt>
                <c:pt idx="751">
                  <c:v>2</c:v>
                </c:pt>
                <c:pt idx="752">
                  <c:v>4</c:v>
                </c:pt>
                <c:pt idx="753">
                  <c:v>2</c:v>
                </c:pt>
                <c:pt idx="754">
                  <c:v>4</c:v>
                </c:pt>
                <c:pt idx="755">
                  <c:v>1</c:v>
                </c:pt>
                <c:pt idx="756">
                  <c:v>2</c:v>
                </c:pt>
                <c:pt idx="757">
                  <c:v>3</c:v>
                </c:pt>
                <c:pt idx="758">
                  <c:v>3</c:v>
                </c:pt>
                <c:pt idx="759">
                  <c:v>4</c:v>
                </c:pt>
                <c:pt idx="760">
                  <c:v>1</c:v>
                </c:pt>
                <c:pt idx="761">
                  <c:v>2</c:v>
                </c:pt>
                <c:pt idx="762">
                  <c:v>2</c:v>
                </c:pt>
                <c:pt idx="763">
                  <c:v>1</c:v>
                </c:pt>
                <c:pt idx="764">
                  <c:v>2</c:v>
                </c:pt>
                <c:pt idx="765">
                  <c:v>1</c:v>
                </c:pt>
                <c:pt idx="766">
                  <c:v>3</c:v>
                </c:pt>
                <c:pt idx="767">
                  <c:v>2</c:v>
                </c:pt>
                <c:pt idx="768">
                  <c:v>2</c:v>
                </c:pt>
                <c:pt idx="769">
                  <c:v>1</c:v>
                </c:pt>
                <c:pt idx="770">
                  <c:v>3</c:v>
                </c:pt>
                <c:pt idx="771">
                  <c:v>3</c:v>
                </c:pt>
                <c:pt idx="772">
                  <c:v>3</c:v>
                </c:pt>
                <c:pt idx="773">
                  <c:v>4</c:v>
                </c:pt>
                <c:pt idx="774">
                  <c:v>3</c:v>
                </c:pt>
                <c:pt idx="775">
                  <c:v>1</c:v>
                </c:pt>
                <c:pt idx="776">
                  <c:v>3</c:v>
                </c:pt>
                <c:pt idx="777">
                  <c:v>1</c:v>
                </c:pt>
                <c:pt idx="778">
                  <c:v>4</c:v>
                </c:pt>
                <c:pt idx="779">
                  <c:v>3</c:v>
                </c:pt>
                <c:pt idx="780">
                  <c:v>4</c:v>
                </c:pt>
                <c:pt idx="781">
                  <c:v>4</c:v>
                </c:pt>
                <c:pt idx="782">
                  <c:v>4</c:v>
                </c:pt>
                <c:pt idx="783">
                  <c:v>3</c:v>
                </c:pt>
                <c:pt idx="784">
                  <c:v>1</c:v>
                </c:pt>
                <c:pt idx="785">
                  <c:v>2</c:v>
                </c:pt>
                <c:pt idx="786">
                  <c:v>4</c:v>
                </c:pt>
                <c:pt idx="787">
                  <c:v>1</c:v>
                </c:pt>
                <c:pt idx="788">
                  <c:v>2</c:v>
                </c:pt>
                <c:pt idx="789">
                  <c:v>3</c:v>
                </c:pt>
                <c:pt idx="790">
                  <c:v>4</c:v>
                </c:pt>
                <c:pt idx="791">
                  <c:v>3</c:v>
                </c:pt>
                <c:pt idx="792">
                  <c:v>1</c:v>
                </c:pt>
                <c:pt idx="793">
                  <c:v>2</c:v>
                </c:pt>
                <c:pt idx="794">
                  <c:v>1</c:v>
                </c:pt>
                <c:pt idx="795">
                  <c:v>1</c:v>
                </c:pt>
                <c:pt idx="796">
                  <c:v>1</c:v>
                </c:pt>
                <c:pt idx="797">
                  <c:v>1</c:v>
                </c:pt>
                <c:pt idx="798">
                  <c:v>4</c:v>
                </c:pt>
                <c:pt idx="799">
                  <c:v>3</c:v>
                </c:pt>
                <c:pt idx="800">
                  <c:v>3</c:v>
                </c:pt>
                <c:pt idx="801">
                  <c:v>3</c:v>
                </c:pt>
                <c:pt idx="802">
                  <c:v>1</c:v>
                </c:pt>
                <c:pt idx="803">
                  <c:v>1</c:v>
                </c:pt>
                <c:pt idx="804">
                  <c:v>3</c:v>
                </c:pt>
                <c:pt idx="805">
                  <c:v>1</c:v>
                </c:pt>
                <c:pt idx="806">
                  <c:v>1</c:v>
                </c:pt>
                <c:pt idx="807">
                  <c:v>2</c:v>
                </c:pt>
                <c:pt idx="808">
                  <c:v>4</c:v>
                </c:pt>
                <c:pt idx="809">
                  <c:v>4</c:v>
                </c:pt>
                <c:pt idx="810">
                  <c:v>2</c:v>
                </c:pt>
                <c:pt idx="811">
                  <c:v>3</c:v>
                </c:pt>
                <c:pt idx="812">
                  <c:v>2</c:v>
                </c:pt>
                <c:pt idx="813">
                  <c:v>3</c:v>
                </c:pt>
                <c:pt idx="814">
                  <c:v>4</c:v>
                </c:pt>
                <c:pt idx="815">
                  <c:v>4</c:v>
                </c:pt>
                <c:pt idx="816">
                  <c:v>1</c:v>
                </c:pt>
                <c:pt idx="817">
                  <c:v>1</c:v>
                </c:pt>
                <c:pt idx="818">
                  <c:v>2</c:v>
                </c:pt>
                <c:pt idx="819">
                  <c:v>4</c:v>
                </c:pt>
                <c:pt idx="820">
                  <c:v>2</c:v>
                </c:pt>
                <c:pt idx="821">
                  <c:v>2</c:v>
                </c:pt>
                <c:pt idx="822">
                  <c:v>2</c:v>
                </c:pt>
                <c:pt idx="823">
                  <c:v>3</c:v>
                </c:pt>
                <c:pt idx="824">
                  <c:v>1</c:v>
                </c:pt>
                <c:pt idx="825">
                  <c:v>2</c:v>
                </c:pt>
                <c:pt idx="826">
                  <c:v>1</c:v>
                </c:pt>
                <c:pt idx="827">
                  <c:v>2</c:v>
                </c:pt>
                <c:pt idx="828">
                  <c:v>4</c:v>
                </c:pt>
                <c:pt idx="829">
                  <c:v>4</c:v>
                </c:pt>
                <c:pt idx="830">
                  <c:v>2</c:v>
                </c:pt>
                <c:pt idx="831">
                  <c:v>3</c:v>
                </c:pt>
                <c:pt idx="832">
                  <c:v>1</c:v>
                </c:pt>
                <c:pt idx="833">
                  <c:v>1</c:v>
                </c:pt>
                <c:pt idx="834">
                  <c:v>3</c:v>
                </c:pt>
                <c:pt idx="835">
                  <c:v>3</c:v>
                </c:pt>
                <c:pt idx="836">
                  <c:v>4</c:v>
                </c:pt>
                <c:pt idx="837">
                  <c:v>3</c:v>
                </c:pt>
                <c:pt idx="838">
                  <c:v>4</c:v>
                </c:pt>
                <c:pt idx="839">
                  <c:v>1</c:v>
                </c:pt>
                <c:pt idx="840">
                  <c:v>4</c:v>
                </c:pt>
                <c:pt idx="841">
                  <c:v>2</c:v>
                </c:pt>
                <c:pt idx="842">
                  <c:v>4</c:v>
                </c:pt>
                <c:pt idx="843">
                  <c:v>2</c:v>
                </c:pt>
                <c:pt idx="844">
                  <c:v>1</c:v>
                </c:pt>
                <c:pt idx="845">
                  <c:v>2</c:v>
                </c:pt>
                <c:pt idx="846">
                  <c:v>3</c:v>
                </c:pt>
                <c:pt idx="847">
                  <c:v>1</c:v>
                </c:pt>
                <c:pt idx="848">
                  <c:v>1</c:v>
                </c:pt>
                <c:pt idx="849">
                  <c:v>3</c:v>
                </c:pt>
                <c:pt idx="850">
                  <c:v>1</c:v>
                </c:pt>
                <c:pt idx="851">
                  <c:v>1</c:v>
                </c:pt>
                <c:pt idx="852">
                  <c:v>2</c:v>
                </c:pt>
                <c:pt idx="853">
                  <c:v>2</c:v>
                </c:pt>
                <c:pt idx="854">
                  <c:v>4</c:v>
                </c:pt>
                <c:pt idx="855">
                  <c:v>1</c:v>
                </c:pt>
                <c:pt idx="856">
                  <c:v>3</c:v>
                </c:pt>
                <c:pt idx="857">
                  <c:v>3</c:v>
                </c:pt>
                <c:pt idx="858">
                  <c:v>4</c:v>
                </c:pt>
                <c:pt idx="859">
                  <c:v>2</c:v>
                </c:pt>
                <c:pt idx="860">
                  <c:v>1</c:v>
                </c:pt>
                <c:pt idx="861">
                  <c:v>2</c:v>
                </c:pt>
                <c:pt idx="862">
                  <c:v>2</c:v>
                </c:pt>
                <c:pt idx="863">
                  <c:v>2</c:v>
                </c:pt>
                <c:pt idx="864">
                  <c:v>1</c:v>
                </c:pt>
                <c:pt idx="865">
                  <c:v>1</c:v>
                </c:pt>
                <c:pt idx="866">
                  <c:v>3</c:v>
                </c:pt>
                <c:pt idx="867">
                  <c:v>1</c:v>
                </c:pt>
                <c:pt idx="868">
                  <c:v>3</c:v>
                </c:pt>
                <c:pt idx="869">
                  <c:v>1</c:v>
                </c:pt>
                <c:pt idx="870">
                  <c:v>1</c:v>
                </c:pt>
                <c:pt idx="871">
                  <c:v>1</c:v>
                </c:pt>
                <c:pt idx="872">
                  <c:v>2</c:v>
                </c:pt>
                <c:pt idx="873">
                  <c:v>2</c:v>
                </c:pt>
                <c:pt idx="874">
                  <c:v>3</c:v>
                </c:pt>
                <c:pt idx="875">
                  <c:v>3</c:v>
                </c:pt>
                <c:pt idx="876">
                  <c:v>4</c:v>
                </c:pt>
                <c:pt idx="877">
                  <c:v>1</c:v>
                </c:pt>
                <c:pt idx="878">
                  <c:v>4</c:v>
                </c:pt>
                <c:pt idx="879">
                  <c:v>4</c:v>
                </c:pt>
                <c:pt idx="880">
                  <c:v>4</c:v>
                </c:pt>
                <c:pt idx="881">
                  <c:v>2</c:v>
                </c:pt>
                <c:pt idx="882">
                  <c:v>1</c:v>
                </c:pt>
                <c:pt idx="883">
                  <c:v>3</c:v>
                </c:pt>
                <c:pt idx="884">
                  <c:v>3</c:v>
                </c:pt>
                <c:pt idx="885">
                  <c:v>1</c:v>
                </c:pt>
                <c:pt idx="886">
                  <c:v>3</c:v>
                </c:pt>
                <c:pt idx="887">
                  <c:v>2</c:v>
                </c:pt>
                <c:pt idx="888">
                  <c:v>2</c:v>
                </c:pt>
                <c:pt idx="889">
                  <c:v>4</c:v>
                </c:pt>
                <c:pt idx="890">
                  <c:v>2</c:v>
                </c:pt>
                <c:pt idx="891">
                  <c:v>1</c:v>
                </c:pt>
                <c:pt idx="892">
                  <c:v>1</c:v>
                </c:pt>
                <c:pt idx="893">
                  <c:v>4</c:v>
                </c:pt>
                <c:pt idx="894">
                  <c:v>4</c:v>
                </c:pt>
                <c:pt idx="895">
                  <c:v>3</c:v>
                </c:pt>
                <c:pt idx="896">
                  <c:v>2</c:v>
                </c:pt>
                <c:pt idx="897">
                  <c:v>4</c:v>
                </c:pt>
                <c:pt idx="898">
                  <c:v>1</c:v>
                </c:pt>
                <c:pt idx="899">
                  <c:v>4</c:v>
                </c:pt>
                <c:pt idx="900">
                  <c:v>4</c:v>
                </c:pt>
                <c:pt idx="901">
                  <c:v>1</c:v>
                </c:pt>
                <c:pt idx="902">
                  <c:v>1</c:v>
                </c:pt>
                <c:pt idx="903">
                  <c:v>4</c:v>
                </c:pt>
                <c:pt idx="904">
                  <c:v>1</c:v>
                </c:pt>
                <c:pt idx="905">
                  <c:v>1</c:v>
                </c:pt>
                <c:pt idx="906">
                  <c:v>1</c:v>
                </c:pt>
                <c:pt idx="907">
                  <c:v>2</c:v>
                </c:pt>
                <c:pt idx="908">
                  <c:v>1</c:v>
                </c:pt>
                <c:pt idx="909">
                  <c:v>1</c:v>
                </c:pt>
                <c:pt idx="910">
                  <c:v>3</c:v>
                </c:pt>
                <c:pt idx="911">
                  <c:v>1</c:v>
                </c:pt>
                <c:pt idx="912">
                  <c:v>4</c:v>
                </c:pt>
                <c:pt idx="913">
                  <c:v>1</c:v>
                </c:pt>
                <c:pt idx="914">
                  <c:v>4</c:v>
                </c:pt>
                <c:pt idx="915">
                  <c:v>3</c:v>
                </c:pt>
                <c:pt idx="916">
                  <c:v>3</c:v>
                </c:pt>
                <c:pt idx="917">
                  <c:v>3</c:v>
                </c:pt>
                <c:pt idx="918">
                  <c:v>4</c:v>
                </c:pt>
                <c:pt idx="919">
                  <c:v>1</c:v>
                </c:pt>
                <c:pt idx="920">
                  <c:v>3</c:v>
                </c:pt>
                <c:pt idx="921">
                  <c:v>2</c:v>
                </c:pt>
                <c:pt idx="922">
                  <c:v>1</c:v>
                </c:pt>
                <c:pt idx="923">
                  <c:v>4</c:v>
                </c:pt>
                <c:pt idx="924">
                  <c:v>2</c:v>
                </c:pt>
                <c:pt idx="925">
                  <c:v>1</c:v>
                </c:pt>
                <c:pt idx="926">
                  <c:v>1</c:v>
                </c:pt>
                <c:pt idx="927">
                  <c:v>2</c:v>
                </c:pt>
                <c:pt idx="928">
                  <c:v>4</c:v>
                </c:pt>
                <c:pt idx="929">
                  <c:v>3</c:v>
                </c:pt>
                <c:pt idx="930">
                  <c:v>3</c:v>
                </c:pt>
                <c:pt idx="931">
                  <c:v>1</c:v>
                </c:pt>
                <c:pt idx="932">
                  <c:v>1</c:v>
                </c:pt>
                <c:pt idx="933">
                  <c:v>3</c:v>
                </c:pt>
                <c:pt idx="934">
                  <c:v>2</c:v>
                </c:pt>
                <c:pt idx="935">
                  <c:v>4</c:v>
                </c:pt>
                <c:pt idx="936">
                  <c:v>1</c:v>
                </c:pt>
                <c:pt idx="937">
                  <c:v>2</c:v>
                </c:pt>
                <c:pt idx="938">
                  <c:v>4</c:v>
                </c:pt>
                <c:pt idx="939">
                  <c:v>4</c:v>
                </c:pt>
                <c:pt idx="940">
                  <c:v>3</c:v>
                </c:pt>
                <c:pt idx="941">
                  <c:v>2</c:v>
                </c:pt>
                <c:pt idx="942">
                  <c:v>1</c:v>
                </c:pt>
                <c:pt idx="943">
                  <c:v>2</c:v>
                </c:pt>
                <c:pt idx="944">
                  <c:v>3</c:v>
                </c:pt>
                <c:pt idx="945">
                  <c:v>2</c:v>
                </c:pt>
                <c:pt idx="946">
                  <c:v>2</c:v>
                </c:pt>
                <c:pt idx="947">
                  <c:v>2</c:v>
                </c:pt>
                <c:pt idx="948">
                  <c:v>2</c:v>
                </c:pt>
                <c:pt idx="949">
                  <c:v>1</c:v>
                </c:pt>
                <c:pt idx="950">
                  <c:v>3</c:v>
                </c:pt>
                <c:pt idx="951">
                  <c:v>4</c:v>
                </c:pt>
                <c:pt idx="952">
                  <c:v>1</c:v>
                </c:pt>
                <c:pt idx="953">
                  <c:v>1</c:v>
                </c:pt>
                <c:pt idx="954">
                  <c:v>2</c:v>
                </c:pt>
                <c:pt idx="955">
                  <c:v>1</c:v>
                </c:pt>
                <c:pt idx="956">
                  <c:v>3</c:v>
                </c:pt>
                <c:pt idx="957">
                  <c:v>3</c:v>
                </c:pt>
                <c:pt idx="958">
                  <c:v>2</c:v>
                </c:pt>
                <c:pt idx="959">
                  <c:v>2</c:v>
                </c:pt>
                <c:pt idx="960">
                  <c:v>3</c:v>
                </c:pt>
                <c:pt idx="961">
                  <c:v>1</c:v>
                </c:pt>
                <c:pt idx="962">
                  <c:v>2</c:v>
                </c:pt>
                <c:pt idx="963">
                  <c:v>3</c:v>
                </c:pt>
                <c:pt idx="964">
                  <c:v>4</c:v>
                </c:pt>
                <c:pt idx="965">
                  <c:v>2</c:v>
                </c:pt>
                <c:pt idx="966">
                  <c:v>3</c:v>
                </c:pt>
                <c:pt idx="967">
                  <c:v>4</c:v>
                </c:pt>
                <c:pt idx="968">
                  <c:v>3</c:v>
                </c:pt>
                <c:pt idx="969">
                  <c:v>4</c:v>
                </c:pt>
                <c:pt idx="970">
                  <c:v>1</c:v>
                </c:pt>
                <c:pt idx="971">
                  <c:v>2</c:v>
                </c:pt>
                <c:pt idx="972">
                  <c:v>1</c:v>
                </c:pt>
                <c:pt idx="973">
                  <c:v>3</c:v>
                </c:pt>
                <c:pt idx="974">
                  <c:v>1</c:v>
                </c:pt>
                <c:pt idx="975">
                  <c:v>2</c:v>
                </c:pt>
                <c:pt idx="976">
                  <c:v>3</c:v>
                </c:pt>
                <c:pt idx="977">
                  <c:v>4</c:v>
                </c:pt>
                <c:pt idx="978">
                  <c:v>1</c:v>
                </c:pt>
                <c:pt idx="979">
                  <c:v>3</c:v>
                </c:pt>
                <c:pt idx="980">
                  <c:v>1</c:v>
                </c:pt>
                <c:pt idx="981">
                  <c:v>4</c:v>
                </c:pt>
                <c:pt idx="982">
                  <c:v>4</c:v>
                </c:pt>
                <c:pt idx="983">
                  <c:v>1</c:v>
                </c:pt>
                <c:pt idx="984">
                  <c:v>4</c:v>
                </c:pt>
                <c:pt idx="985">
                  <c:v>3</c:v>
                </c:pt>
                <c:pt idx="986">
                  <c:v>4</c:v>
                </c:pt>
                <c:pt idx="987">
                  <c:v>4</c:v>
                </c:pt>
                <c:pt idx="988">
                  <c:v>1</c:v>
                </c:pt>
                <c:pt idx="989">
                  <c:v>2</c:v>
                </c:pt>
                <c:pt idx="990">
                  <c:v>1</c:v>
                </c:pt>
                <c:pt idx="991">
                  <c:v>2</c:v>
                </c:pt>
                <c:pt idx="992">
                  <c:v>3</c:v>
                </c:pt>
                <c:pt idx="993">
                  <c:v>2</c:v>
                </c:pt>
                <c:pt idx="994">
                  <c:v>2</c:v>
                </c:pt>
                <c:pt idx="995">
                  <c:v>4</c:v>
                </c:pt>
                <c:pt idx="996">
                  <c:v>3</c:v>
                </c:pt>
                <c:pt idx="997">
                  <c:v>4</c:v>
                </c:pt>
                <c:pt idx="998">
                  <c:v>2</c:v>
                </c:pt>
              </c:numCache>
            </c:numRef>
          </c:val>
          <c:extLst>
            <c:ext xmlns:c16="http://schemas.microsoft.com/office/drawing/2014/chart" uri="{C3380CC4-5D6E-409C-BE32-E72D297353CC}">
              <c16:uniqueId val="{00000003-84E4-409D-B709-58D7140A8FC1}"/>
            </c:ext>
          </c:extLst>
        </c:ser>
        <c:dLbls>
          <c:showLegendKey val="0"/>
          <c:showVal val="0"/>
          <c:showCatName val="0"/>
          <c:showSerName val="0"/>
          <c:showPercent val="0"/>
          <c:showBubbleSize val="0"/>
        </c:dLbls>
        <c:gapWidth val="150"/>
        <c:shape val="box"/>
        <c:axId val="140920703"/>
        <c:axId val="140915423"/>
        <c:axId val="2030021903"/>
      </c:bar3DChart>
      <c:catAx>
        <c:axId val="140920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5423"/>
        <c:crosses val="autoZero"/>
        <c:auto val="1"/>
        <c:lblAlgn val="ctr"/>
        <c:lblOffset val="100"/>
        <c:noMultiLvlLbl val="0"/>
      </c:catAx>
      <c:valAx>
        <c:axId val="14091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0703"/>
        <c:crosses val="autoZero"/>
        <c:crossBetween val="between"/>
      </c:valAx>
      <c:serAx>
        <c:axId val="20300219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54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(1).xlsx]Sales_Fact!PivotTable2</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Sales_Fact!$R$1:$R$6</c:f>
              <c:strCache>
                <c:ptCount val="1"/>
                <c:pt idx="0">
                  <c:v>2024 -  -  -  - Sum of Unit_Price</c:v>
                </c:pt>
              </c:strCache>
            </c:strRef>
          </c:tx>
          <c:spPr>
            <a:solidFill>
              <a:schemeClr val="accent1"/>
            </a:solidFill>
            <a:ln>
              <a:noFill/>
            </a:ln>
            <a:effectLst/>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Sales_Fact!$R$7:$R$1006</c:f>
              <c:numCache>
                <c:formatCode>General</c:formatCode>
                <c:ptCount val="999"/>
                <c:pt idx="0">
                  <c:v>218.04</c:v>
                </c:pt>
                <c:pt idx="1">
                  <c:v>278.63</c:v>
                </c:pt>
                <c:pt idx="2">
                  <c:v>909.51</c:v>
                </c:pt>
                <c:pt idx="3">
                  <c:v>909.11</c:v>
                </c:pt>
                <c:pt idx="4">
                  <c:v>996.85</c:v>
                </c:pt>
                <c:pt idx="5">
                  <c:v>261.05</c:v>
                </c:pt>
                <c:pt idx="6">
                  <c:v>359.56</c:v>
                </c:pt>
                <c:pt idx="7">
                  <c:v>358.36</c:v>
                </c:pt>
                <c:pt idx="8">
                  <c:v>85.62</c:v>
                </c:pt>
                <c:pt idx="9">
                  <c:v>929.26</c:v>
                </c:pt>
                <c:pt idx="10">
                  <c:v>155.87</c:v>
                </c:pt>
                <c:pt idx="11">
                  <c:v>471.88</c:v>
                </c:pt>
                <c:pt idx="12">
                  <c:v>963.76</c:v>
                </c:pt>
                <c:pt idx="13">
                  <c:v>238.24</c:v>
                </c:pt>
                <c:pt idx="14">
                  <c:v>756.63</c:v>
                </c:pt>
                <c:pt idx="15">
                  <c:v>329.94</c:v>
                </c:pt>
                <c:pt idx="16">
                  <c:v>73.88</c:v>
                </c:pt>
                <c:pt idx="17">
                  <c:v>859.3</c:v>
                </c:pt>
                <c:pt idx="18">
                  <c:v>762.43</c:v>
                </c:pt>
                <c:pt idx="19">
                  <c:v>328.51</c:v>
                </c:pt>
                <c:pt idx="20">
                  <c:v>409.41</c:v>
                </c:pt>
                <c:pt idx="21">
                  <c:v>760.14</c:v>
                </c:pt>
                <c:pt idx="22">
                  <c:v>314.29000000000002</c:v>
                </c:pt>
                <c:pt idx="23">
                  <c:v>336.09</c:v>
                </c:pt>
                <c:pt idx="24">
                  <c:v>879.63</c:v>
                </c:pt>
                <c:pt idx="25">
                  <c:v>837.34</c:v>
                </c:pt>
                <c:pt idx="26">
                  <c:v>475.98</c:v>
                </c:pt>
                <c:pt idx="27">
                  <c:v>132.88999999999999</c:v>
                </c:pt>
                <c:pt idx="28">
                  <c:v>720.32</c:v>
                </c:pt>
                <c:pt idx="29">
                  <c:v>99.92</c:v>
                </c:pt>
                <c:pt idx="30">
                  <c:v>681.72</c:v>
                </c:pt>
                <c:pt idx="31">
                  <c:v>654.12</c:v>
                </c:pt>
                <c:pt idx="32">
                  <c:v>528.22</c:v>
                </c:pt>
                <c:pt idx="33">
                  <c:v>705.97</c:v>
                </c:pt>
                <c:pt idx="34">
                  <c:v>909.04</c:v>
                </c:pt>
                <c:pt idx="35">
                  <c:v>164.73</c:v>
                </c:pt>
                <c:pt idx="36">
                  <c:v>904.19</c:v>
                </c:pt>
                <c:pt idx="37">
                  <c:v>525.61</c:v>
                </c:pt>
                <c:pt idx="38">
                  <c:v>694.61</c:v>
                </c:pt>
                <c:pt idx="39">
                  <c:v>66.22</c:v>
                </c:pt>
                <c:pt idx="40">
                  <c:v>255.48</c:v>
                </c:pt>
                <c:pt idx="41">
                  <c:v>604.87</c:v>
                </c:pt>
                <c:pt idx="42">
                  <c:v>623.82000000000005</c:v>
                </c:pt>
                <c:pt idx="43">
                  <c:v>227.28</c:v>
                </c:pt>
                <c:pt idx="44">
                  <c:v>127.58</c:v>
                </c:pt>
                <c:pt idx="45">
                  <c:v>850.06</c:v>
                </c:pt>
                <c:pt idx="46">
                  <c:v>753.92</c:v>
                </c:pt>
                <c:pt idx="47">
                  <c:v>408.99</c:v>
                </c:pt>
                <c:pt idx="48">
                  <c:v>404.5</c:v>
                </c:pt>
                <c:pt idx="49">
                  <c:v>632.24</c:v>
                </c:pt>
                <c:pt idx="50">
                  <c:v>845.27</c:v>
                </c:pt>
                <c:pt idx="51">
                  <c:v>907.97</c:v>
                </c:pt>
                <c:pt idx="52">
                  <c:v>374.42</c:v>
                </c:pt>
                <c:pt idx="53">
                  <c:v>784.46</c:v>
                </c:pt>
                <c:pt idx="54">
                  <c:v>70.88</c:v>
                </c:pt>
                <c:pt idx="55">
                  <c:v>324.29000000000002</c:v>
                </c:pt>
                <c:pt idx="56">
                  <c:v>218.07</c:v>
                </c:pt>
                <c:pt idx="57">
                  <c:v>808.87</c:v>
                </c:pt>
                <c:pt idx="58">
                  <c:v>826.15</c:v>
                </c:pt>
                <c:pt idx="59">
                  <c:v>631.20000000000005</c:v>
                </c:pt>
                <c:pt idx="60">
                  <c:v>937.01</c:v>
                </c:pt>
                <c:pt idx="61">
                  <c:v>644</c:v>
                </c:pt>
                <c:pt idx="62">
                  <c:v>549.83000000000004</c:v>
                </c:pt>
                <c:pt idx="63">
                  <c:v>723.66</c:v>
                </c:pt>
                <c:pt idx="64">
                  <c:v>21.12</c:v>
                </c:pt>
                <c:pt idx="65">
                  <c:v>819.93</c:v>
                </c:pt>
                <c:pt idx="66">
                  <c:v>291.05</c:v>
                </c:pt>
                <c:pt idx="67">
                  <c:v>463.52</c:v>
                </c:pt>
                <c:pt idx="68">
                  <c:v>241.64</c:v>
                </c:pt>
                <c:pt idx="69">
                  <c:v>805.07</c:v>
                </c:pt>
                <c:pt idx="70">
                  <c:v>281.97000000000003</c:v>
                </c:pt>
                <c:pt idx="71">
                  <c:v>568.95000000000005</c:v>
                </c:pt>
                <c:pt idx="72">
                  <c:v>438.41</c:v>
                </c:pt>
                <c:pt idx="73">
                  <c:v>86.72</c:v>
                </c:pt>
                <c:pt idx="74">
                  <c:v>180.84</c:v>
                </c:pt>
                <c:pt idx="75">
                  <c:v>453.41</c:v>
                </c:pt>
                <c:pt idx="76">
                  <c:v>257.45</c:v>
                </c:pt>
                <c:pt idx="77">
                  <c:v>731.01</c:v>
                </c:pt>
                <c:pt idx="78">
                  <c:v>143.79</c:v>
                </c:pt>
                <c:pt idx="79">
                  <c:v>460.93</c:v>
                </c:pt>
                <c:pt idx="80">
                  <c:v>67.55</c:v>
                </c:pt>
                <c:pt idx="81">
                  <c:v>803.31</c:v>
                </c:pt>
                <c:pt idx="82">
                  <c:v>594.89</c:v>
                </c:pt>
                <c:pt idx="83">
                  <c:v>101.33</c:v>
                </c:pt>
                <c:pt idx="84">
                  <c:v>867.19</c:v>
                </c:pt>
                <c:pt idx="85">
                  <c:v>816.87</c:v>
                </c:pt>
                <c:pt idx="86">
                  <c:v>472.18</c:v>
                </c:pt>
                <c:pt idx="87">
                  <c:v>20.47</c:v>
                </c:pt>
                <c:pt idx="88">
                  <c:v>382.2</c:v>
                </c:pt>
                <c:pt idx="89">
                  <c:v>770.77</c:v>
                </c:pt>
                <c:pt idx="90">
                  <c:v>723.75</c:v>
                </c:pt>
                <c:pt idx="91">
                  <c:v>913.08</c:v>
                </c:pt>
                <c:pt idx="92">
                  <c:v>74.290000000000006</c:v>
                </c:pt>
                <c:pt idx="93">
                  <c:v>168.29</c:v>
                </c:pt>
                <c:pt idx="94">
                  <c:v>391.77</c:v>
                </c:pt>
                <c:pt idx="95">
                  <c:v>479.63</c:v>
                </c:pt>
                <c:pt idx="96">
                  <c:v>499.46</c:v>
                </c:pt>
                <c:pt idx="97">
                  <c:v>698.34</c:v>
                </c:pt>
                <c:pt idx="98">
                  <c:v>235.44</c:v>
                </c:pt>
                <c:pt idx="99">
                  <c:v>620.71</c:v>
                </c:pt>
                <c:pt idx="100">
                  <c:v>851.77</c:v>
                </c:pt>
                <c:pt idx="101">
                  <c:v>876.01</c:v>
                </c:pt>
                <c:pt idx="102">
                  <c:v>165</c:v>
                </c:pt>
                <c:pt idx="103">
                  <c:v>717.21</c:v>
                </c:pt>
                <c:pt idx="104">
                  <c:v>871.43</c:v>
                </c:pt>
                <c:pt idx="105">
                  <c:v>514.65</c:v>
                </c:pt>
                <c:pt idx="106">
                  <c:v>198.76</c:v>
                </c:pt>
                <c:pt idx="107">
                  <c:v>86.03</c:v>
                </c:pt>
                <c:pt idx="108">
                  <c:v>99.77</c:v>
                </c:pt>
                <c:pt idx="109">
                  <c:v>166.26</c:v>
                </c:pt>
                <c:pt idx="110">
                  <c:v>151.51</c:v>
                </c:pt>
                <c:pt idx="111">
                  <c:v>540.48</c:v>
                </c:pt>
                <c:pt idx="112">
                  <c:v>477.52</c:v>
                </c:pt>
                <c:pt idx="113">
                  <c:v>750.26</c:v>
                </c:pt>
                <c:pt idx="114">
                  <c:v>294.38</c:v>
                </c:pt>
                <c:pt idx="115">
                  <c:v>635.22</c:v>
                </c:pt>
                <c:pt idx="116">
                  <c:v>644.58000000000004</c:v>
                </c:pt>
                <c:pt idx="117">
                  <c:v>743.55</c:v>
                </c:pt>
                <c:pt idx="118">
                  <c:v>530.45000000000005</c:v>
                </c:pt>
                <c:pt idx="119">
                  <c:v>972.4</c:v>
                </c:pt>
                <c:pt idx="120">
                  <c:v>565.51</c:v>
                </c:pt>
                <c:pt idx="121">
                  <c:v>983.38</c:v>
                </c:pt>
                <c:pt idx="122">
                  <c:v>581.09</c:v>
                </c:pt>
                <c:pt idx="123">
                  <c:v>432.4</c:v>
                </c:pt>
                <c:pt idx="124">
                  <c:v>271.04000000000002</c:v>
                </c:pt>
                <c:pt idx="125">
                  <c:v>328.27</c:v>
                </c:pt>
                <c:pt idx="126">
                  <c:v>884.71</c:v>
                </c:pt>
                <c:pt idx="127">
                  <c:v>145.25</c:v>
                </c:pt>
                <c:pt idx="128">
                  <c:v>898.45</c:v>
                </c:pt>
                <c:pt idx="129">
                  <c:v>450.83</c:v>
                </c:pt>
                <c:pt idx="130">
                  <c:v>377.69</c:v>
                </c:pt>
                <c:pt idx="131">
                  <c:v>457.33</c:v>
                </c:pt>
                <c:pt idx="132">
                  <c:v>726.97</c:v>
                </c:pt>
                <c:pt idx="133">
                  <c:v>949.3</c:v>
                </c:pt>
                <c:pt idx="134">
                  <c:v>94.13</c:v>
                </c:pt>
                <c:pt idx="135">
                  <c:v>402.3</c:v>
                </c:pt>
                <c:pt idx="136">
                  <c:v>930.38</c:v>
                </c:pt>
                <c:pt idx="137">
                  <c:v>437.84</c:v>
                </c:pt>
                <c:pt idx="138">
                  <c:v>416.44</c:v>
                </c:pt>
                <c:pt idx="139">
                  <c:v>550.26</c:v>
                </c:pt>
                <c:pt idx="140">
                  <c:v>517.98</c:v>
                </c:pt>
                <c:pt idx="141">
                  <c:v>846.31</c:v>
                </c:pt>
                <c:pt idx="142">
                  <c:v>875.2</c:v>
                </c:pt>
                <c:pt idx="143">
                  <c:v>227.35</c:v>
                </c:pt>
                <c:pt idx="144">
                  <c:v>120.67</c:v>
                </c:pt>
                <c:pt idx="145">
                  <c:v>176.13</c:v>
                </c:pt>
                <c:pt idx="146">
                  <c:v>662.43</c:v>
                </c:pt>
                <c:pt idx="147">
                  <c:v>518.35</c:v>
                </c:pt>
                <c:pt idx="148">
                  <c:v>85.58</c:v>
                </c:pt>
                <c:pt idx="149">
                  <c:v>800</c:v>
                </c:pt>
                <c:pt idx="150">
                  <c:v>918.76</c:v>
                </c:pt>
                <c:pt idx="151">
                  <c:v>905.26</c:v>
                </c:pt>
                <c:pt idx="152">
                  <c:v>295.39999999999998</c:v>
                </c:pt>
                <c:pt idx="153">
                  <c:v>883.36</c:v>
                </c:pt>
                <c:pt idx="154">
                  <c:v>742.45</c:v>
                </c:pt>
                <c:pt idx="155">
                  <c:v>336.1</c:v>
                </c:pt>
                <c:pt idx="156">
                  <c:v>449.6</c:v>
                </c:pt>
                <c:pt idx="157">
                  <c:v>779.29</c:v>
                </c:pt>
                <c:pt idx="158">
                  <c:v>724.97</c:v>
                </c:pt>
                <c:pt idx="159">
                  <c:v>121.67</c:v>
                </c:pt>
                <c:pt idx="160">
                  <c:v>504.98</c:v>
                </c:pt>
                <c:pt idx="161">
                  <c:v>530.54</c:v>
                </c:pt>
                <c:pt idx="162">
                  <c:v>906.99</c:v>
                </c:pt>
                <c:pt idx="163">
                  <c:v>117.34</c:v>
                </c:pt>
                <c:pt idx="164">
                  <c:v>690.27</c:v>
                </c:pt>
                <c:pt idx="165">
                  <c:v>70.52</c:v>
                </c:pt>
                <c:pt idx="166">
                  <c:v>40.25</c:v>
                </c:pt>
                <c:pt idx="167">
                  <c:v>539.44000000000005</c:v>
                </c:pt>
                <c:pt idx="168">
                  <c:v>543.49</c:v>
                </c:pt>
                <c:pt idx="169">
                  <c:v>892.46</c:v>
                </c:pt>
                <c:pt idx="170">
                  <c:v>162.13999999999999</c:v>
                </c:pt>
                <c:pt idx="171">
                  <c:v>942.38</c:v>
                </c:pt>
                <c:pt idx="172">
                  <c:v>893.14</c:v>
                </c:pt>
                <c:pt idx="173">
                  <c:v>349.07</c:v>
                </c:pt>
                <c:pt idx="174">
                  <c:v>747.9</c:v>
                </c:pt>
                <c:pt idx="175">
                  <c:v>438.92</c:v>
                </c:pt>
                <c:pt idx="176">
                  <c:v>146.49</c:v>
                </c:pt>
                <c:pt idx="177">
                  <c:v>38.07</c:v>
                </c:pt>
                <c:pt idx="178">
                  <c:v>488.72</c:v>
                </c:pt>
                <c:pt idx="179">
                  <c:v>298.35000000000002</c:v>
                </c:pt>
                <c:pt idx="180">
                  <c:v>340.9</c:v>
                </c:pt>
                <c:pt idx="181">
                  <c:v>653.59</c:v>
                </c:pt>
                <c:pt idx="182">
                  <c:v>943.8</c:v>
                </c:pt>
                <c:pt idx="183">
                  <c:v>216.81</c:v>
                </c:pt>
                <c:pt idx="184">
                  <c:v>627.29</c:v>
                </c:pt>
                <c:pt idx="185">
                  <c:v>206.84</c:v>
                </c:pt>
                <c:pt idx="186">
                  <c:v>629.04999999999995</c:v>
                </c:pt>
                <c:pt idx="187">
                  <c:v>529.04</c:v>
                </c:pt>
                <c:pt idx="188">
                  <c:v>350.67</c:v>
                </c:pt>
                <c:pt idx="189">
                  <c:v>128.93</c:v>
                </c:pt>
                <c:pt idx="190">
                  <c:v>384.92</c:v>
                </c:pt>
                <c:pt idx="191">
                  <c:v>55.04</c:v>
                </c:pt>
                <c:pt idx="192">
                  <c:v>905.47</c:v>
                </c:pt>
                <c:pt idx="193">
                  <c:v>217.13</c:v>
                </c:pt>
                <c:pt idx="194">
                  <c:v>760.38</c:v>
                </c:pt>
                <c:pt idx="195">
                  <c:v>612.53</c:v>
                </c:pt>
                <c:pt idx="196">
                  <c:v>841.37</c:v>
                </c:pt>
                <c:pt idx="197">
                  <c:v>898.58</c:v>
                </c:pt>
                <c:pt idx="198">
                  <c:v>576.52</c:v>
                </c:pt>
                <c:pt idx="199">
                  <c:v>152.41</c:v>
                </c:pt>
                <c:pt idx="200">
                  <c:v>360.28</c:v>
                </c:pt>
                <c:pt idx="201">
                  <c:v>141.54</c:v>
                </c:pt>
                <c:pt idx="202">
                  <c:v>83.5</c:v>
                </c:pt>
                <c:pt idx="203">
                  <c:v>885.57</c:v>
                </c:pt>
                <c:pt idx="204">
                  <c:v>789.05</c:v>
                </c:pt>
                <c:pt idx="205">
                  <c:v>310.79000000000002</c:v>
                </c:pt>
                <c:pt idx="206">
                  <c:v>270.66000000000003</c:v>
                </c:pt>
                <c:pt idx="207">
                  <c:v>23.58</c:v>
                </c:pt>
                <c:pt idx="208">
                  <c:v>245.85</c:v>
                </c:pt>
                <c:pt idx="209">
                  <c:v>928.74</c:v>
                </c:pt>
                <c:pt idx="210">
                  <c:v>409.26</c:v>
                </c:pt>
                <c:pt idx="211">
                  <c:v>207.41</c:v>
                </c:pt>
                <c:pt idx="212">
                  <c:v>591.33000000000004</c:v>
                </c:pt>
                <c:pt idx="213">
                  <c:v>237.68</c:v>
                </c:pt>
                <c:pt idx="214">
                  <c:v>546.41</c:v>
                </c:pt>
                <c:pt idx="215">
                  <c:v>455.49</c:v>
                </c:pt>
                <c:pt idx="216">
                  <c:v>700.27</c:v>
                </c:pt>
                <c:pt idx="217">
                  <c:v>224.69</c:v>
                </c:pt>
                <c:pt idx="218">
                  <c:v>250.14</c:v>
                </c:pt>
                <c:pt idx="219">
                  <c:v>34.97</c:v>
                </c:pt>
                <c:pt idx="220">
                  <c:v>997.87</c:v>
                </c:pt>
                <c:pt idx="221">
                  <c:v>174.27</c:v>
                </c:pt>
                <c:pt idx="222">
                  <c:v>847.44</c:v>
                </c:pt>
                <c:pt idx="223">
                  <c:v>111.66</c:v>
                </c:pt>
                <c:pt idx="224">
                  <c:v>413.65</c:v>
                </c:pt>
                <c:pt idx="225">
                  <c:v>559.59</c:v>
                </c:pt>
                <c:pt idx="226">
                  <c:v>758.54</c:v>
                </c:pt>
                <c:pt idx="227">
                  <c:v>643.96</c:v>
                </c:pt>
                <c:pt idx="228">
                  <c:v>882.73</c:v>
                </c:pt>
                <c:pt idx="229">
                  <c:v>600.03</c:v>
                </c:pt>
                <c:pt idx="230">
                  <c:v>628.83000000000004</c:v>
                </c:pt>
                <c:pt idx="231">
                  <c:v>282.07</c:v>
                </c:pt>
                <c:pt idx="232">
                  <c:v>362.7</c:v>
                </c:pt>
                <c:pt idx="233">
                  <c:v>795.37</c:v>
                </c:pt>
                <c:pt idx="234">
                  <c:v>169.43</c:v>
                </c:pt>
                <c:pt idx="235">
                  <c:v>254.47</c:v>
                </c:pt>
                <c:pt idx="236">
                  <c:v>627.73</c:v>
                </c:pt>
                <c:pt idx="237">
                  <c:v>327.25</c:v>
                </c:pt>
                <c:pt idx="238">
                  <c:v>194.67</c:v>
                </c:pt>
                <c:pt idx="239">
                  <c:v>54.51</c:v>
                </c:pt>
                <c:pt idx="240">
                  <c:v>964</c:v>
                </c:pt>
                <c:pt idx="241">
                  <c:v>170.12</c:v>
                </c:pt>
                <c:pt idx="242">
                  <c:v>975.48</c:v>
                </c:pt>
                <c:pt idx="243">
                  <c:v>879.93</c:v>
                </c:pt>
                <c:pt idx="244">
                  <c:v>348.58</c:v>
                </c:pt>
                <c:pt idx="245">
                  <c:v>247.66</c:v>
                </c:pt>
                <c:pt idx="246">
                  <c:v>303.56</c:v>
                </c:pt>
                <c:pt idx="247">
                  <c:v>846.18</c:v>
                </c:pt>
                <c:pt idx="248">
                  <c:v>237.24</c:v>
                </c:pt>
                <c:pt idx="249">
                  <c:v>450.42</c:v>
                </c:pt>
                <c:pt idx="250">
                  <c:v>483.63</c:v>
                </c:pt>
                <c:pt idx="251">
                  <c:v>158.27000000000001</c:v>
                </c:pt>
                <c:pt idx="252">
                  <c:v>892.28</c:v>
                </c:pt>
                <c:pt idx="253">
                  <c:v>164.23</c:v>
                </c:pt>
                <c:pt idx="254">
                  <c:v>536.84</c:v>
                </c:pt>
                <c:pt idx="255">
                  <c:v>484.23</c:v>
                </c:pt>
                <c:pt idx="256">
                  <c:v>341.51</c:v>
                </c:pt>
                <c:pt idx="257">
                  <c:v>977.18</c:v>
                </c:pt>
                <c:pt idx="258">
                  <c:v>769.06</c:v>
                </c:pt>
                <c:pt idx="259">
                  <c:v>584.41</c:v>
                </c:pt>
                <c:pt idx="260">
                  <c:v>821.35</c:v>
                </c:pt>
                <c:pt idx="261">
                  <c:v>136.4</c:v>
                </c:pt>
                <c:pt idx="262">
                  <c:v>653.87</c:v>
                </c:pt>
                <c:pt idx="263">
                  <c:v>461.52</c:v>
                </c:pt>
                <c:pt idx="264">
                  <c:v>558.41999999999996</c:v>
                </c:pt>
                <c:pt idx="265">
                  <c:v>227.97</c:v>
                </c:pt>
                <c:pt idx="266">
                  <c:v>278.70999999999998</c:v>
                </c:pt>
                <c:pt idx="267">
                  <c:v>916.12</c:v>
                </c:pt>
                <c:pt idx="268">
                  <c:v>228.98</c:v>
                </c:pt>
                <c:pt idx="269">
                  <c:v>904.82</c:v>
                </c:pt>
                <c:pt idx="270">
                  <c:v>181.42</c:v>
                </c:pt>
                <c:pt idx="271">
                  <c:v>439.55</c:v>
                </c:pt>
                <c:pt idx="272">
                  <c:v>758.89</c:v>
                </c:pt>
                <c:pt idx="273">
                  <c:v>861.5</c:v>
                </c:pt>
                <c:pt idx="274">
                  <c:v>917.26</c:v>
                </c:pt>
                <c:pt idx="275">
                  <c:v>96.78</c:v>
                </c:pt>
                <c:pt idx="276">
                  <c:v>199.41</c:v>
                </c:pt>
                <c:pt idx="277">
                  <c:v>513.36</c:v>
                </c:pt>
                <c:pt idx="278">
                  <c:v>428.55</c:v>
                </c:pt>
                <c:pt idx="279">
                  <c:v>162.16999999999999</c:v>
                </c:pt>
                <c:pt idx="280">
                  <c:v>698.14</c:v>
                </c:pt>
                <c:pt idx="281">
                  <c:v>581.19000000000005</c:v>
                </c:pt>
                <c:pt idx="282">
                  <c:v>871.34</c:v>
                </c:pt>
                <c:pt idx="283">
                  <c:v>355.64</c:v>
                </c:pt>
                <c:pt idx="284">
                  <c:v>736.54</c:v>
                </c:pt>
                <c:pt idx="285">
                  <c:v>524</c:v>
                </c:pt>
                <c:pt idx="286">
                  <c:v>566.09</c:v>
                </c:pt>
                <c:pt idx="287">
                  <c:v>259.2</c:v>
                </c:pt>
                <c:pt idx="288">
                  <c:v>535.4</c:v>
                </c:pt>
                <c:pt idx="289">
                  <c:v>994.18</c:v>
                </c:pt>
                <c:pt idx="290">
                  <c:v>136.12</c:v>
                </c:pt>
                <c:pt idx="291">
                  <c:v>179.62</c:v>
                </c:pt>
                <c:pt idx="292">
                  <c:v>440.48</c:v>
                </c:pt>
                <c:pt idx="293">
                  <c:v>303.67</c:v>
                </c:pt>
                <c:pt idx="294">
                  <c:v>616.82000000000005</c:v>
                </c:pt>
                <c:pt idx="295">
                  <c:v>616.36</c:v>
                </c:pt>
                <c:pt idx="296">
                  <c:v>657.24</c:v>
                </c:pt>
                <c:pt idx="297">
                  <c:v>591.98</c:v>
                </c:pt>
                <c:pt idx="298">
                  <c:v>62.03</c:v>
                </c:pt>
                <c:pt idx="299">
                  <c:v>933.73</c:v>
                </c:pt>
                <c:pt idx="300">
                  <c:v>790.38</c:v>
                </c:pt>
                <c:pt idx="301">
                  <c:v>102.85</c:v>
                </c:pt>
                <c:pt idx="302">
                  <c:v>392.84</c:v>
                </c:pt>
                <c:pt idx="303">
                  <c:v>345.06</c:v>
                </c:pt>
                <c:pt idx="304">
                  <c:v>312.81</c:v>
                </c:pt>
                <c:pt idx="305">
                  <c:v>855.96</c:v>
                </c:pt>
                <c:pt idx="306">
                  <c:v>305</c:v>
                </c:pt>
                <c:pt idx="307">
                  <c:v>831.15</c:v>
                </c:pt>
                <c:pt idx="308">
                  <c:v>661.77</c:v>
                </c:pt>
                <c:pt idx="309">
                  <c:v>103.66</c:v>
                </c:pt>
                <c:pt idx="310">
                  <c:v>46.66</c:v>
                </c:pt>
                <c:pt idx="311">
                  <c:v>871.2</c:v>
                </c:pt>
                <c:pt idx="312">
                  <c:v>388.34</c:v>
                </c:pt>
                <c:pt idx="313">
                  <c:v>887.38</c:v>
                </c:pt>
                <c:pt idx="314">
                  <c:v>332.97</c:v>
                </c:pt>
                <c:pt idx="315">
                  <c:v>548.15</c:v>
                </c:pt>
                <c:pt idx="316">
                  <c:v>921.52</c:v>
                </c:pt>
                <c:pt idx="317">
                  <c:v>135.13</c:v>
                </c:pt>
                <c:pt idx="318">
                  <c:v>465.63</c:v>
                </c:pt>
                <c:pt idx="319">
                  <c:v>675.61</c:v>
                </c:pt>
                <c:pt idx="320">
                  <c:v>718.99</c:v>
                </c:pt>
                <c:pt idx="321">
                  <c:v>284.24</c:v>
                </c:pt>
                <c:pt idx="322">
                  <c:v>94.26</c:v>
                </c:pt>
                <c:pt idx="323">
                  <c:v>704.49</c:v>
                </c:pt>
                <c:pt idx="324">
                  <c:v>785.41</c:v>
                </c:pt>
                <c:pt idx="325">
                  <c:v>405.8</c:v>
                </c:pt>
                <c:pt idx="326">
                  <c:v>976.83</c:v>
                </c:pt>
                <c:pt idx="327">
                  <c:v>644.15</c:v>
                </c:pt>
                <c:pt idx="328">
                  <c:v>216.02</c:v>
                </c:pt>
                <c:pt idx="329">
                  <c:v>60.98</c:v>
                </c:pt>
                <c:pt idx="330">
                  <c:v>681.47</c:v>
                </c:pt>
                <c:pt idx="331">
                  <c:v>140.72</c:v>
                </c:pt>
                <c:pt idx="332">
                  <c:v>107.8</c:v>
                </c:pt>
                <c:pt idx="333">
                  <c:v>122.23</c:v>
                </c:pt>
                <c:pt idx="334">
                  <c:v>630.28</c:v>
                </c:pt>
                <c:pt idx="335">
                  <c:v>101.84</c:v>
                </c:pt>
                <c:pt idx="336">
                  <c:v>388.35</c:v>
                </c:pt>
                <c:pt idx="337">
                  <c:v>999.08</c:v>
                </c:pt>
                <c:pt idx="338">
                  <c:v>61.31</c:v>
                </c:pt>
                <c:pt idx="339">
                  <c:v>305.70999999999998</c:v>
                </c:pt>
                <c:pt idx="340">
                  <c:v>253.87</c:v>
                </c:pt>
                <c:pt idx="341">
                  <c:v>915.81</c:v>
                </c:pt>
                <c:pt idx="342">
                  <c:v>780.57</c:v>
                </c:pt>
                <c:pt idx="343">
                  <c:v>511.35</c:v>
                </c:pt>
                <c:pt idx="344">
                  <c:v>895.92</c:v>
                </c:pt>
                <c:pt idx="345">
                  <c:v>456.32</c:v>
                </c:pt>
                <c:pt idx="346">
                  <c:v>63.19</c:v>
                </c:pt>
                <c:pt idx="347">
                  <c:v>687.66</c:v>
                </c:pt>
                <c:pt idx="348">
                  <c:v>475.15</c:v>
                </c:pt>
                <c:pt idx="349">
                  <c:v>62.38</c:v>
                </c:pt>
                <c:pt idx="350">
                  <c:v>977.02</c:v>
                </c:pt>
                <c:pt idx="351">
                  <c:v>898.81</c:v>
                </c:pt>
                <c:pt idx="352">
                  <c:v>324.56</c:v>
                </c:pt>
                <c:pt idx="353">
                  <c:v>570.38</c:v>
                </c:pt>
                <c:pt idx="354">
                  <c:v>223.73</c:v>
                </c:pt>
                <c:pt idx="355">
                  <c:v>326.66000000000003</c:v>
                </c:pt>
                <c:pt idx="356">
                  <c:v>462.93</c:v>
                </c:pt>
                <c:pt idx="357">
                  <c:v>443.15</c:v>
                </c:pt>
                <c:pt idx="358">
                  <c:v>590.30999999999995</c:v>
                </c:pt>
                <c:pt idx="359">
                  <c:v>696.13</c:v>
                </c:pt>
                <c:pt idx="360">
                  <c:v>194.39</c:v>
                </c:pt>
                <c:pt idx="361">
                  <c:v>339.7</c:v>
                </c:pt>
                <c:pt idx="362">
                  <c:v>796.89</c:v>
                </c:pt>
                <c:pt idx="363">
                  <c:v>543.92999999999995</c:v>
                </c:pt>
                <c:pt idx="364">
                  <c:v>164.04</c:v>
                </c:pt>
                <c:pt idx="365">
                  <c:v>44.65</c:v>
                </c:pt>
                <c:pt idx="366">
                  <c:v>403.2</c:v>
                </c:pt>
                <c:pt idx="367">
                  <c:v>292.31</c:v>
                </c:pt>
                <c:pt idx="368">
                  <c:v>702.27</c:v>
                </c:pt>
                <c:pt idx="369">
                  <c:v>721.54</c:v>
                </c:pt>
                <c:pt idx="370">
                  <c:v>707.95</c:v>
                </c:pt>
                <c:pt idx="371">
                  <c:v>195.75</c:v>
                </c:pt>
                <c:pt idx="372">
                  <c:v>199.13</c:v>
                </c:pt>
                <c:pt idx="373">
                  <c:v>833.62</c:v>
                </c:pt>
                <c:pt idx="374">
                  <c:v>676.26</c:v>
                </c:pt>
                <c:pt idx="375">
                  <c:v>981.69</c:v>
                </c:pt>
                <c:pt idx="376">
                  <c:v>848.87</c:v>
                </c:pt>
                <c:pt idx="377">
                  <c:v>869.43</c:v>
                </c:pt>
                <c:pt idx="378">
                  <c:v>62.26</c:v>
                </c:pt>
                <c:pt idx="379">
                  <c:v>304.67</c:v>
                </c:pt>
                <c:pt idx="380">
                  <c:v>208.34</c:v>
                </c:pt>
                <c:pt idx="381">
                  <c:v>960.81</c:v>
                </c:pt>
                <c:pt idx="382">
                  <c:v>830.42</c:v>
                </c:pt>
                <c:pt idx="383">
                  <c:v>762.55</c:v>
                </c:pt>
                <c:pt idx="384">
                  <c:v>984.96</c:v>
                </c:pt>
                <c:pt idx="385">
                  <c:v>998.19</c:v>
                </c:pt>
                <c:pt idx="386">
                  <c:v>78.27</c:v>
                </c:pt>
                <c:pt idx="387">
                  <c:v>938.6</c:v>
                </c:pt>
                <c:pt idx="388">
                  <c:v>672.98</c:v>
                </c:pt>
                <c:pt idx="389">
                  <c:v>75.8</c:v>
                </c:pt>
                <c:pt idx="390">
                  <c:v>742.15</c:v>
                </c:pt>
                <c:pt idx="391">
                  <c:v>343.42</c:v>
                </c:pt>
                <c:pt idx="392">
                  <c:v>637.39</c:v>
                </c:pt>
                <c:pt idx="393">
                  <c:v>73.69</c:v>
                </c:pt>
                <c:pt idx="394">
                  <c:v>110.99</c:v>
                </c:pt>
                <c:pt idx="395">
                  <c:v>980.26</c:v>
                </c:pt>
                <c:pt idx="396">
                  <c:v>235.28</c:v>
                </c:pt>
                <c:pt idx="397">
                  <c:v>407.39</c:v>
                </c:pt>
                <c:pt idx="398">
                  <c:v>502.69</c:v>
                </c:pt>
                <c:pt idx="399">
                  <c:v>152.16999999999999</c:v>
                </c:pt>
                <c:pt idx="400">
                  <c:v>706.6</c:v>
                </c:pt>
                <c:pt idx="401">
                  <c:v>255.02</c:v>
                </c:pt>
                <c:pt idx="402">
                  <c:v>884.46</c:v>
                </c:pt>
                <c:pt idx="403">
                  <c:v>772.07</c:v>
                </c:pt>
                <c:pt idx="404">
                  <c:v>108.31</c:v>
                </c:pt>
                <c:pt idx="405">
                  <c:v>502.53</c:v>
                </c:pt>
                <c:pt idx="406">
                  <c:v>508.52</c:v>
                </c:pt>
                <c:pt idx="407">
                  <c:v>492</c:v>
                </c:pt>
                <c:pt idx="408">
                  <c:v>746.36</c:v>
                </c:pt>
                <c:pt idx="409">
                  <c:v>68.31</c:v>
                </c:pt>
                <c:pt idx="410">
                  <c:v>458.97</c:v>
                </c:pt>
                <c:pt idx="411">
                  <c:v>862.25</c:v>
                </c:pt>
                <c:pt idx="412">
                  <c:v>146.12</c:v>
                </c:pt>
                <c:pt idx="413">
                  <c:v>593.47</c:v>
                </c:pt>
                <c:pt idx="414">
                  <c:v>695.02</c:v>
                </c:pt>
                <c:pt idx="415">
                  <c:v>864.09</c:v>
                </c:pt>
                <c:pt idx="416">
                  <c:v>825.78</c:v>
                </c:pt>
                <c:pt idx="417">
                  <c:v>849.77</c:v>
                </c:pt>
                <c:pt idx="418">
                  <c:v>88.78</c:v>
                </c:pt>
                <c:pt idx="419">
                  <c:v>507.22</c:v>
                </c:pt>
                <c:pt idx="420">
                  <c:v>442.87</c:v>
                </c:pt>
                <c:pt idx="421">
                  <c:v>24.13</c:v>
                </c:pt>
                <c:pt idx="422">
                  <c:v>239.54</c:v>
                </c:pt>
                <c:pt idx="423">
                  <c:v>640.91</c:v>
                </c:pt>
                <c:pt idx="424">
                  <c:v>707.65</c:v>
                </c:pt>
                <c:pt idx="425">
                  <c:v>543.44000000000005</c:v>
                </c:pt>
                <c:pt idx="426">
                  <c:v>715.42</c:v>
                </c:pt>
                <c:pt idx="427">
                  <c:v>352.72</c:v>
                </c:pt>
                <c:pt idx="428">
                  <c:v>433.07</c:v>
                </c:pt>
                <c:pt idx="429">
                  <c:v>626.71</c:v>
                </c:pt>
                <c:pt idx="430">
                  <c:v>839.74</c:v>
                </c:pt>
                <c:pt idx="431">
                  <c:v>857.35</c:v>
                </c:pt>
                <c:pt idx="432">
                  <c:v>252.63</c:v>
                </c:pt>
                <c:pt idx="433">
                  <c:v>60.53</c:v>
                </c:pt>
                <c:pt idx="434">
                  <c:v>341.95</c:v>
                </c:pt>
                <c:pt idx="435">
                  <c:v>300.12</c:v>
                </c:pt>
                <c:pt idx="436">
                  <c:v>466.24</c:v>
                </c:pt>
                <c:pt idx="437">
                  <c:v>330.59</c:v>
                </c:pt>
                <c:pt idx="438">
                  <c:v>616.42999999999995</c:v>
                </c:pt>
                <c:pt idx="439">
                  <c:v>195.89</c:v>
                </c:pt>
                <c:pt idx="440">
                  <c:v>614.76</c:v>
                </c:pt>
                <c:pt idx="441">
                  <c:v>224.49</c:v>
                </c:pt>
                <c:pt idx="442">
                  <c:v>967.76</c:v>
                </c:pt>
                <c:pt idx="443">
                  <c:v>56.52</c:v>
                </c:pt>
                <c:pt idx="444">
                  <c:v>738.47</c:v>
                </c:pt>
                <c:pt idx="445">
                  <c:v>477.83</c:v>
                </c:pt>
                <c:pt idx="446">
                  <c:v>521.44000000000005</c:v>
                </c:pt>
                <c:pt idx="447">
                  <c:v>213.74</c:v>
                </c:pt>
                <c:pt idx="448">
                  <c:v>687.36</c:v>
                </c:pt>
                <c:pt idx="449">
                  <c:v>722.06</c:v>
                </c:pt>
                <c:pt idx="450">
                  <c:v>384.57</c:v>
                </c:pt>
                <c:pt idx="451">
                  <c:v>403.91</c:v>
                </c:pt>
                <c:pt idx="452">
                  <c:v>161.16999999999999</c:v>
                </c:pt>
                <c:pt idx="453">
                  <c:v>720.15</c:v>
                </c:pt>
                <c:pt idx="454">
                  <c:v>779.84</c:v>
                </c:pt>
                <c:pt idx="455">
                  <c:v>649.89</c:v>
                </c:pt>
                <c:pt idx="456">
                  <c:v>247.55</c:v>
                </c:pt>
                <c:pt idx="457">
                  <c:v>561.44000000000005</c:v>
                </c:pt>
                <c:pt idx="458">
                  <c:v>559.23</c:v>
                </c:pt>
                <c:pt idx="459">
                  <c:v>645.71</c:v>
                </c:pt>
                <c:pt idx="460">
                  <c:v>658.33</c:v>
                </c:pt>
                <c:pt idx="461">
                  <c:v>450.3</c:v>
                </c:pt>
                <c:pt idx="462">
                  <c:v>168.89</c:v>
                </c:pt>
                <c:pt idx="463">
                  <c:v>141.85</c:v>
                </c:pt>
                <c:pt idx="464">
                  <c:v>617.4</c:v>
                </c:pt>
                <c:pt idx="465">
                  <c:v>841.47</c:v>
                </c:pt>
                <c:pt idx="466">
                  <c:v>960.41</c:v>
                </c:pt>
                <c:pt idx="467">
                  <c:v>509.08</c:v>
                </c:pt>
                <c:pt idx="468">
                  <c:v>486.39</c:v>
                </c:pt>
                <c:pt idx="469">
                  <c:v>603.62</c:v>
                </c:pt>
                <c:pt idx="470">
                  <c:v>204.17</c:v>
                </c:pt>
                <c:pt idx="471">
                  <c:v>43.58</c:v>
                </c:pt>
                <c:pt idx="472">
                  <c:v>469.33</c:v>
                </c:pt>
                <c:pt idx="473">
                  <c:v>661.53</c:v>
                </c:pt>
                <c:pt idx="474">
                  <c:v>596</c:v>
                </c:pt>
                <c:pt idx="475">
                  <c:v>169.46</c:v>
                </c:pt>
                <c:pt idx="476">
                  <c:v>547.09</c:v>
                </c:pt>
                <c:pt idx="477">
                  <c:v>166.93</c:v>
                </c:pt>
                <c:pt idx="478">
                  <c:v>829.83</c:v>
                </c:pt>
                <c:pt idx="479">
                  <c:v>858.15</c:v>
                </c:pt>
                <c:pt idx="480">
                  <c:v>717.32</c:v>
                </c:pt>
                <c:pt idx="481">
                  <c:v>966.71</c:v>
                </c:pt>
                <c:pt idx="482">
                  <c:v>140.24</c:v>
                </c:pt>
                <c:pt idx="483">
                  <c:v>715.88</c:v>
                </c:pt>
                <c:pt idx="484">
                  <c:v>478.62</c:v>
                </c:pt>
                <c:pt idx="485">
                  <c:v>740.5</c:v>
                </c:pt>
                <c:pt idx="486">
                  <c:v>476.78</c:v>
                </c:pt>
                <c:pt idx="487">
                  <c:v>780.24</c:v>
                </c:pt>
                <c:pt idx="488">
                  <c:v>579.24</c:v>
                </c:pt>
                <c:pt idx="489">
                  <c:v>268.95</c:v>
                </c:pt>
                <c:pt idx="490">
                  <c:v>306.52</c:v>
                </c:pt>
                <c:pt idx="491">
                  <c:v>184.67</c:v>
                </c:pt>
                <c:pt idx="492">
                  <c:v>189.56</c:v>
                </c:pt>
                <c:pt idx="493">
                  <c:v>805.24</c:v>
                </c:pt>
                <c:pt idx="494">
                  <c:v>504.26</c:v>
                </c:pt>
                <c:pt idx="495">
                  <c:v>683.74</c:v>
                </c:pt>
                <c:pt idx="496">
                  <c:v>439.21</c:v>
                </c:pt>
                <c:pt idx="497">
                  <c:v>834.7</c:v>
                </c:pt>
                <c:pt idx="498">
                  <c:v>838.99</c:v>
                </c:pt>
                <c:pt idx="499">
                  <c:v>549.33000000000004</c:v>
                </c:pt>
                <c:pt idx="500">
                  <c:v>201.05</c:v>
                </c:pt>
                <c:pt idx="501">
                  <c:v>803.37</c:v>
                </c:pt>
                <c:pt idx="502">
                  <c:v>591.9</c:v>
                </c:pt>
                <c:pt idx="503">
                  <c:v>604.66</c:v>
                </c:pt>
                <c:pt idx="504">
                  <c:v>24.29</c:v>
                </c:pt>
                <c:pt idx="505">
                  <c:v>620.22</c:v>
                </c:pt>
                <c:pt idx="506">
                  <c:v>503.95</c:v>
                </c:pt>
                <c:pt idx="507">
                  <c:v>860.78</c:v>
                </c:pt>
                <c:pt idx="508">
                  <c:v>649.59</c:v>
                </c:pt>
                <c:pt idx="509">
                  <c:v>386.09</c:v>
                </c:pt>
                <c:pt idx="510">
                  <c:v>891.62</c:v>
                </c:pt>
                <c:pt idx="511">
                  <c:v>558.9</c:v>
                </c:pt>
                <c:pt idx="512">
                  <c:v>580.76</c:v>
                </c:pt>
                <c:pt idx="513">
                  <c:v>731.72</c:v>
                </c:pt>
                <c:pt idx="514">
                  <c:v>389.12</c:v>
                </c:pt>
                <c:pt idx="515">
                  <c:v>543.83000000000004</c:v>
                </c:pt>
                <c:pt idx="516">
                  <c:v>660.27</c:v>
                </c:pt>
                <c:pt idx="517">
                  <c:v>152.91</c:v>
                </c:pt>
                <c:pt idx="518">
                  <c:v>592.14</c:v>
                </c:pt>
                <c:pt idx="519">
                  <c:v>984.37</c:v>
                </c:pt>
                <c:pt idx="520">
                  <c:v>513.98477215823721</c:v>
                </c:pt>
                <c:pt idx="521">
                  <c:v>237.59</c:v>
                </c:pt>
                <c:pt idx="522">
                  <c:v>476.1</c:v>
                </c:pt>
                <c:pt idx="523">
                  <c:v>546.47</c:v>
                </c:pt>
                <c:pt idx="524">
                  <c:v>452.29</c:v>
                </c:pt>
                <c:pt idx="525">
                  <c:v>810.81</c:v>
                </c:pt>
                <c:pt idx="526">
                  <c:v>804.9</c:v>
                </c:pt>
                <c:pt idx="527">
                  <c:v>846.67</c:v>
                </c:pt>
                <c:pt idx="528">
                  <c:v>73.55</c:v>
                </c:pt>
                <c:pt idx="529">
                  <c:v>958.44</c:v>
                </c:pt>
                <c:pt idx="530">
                  <c:v>716.29</c:v>
                </c:pt>
                <c:pt idx="531">
                  <c:v>409.14</c:v>
                </c:pt>
                <c:pt idx="532">
                  <c:v>570.12</c:v>
                </c:pt>
                <c:pt idx="533">
                  <c:v>361.65</c:v>
                </c:pt>
                <c:pt idx="534">
                  <c:v>619.35</c:v>
                </c:pt>
                <c:pt idx="535">
                  <c:v>846.35</c:v>
                </c:pt>
                <c:pt idx="536">
                  <c:v>941.85</c:v>
                </c:pt>
                <c:pt idx="537">
                  <c:v>344.16</c:v>
                </c:pt>
                <c:pt idx="538">
                  <c:v>352.63</c:v>
                </c:pt>
                <c:pt idx="539">
                  <c:v>629.86</c:v>
                </c:pt>
                <c:pt idx="540">
                  <c:v>958.15</c:v>
                </c:pt>
                <c:pt idx="541">
                  <c:v>878.62</c:v>
                </c:pt>
                <c:pt idx="542">
                  <c:v>243.13</c:v>
                </c:pt>
                <c:pt idx="543">
                  <c:v>410.63</c:v>
                </c:pt>
                <c:pt idx="544">
                  <c:v>101.25</c:v>
                </c:pt>
                <c:pt idx="545">
                  <c:v>716.39</c:v>
                </c:pt>
                <c:pt idx="546">
                  <c:v>721.74</c:v>
                </c:pt>
                <c:pt idx="547">
                  <c:v>945.92</c:v>
                </c:pt>
                <c:pt idx="548">
                  <c:v>249.02</c:v>
                </c:pt>
                <c:pt idx="549">
                  <c:v>223.64</c:v>
                </c:pt>
                <c:pt idx="550">
                  <c:v>268.3</c:v>
                </c:pt>
                <c:pt idx="551">
                  <c:v>120.97</c:v>
                </c:pt>
                <c:pt idx="552">
                  <c:v>26.36</c:v>
                </c:pt>
                <c:pt idx="553">
                  <c:v>494.35</c:v>
                </c:pt>
                <c:pt idx="554">
                  <c:v>412.2</c:v>
                </c:pt>
                <c:pt idx="555">
                  <c:v>650.47</c:v>
                </c:pt>
                <c:pt idx="556">
                  <c:v>227.95</c:v>
                </c:pt>
                <c:pt idx="557">
                  <c:v>685.97</c:v>
                </c:pt>
                <c:pt idx="558">
                  <c:v>585.54999999999995</c:v>
                </c:pt>
                <c:pt idx="559">
                  <c:v>454.71</c:v>
                </c:pt>
                <c:pt idx="560">
                  <c:v>353.74</c:v>
                </c:pt>
                <c:pt idx="561">
                  <c:v>377.52</c:v>
                </c:pt>
                <c:pt idx="562">
                  <c:v>901.49</c:v>
                </c:pt>
                <c:pt idx="563">
                  <c:v>167.25</c:v>
                </c:pt>
                <c:pt idx="564">
                  <c:v>752.48</c:v>
                </c:pt>
                <c:pt idx="565">
                  <c:v>146.71</c:v>
                </c:pt>
                <c:pt idx="566">
                  <c:v>397.63</c:v>
                </c:pt>
                <c:pt idx="567">
                  <c:v>212.75</c:v>
                </c:pt>
                <c:pt idx="568">
                  <c:v>183.47</c:v>
                </c:pt>
                <c:pt idx="569">
                  <c:v>569.98</c:v>
                </c:pt>
                <c:pt idx="570">
                  <c:v>685.31</c:v>
                </c:pt>
                <c:pt idx="571">
                  <c:v>945.37</c:v>
                </c:pt>
                <c:pt idx="572">
                  <c:v>914.05</c:v>
                </c:pt>
                <c:pt idx="573">
                  <c:v>597.07000000000005</c:v>
                </c:pt>
                <c:pt idx="574">
                  <c:v>723.47</c:v>
                </c:pt>
                <c:pt idx="575">
                  <c:v>362.81</c:v>
                </c:pt>
                <c:pt idx="576">
                  <c:v>127.11</c:v>
                </c:pt>
                <c:pt idx="577">
                  <c:v>931.26</c:v>
                </c:pt>
                <c:pt idx="578">
                  <c:v>589.55999999999995</c:v>
                </c:pt>
                <c:pt idx="579">
                  <c:v>823.26</c:v>
                </c:pt>
                <c:pt idx="580">
                  <c:v>575.66</c:v>
                </c:pt>
                <c:pt idx="581">
                  <c:v>318.43</c:v>
                </c:pt>
                <c:pt idx="582">
                  <c:v>640.97</c:v>
                </c:pt>
                <c:pt idx="583">
                  <c:v>979.42</c:v>
                </c:pt>
                <c:pt idx="584">
                  <c:v>207.8</c:v>
                </c:pt>
                <c:pt idx="585">
                  <c:v>385.5</c:v>
                </c:pt>
                <c:pt idx="586">
                  <c:v>927.6</c:v>
                </c:pt>
                <c:pt idx="587">
                  <c:v>999.89</c:v>
                </c:pt>
                <c:pt idx="588">
                  <c:v>769.56</c:v>
                </c:pt>
                <c:pt idx="589">
                  <c:v>719.28</c:v>
                </c:pt>
                <c:pt idx="590">
                  <c:v>794.97</c:v>
                </c:pt>
                <c:pt idx="591">
                  <c:v>320.64</c:v>
                </c:pt>
                <c:pt idx="592">
                  <c:v>394.35</c:v>
                </c:pt>
                <c:pt idx="593">
                  <c:v>703.95</c:v>
                </c:pt>
                <c:pt idx="594">
                  <c:v>377.3</c:v>
                </c:pt>
                <c:pt idx="595">
                  <c:v>894.58</c:v>
                </c:pt>
                <c:pt idx="596">
                  <c:v>852.71</c:v>
                </c:pt>
                <c:pt idx="597">
                  <c:v>578.39</c:v>
                </c:pt>
                <c:pt idx="598">
                  <c:v>982.45</c:v>
                </c:pt>
                <c:pt idx="599">
                  <c:v>878.05</c:v>
                </c:pt>
                <c:pt idx="600">
                  <c:v>222.94</c:v>
                </c:pt>
                <c:pt idx="601">
                  <c:v>156.16</c:v>
                </c:pt>
                <c:pt idx="602">
                  <c:v>611.29999999999995</c:v>
                </c:pt>
                <c:pt idx="603">
                  <c:v>640.23</c:v>
                </c:pt>
                <c:pt idx="604">
                  <c:v>779.25</c:v>
                </c:pt>
                <c:pt idx="605">
                  <c:v>513.98477215823721</c:v>
                </c:pt>
                <c:pt idx="606">
                  <c:v>406.79</c:v>
                </c:pt>
                <c:pt idx="607">
                  <c:v>322.58</c:v>
                </c:pt>
                <c:pt idx="608">
                  <c:v>64.2</c:v>
                </c:pt>
                <c:pt idx="609">
                  <c:v>134.30000000000001</c:v>
                </c:pt>
                <c:pt idx="610">
                  <c:v>520.92999999999995</c:v>
                </c:pt>
                <c:pt idx="611">
                  <c:v>807.95</c:v>
                </c:pt>
                <c:pt idx="612">
                  <c:v>545.1</c:v>
                </c:pt>
                <c:pt idx="613">
                  <c:v>203.61</c:v>
                </c:pt>
                <c:pt idx="614">
                  <c:v>451.67</c:v>
                </c:pt>
                <c:pt idx="615">
                  <c:v>640.54999999999995</c:v>
                </c:pt>
                <c:pt idx="616">
                  <c:v>702.53</c:v>
                </c:pt>
                <c:pt idx="617">
                  <c:v>230.85</c:v>
                </c:pt>
                <c:pt idx="618">
                  <c:v>626.35</c:v>
                </c:pt>
                <c:pt idx="619">
                  <c:v>108.55</c:v>
                </c:pt>
                <c:pt idx="620">
                  <c:v>61.98</c:v>
                </c:pt>
                <c:pt idx="621">
                  <c:v>873.1</c:v>
                </c:pt>
                <c:pt idx="622">
                  <c:v>803.76</c:v>
                </c:pt>
                <c:pt idx="623">
                  <c:v>865.14</c:v>
                </c:pt>
                <c:pt idx="624">
                  <c:v>781.39</c:v>
                </c:pt>
                <c:pt idx="625">
                  <c:v>619.74</c:v>
                </c:pt>
                <c:pt idx="626">
                  <c:v>148.96</c:v>
                </c:pt>
                <c:pt idx="627">
                  <c:v>138.41</c:v>
                </c:pt>
                <c:pt idx="628">
                  <c:v>588.9</c:v>
                </c:pt>
                <c:pt idx="629">
                  <c:v>88.92</c:v>
                </c:pt>
                <c:pt idx="630">
                  <c:v>299.13</c:v>
                </c:pt>
                <c:pt idx="631">
                  <c:v>548.29999999999995</c:v>
                </c:pt>
                <c:pt idx="632">
                  <c:v>977.55</c:v>
                </c:pt>
                <c:pt idx="633">
                  <c:v>313.83</c:v>
                </c:pt>
                <c:pt idx="634">
                  <c:v>564.1</c:v>
                </c:pt>
                <c:pt idx="635">
                  <c:v>934.75</c:v>
                </c:pt>
                <c:pt idx="636">
                  <c:v>548.44000000000005</c:v>
                </c:pt>
                <c:pt idx="637">
                  <c:v>573.1</c:v>
                </c:pt>
                <c:pt idx="638">
                  <c:v>717.31</c:v>
                </c:pt>
                <c:pt idx="639">
                  <c:v>268.89</c:v>
                </c:pt>
                <c:pt idx="640">
                  <c:v>613.23</c:v>
                </c:pt>
                <c:pt idx="641">
                  <c:v>971.9</c:v>
                </c:pt>
                <c:pt idx="642">
                  <c:v>884.92</c:v>
                </c:pt>
                <c:pt idx="643">
                  <c:v>188.25</c:v>
                </c:pt>
                <c:pt idx="644">
                  <c:v>344.12</c:v>
                </c:pt>
                <c:pt idx="645">
                  <c:v>692.72</c:v>
                </c:pt>
                <c:pt idx="646">
                  <c:v>794.59</c:v>
                </c:pt>
                <c:pt idx="647">
                  <c:v>280.37</c:v>
                </c:pt>
                <c:pt idx="648">
                  <c:v>85.23</c:v>
                </c:pt>
                <c:pt idx="649">
                  <c:v>827.81</c:v>
                </c:pt>
                <c:pt idx="650">
                  <c:v>877.71</c:v>
                </c:pt>
                <c:pt idx="651">
                  <c:v>488.56</c:v>
                </c:pt>
                <c:pt idx="652">
                  <c:v>175.91</c:v>
                </c:pt>
                <c:pt idx="653">
                  <c:v>289.66000000000003</c:v>
                </c:pt>
                <c:pt idx="654">
                  <c:v>899.27</c:v>
                </c:pt>
                <c:pt idx="655">
                  <c:v>691.38</c:v>
                </c:pt>
                <c:pt idx="656">
                  <c:v>158.72</c:v>
                </c:pt>
                <c:pt idx="657">
                  <c:v>537.15</c:v>
                </c:pt>
                <c:pt idx="658">
                  <c:v>771.7</c:v>
                </c:pt>
                <c:pt idx="659">
                  <c:v>559.52</c:v>
                </c:pt>
                <c:pt idx="660">
                  <c:v>677.25</c:v>
                </c:pt>
                <c:pt idx="661">
                  <c:v>628.98</c:v>
                </c:pt>
                <c:pt idx="662">
                  <c:v>121.76</c:v>
                </c:pt>
                <c:pt idx="663">
                  <c:v>752.45</c:v>
                </c:pt>
                <c:pt idx="664">
                  <c:v>209.66</c:v>
                </c:pt>
                <c:pt idx="665">
                  <c:v>693.16</c:v>
                </c:pt>
                <c:pt idx="666">
                  <c:v>241.32</c:v>
                </c:pt>
                <c:pt idx="667">
                  <c:v>735.32</c:v>
                </c:pt>
                <c:pt idx="668">
                  <c:v>437.96</c:v>
                </c:pt>
                <c:pt idx="669">
                  <c:v>56.91</c:v>
                </c:pt>
                <c:pt idx="670">
                  <c:v>355.14</c:v>
                </c:pt>
                <c:pt idx="671">
                  <c:v>847.21</c:v>
                </c:pt>
                <c:pt idx="672">
                  <c:v>153.84</c:v>
                </c:pt>
                <c:pt idx="673">
                  <c:v>112.26</c:v>
                </c:pt>
                <c:pt idx="674">
                  <c:v>962.81</c:v>
                </c:pt>
                <c:pt idx="675">
                  <c:v>276.23</c:v>
                </c:pt>
                <c:pt idx="676">
                  <c:v>991.37</c:v>
                </c:pt>
                <c:pt idx="677">
                  <c:v>733.87</c:v>
                </c:pt>
                <c:pt idx="678">
                  <c:v>745.3</c:v>
                </c:pt>
                <c:pt idx="679">
                  <c:v>873.86</c:v>
                </c:pt>
                <c:pt idx="680">
                  <c:v>651.36</c:v>
                </c:pt>
                <c:pt idx="681">
                  <c:v>849.17</c:v>
                </c:pt>
                <c:pt idx="682">
                  <c:v>585.45000000000005</c:v>
                </c:pt>
                <c:pt idx="683">
                  <c:v>745.15</c:v>
                </c:pt>
                <c:pt idx="684">
                  <c:v>247.67</c:v>
                </c:pt>
                <c:pt idx="685">
                  <c:v>220.51</c:v>
                </c:pt>
                <c:pt idx="686">
                  <c:v>507.33</c:v>
                </c:pt>
                <c:pt idx="687">
                  <c:v>839.24</c:v>
                </c:pt>
                <c:pt idx="688">
                  <c:v>466.27</c:v>
                </c:pt>
                <c:pt idx="689">
                  <c:v>915.15</c:v>
                </c:pt>
                <c:pt idx="690">
                  <c:v>815.53</c:v>
                </c:pt>
                <c:pt idx="691">
                  <c:v>897.93</c:v>
                </c:pt>
                <c:pt idx="692">
                  <c:v>925.95</c:v>
                </c:pt>
                <c:pt idx="693">
                  <c:v>573.09</c:v>
                </c:pt>
                <c:pt idx="694">
                  <c:v>287.70999999999998</c:v>
                </c:pt>
                <c:pt idx="695">
                  <c:v>747.56</c:v>
                </c:pt>
                <c:pt idx="696">
                  <c:v>209.32</c:v>
                </c:pt>
                <c:pt idx="697">
                  <c:v>285.39</c:v>
                </c:pt>
                <c:pt idx="698">
                  <c:v>753.49</c:v>
                </c:pt>
                <c:pt idx="699">
                  <c:v>130.38999999999999</c:v>
                </c:pt>
                <c:pt idx="700">
                  <c:v>527.51</c:v>
                </c:pt>
                <c:pt idx="701">
                  <c:v>862.31</c:v>
                </c:pt>
                <c:pt idx="702">
                  <c:v>288.60000000000002</c:v>
                </c:pt>
                <c:pt idx="703">
                  <c:v>829.36</c:v>
                </c:pt>
                <c:pt idx="704">
                  <c:v>425.06</c:v>
                </c:pt>
                <c:pt idx="705">
                  <c:v>911.14</c:v>
                </c:pt>
                <c:pt idx="706">
                  <c:v>780.05</c:v>
                </c:pt>
                <c:pt idx="707">
                  <c:v>315.95</c:v>
                </c:pt>
                <c:pt idx="708">
                  <c:v>505.01</c:v>
                </c:pt>
                <c:pt idx="709">
                  <c:v>736.75</c:v>
                </c:pt>
                <c:pt idx="710">
                  <c:v>418.69</c:v>
                </c:pt>
                <c:pt idx="711">
                  <c:v>700.31</c:v>
                </c:pt>
                <c:pt idx="712">
                  <c:v>934.96</c:v>
                </c:pt>
                <c:pt idx="713">
                  <c:v>610.6</c:v>
                </c:pt>
                <c:pt idx="714">
                  <c:v>135.78</c:v>
                </c:pt>
                <c:pt idx="715">
                  <c:v>416.01</c:v>
                </c:pt>
                <c:pt idx="716">
                  <c:v>940.77</c:v>
                </c:pt>
                <c:pt idx="717">
                  <c:v>635.13</c:v>
                </c:pt>
                <c:pt idx="718">
                  <c:v>771.73</c:v>
                </c:pt>
                <c:pt idx="719">
                  <c:v>440.19</c:v>
                </c:pt>
                <c:pt idx="720">
                  <c:v>134.58000000000001</c:v>
                </c:pt>
                <c:pt idx="721">
                  <c:v>992.55</c:v>
                </c:pt>
                <c:pt idx="722">
                  <c:v>384.66</c:v>
                </c:pt>
                <c:pt idx="723">
                  <c:v>170.43</c:v>
                </c:pt>
                <c:pt idx="724">
                  <c:v>480.51</c:v>
                </c:pt>
                <c:pt idx="725">
                  <c:v>955.66</c:v>
                </c:pt>
                <c:pt idx="726">
                  <c:v>917.17</c:v>
                </c:pt>
                <c:pt idx="727">
                  <c:v>406.46</c:v>
                </c:pt>
                <c:pt idx="728">
                  <c:v>147.01</c:v>
                </c:pt>
                <c:pt idx="729">
                  <c:v>106.66</c:v>
                </c:pt>
                <c:pt idx="730">
                  <c:v>168.55</c:v>
                </c:pt>
                <c:pt idx="731">
                  <c:v>301.60000000000002</c:v>
                </c:pt>
                <c:pt idx="732">
                  <c:v>284.24</c:v>
                </c:pt>
                <c:pt idx="733">
                  <c:v>191.6</c:v>
                </c:pt>
                <c:pt idx="734">
                  <c:v>125.68</c:v>
                </c:pt>
                <c:pt idx="735">
                  <c:v>505.23</c:v>
                </c:pt>
                <c:pt idx="736">
                  <c:v>191.65</c:v>
                </c:pt>
                <c:pt idx="737">
                  <c:v>145.43</c:v>
                </c:pt>
                <c:pt idx="738">
                  <c:v>828.35</c:v>
                </c:pt>
                <c:pt idx="739">
                  <c:v>268.76</c:v>
                </c:pt>
                <c:pt idx="740">
                  <c:v>370.09</c:v>
                </c:pt>
                <c:pt idx="741">
                  <c:v>780.69</c:v>
                </c:pt>
                <c:pt idx="742">
                  <c:v>854.37</c:v>
                </c:pt>
                <c:pt idx="743">
                  <c:v>407.46</c:v>
                </c:pt>
                <c:pt idx="744">
                  <c:v>467.24</c:v>
                </c:pt>
                <c:pt idx="745">
                  <c:v>57.94</c:v>
                </c:pt>
                <c:pt idx="746">
                  <c:v>540.1</c:v>
                </c:pt>
                <c:pt idx="747">
                  <c:v>816.28</c:v>
                </c:pt>
                <c:pt idx="748">
                  <c:v>817.92</c:v>
                </c:pt>
                <c:pt idx="749">
                  <c:v>358.45</c:v>
                </c:pt>
                <c:pt idx="750">
                  <c:v>562.97</c:v>
                </c:pt>
                <c:pt idx="751">
                  <c:v>559.71</c:v>
                </c:pt>
                <c:pt idx="752">
                  <c:v>366.08</c:v>
                </c:pt>
                <c:pt idx="753">
                  <c:v>330.04</c:v>
                </c:pt>
                <c:pt idx="754">
                  <c:v>813.01</c:v>
                </c:pt>
                <c:pt idx="755">
                  <c:v>836.4</c:v>
                </c:pt>
                <c:pt idx="756">
                  <c:v>282.48</c:v>
                </c:pt>
                <c:pt idx="757">
                  <c:v>740.68</c:v>
                </c:pt>
                <c:pt idx="758">
                  <c:v>600.58000000000004</c:v>
                </c:pt>
                <c:pt idx="759">
                  <c:v>680.16</c:v>
                </c:pt>
                <c:pt idx="760">
                  <c:v>345.58</c:v>
                </c:pt>
                <c:pt idx="761">
                  <c:v>280.16000000000003</c:v>
                </c:pt>
                <c:pt idx="762">
                  <c:v>649.54999999999995</c:v>
                </c:pt>
                <c:pt idx="763">
                  <c:v>994.32</c:v>
                </c:pt>
                <c:pt idx="764">
                  <c:v>64.94</c:v>
                </c:pt>
                <c:pt idx="765">
                  <c:v>733.42</c:v>
                </c:pt>
                <c:pt idx="766">
                  <c:v>156.72999999999999</c:v>
                </c:pt>
                <c:pt idx="767">
                  <c:v>34.71</c:v>
                </c:pt>
                <c:pt idx="768">
                  <c:v>829.15</c:v>
                </c:pt>
                <c:pt idx="769">
                  <c:v>915.17</c:v>
                </c:pt>
                <c:pt idx="770">
                  <c:v>250.95</c:v>
                </c:pt>
                <c:pt idx="771">
                  <c:v>622.72</c:v>
                </c:pt>
                <c:pt idx="772">
                  <c:v>552.72</c:v>
                </c:pt>
                <c:pt idx="773">
                  <c:v>117.37</c:v>
                </c:pt>
                <c:pt idx="774">
                  <c:v>262.05</c:v>
                </c:pt>
                <c:pt idx="775">
                  <c:v>970.89</c:v>
                </c:pt>
                <c:pt idx="776">
                  <c:v>827.88</c:v>
                </c:pt>
                <c:pt idx="777">
                  <c:v>926.85</c:v>
                </c:pt>
                <c:pt idx="778">
                  <c:v>182.91</c:v>
                </c:pt>
                <c:pt idx="779">
                  <c:v>745.51</c:v>
                </c:pt>
                <c:pt idx="780">
                  <c:v>920.61</c:v>
                </c:pt>
                <c:pt idx="781">
                  <c:v>312.91000000000003</c:v>
                </c:pt>
                <c:pt idx="782">
                  <c:v>705.64</c:v>
                </c:pt>
                <c:pt idx="783">
                  <c:v>386.41</c:v>
                </c:pt>
                <c:pt idx="784">
                  <c:v>265.89</c:v>
                </c:pt>
                <c:pt idx="785">
                  <c:v>468.94</c:v>
                </c:pt>
                <c:pt idx="786">
                  <c:v>678.98</c:v>
                </c:pt>
                <c:pt idx="787">
                  <c:v>757.71</c:v>
                </c:pt>
                <c:pt idx="788">
                  <c:v>647.86</c:v>
                </c:pt>
                <c:pt idx="789">
                  <c:v>179.64</c:v>
                </c:pt>
                <c:pt idx="790">
                  <c:v>392.65</c:v>
                </c:pt>
                <c:pt idx="791">
                  <c:v>969.55</c:v>
                </c:pt>
                <c:pt idx="792">
                  <c:v>322.94</c:v>
                </c:pt>
                <c:pt idx="793">
                  <c:v>925.78</c:v>
                </c:pt>
                <c:pt idx="794">
                  <c:v>151.47</c:v>
                </c:pt>
                <c:pt idx="795">
                  <c:v>343.05</c:v>
                </c:pt>
                <c:pt idx="796">
                  <c:v>373.06</c:v>
                </c:pt>
                <c:pt idx="797">
                  <c:v>563.32000000000005</c:v>
                </c:pt>
                <c:pt idx="798">
                  <c:v>362.93</c:v>
                </c:pt>
                <c:pt idx="799">
                  <c:v>369.22</c:v>
                </c:pt>
                <c:pt idx="800">
                  <c:v>950.83</c:v>
                </c:pt>
                <c:pt idx="801">
                  <c:v>338.79</c:v>
                </c:pt>
                <c:pt idx="802">
                  <c:v>89.78</c:v>
                </c:pt>
                <c:pt idx="803">
                  <c:v>172.04</c:v>
                </c:pt>
                <c:pt idx="804">
                  <c:v>389.2</c:v>
                </c:pt>
                <c:pt idx="805">
                  <c:v>79.95</c:v>
                </c:pt>
                <c:pt idx="806">
                  <c:v>250.83</c:v>
                </c:pt>
                <c:pt idx="807">
                  <c:v>673.02</c:v>
                </c:pt>
                <c:pt idx="808">
                  <c:v>492.62</c:v>
                </c:pt>
                <c:pt idx="809">
                  <c:v>986.93</c:v>
                </c:pt>
                <c:pt idx="810">
                  <c:v>411.68</c:v>
                </c:pt>
                <c:pt idx="811">
                  <c:v>637.55999999999995</c:v>
                </c:pt>
                <c:pt idx="812">
                  <c:v>706.87</c:v>
                </c:pt>
                <c:pt idx="813">
                  <c:v>884.48</c:v>
                </c:pt>
                <c:pt idx="814">
                  <c:v>747.03</c:v>
                </c:pt>
                <c:pt idx="815">
                  <c:v>700.88</c:v>
                </c:pt>
                <c:pt idx="816">
                  <c:v>917.64</c:v>
                </c:pt>
                <c:pt idx="817">
                  <c:v>242.08</c:v>
                </c:pt>
                <c:pt idx="818">
                  <c:v>536.67999999999995</c:v>
                </c:pt>
                <c:pt idx="819">
                  <c:v>132.77000000000001</c:v>
                </c:pt>
                <c:pt idx="820">
                  <c:v>502.95</c:v>
                </c:pt>
                <c:pt idx="821">
                  <c:v>472.08</c:v>
                </c:pt>
                <c:pt idx="822">
                  <c:v>484.92</c:v>
                </c:pt>
                <c:pt idx="823">
                  <c:v>42.04</c:v>
                </c:pt>
                <c:pt idx="824">
                  <c:v>263.58999999999997</c:v>
                </c:pt>
                <c:pt idx="825">
                  <c:v>142.83000000000001</c:v>
                </c:pt>
                <c:pt idx="826">
                  <c:v>800.84</c:v>
                </c:pt>
                <c:pt idx="827">
                  <c:v>301.24</c:v>
                </c:pt>
                <c:pt idx="828">
                  <c:v>701.49</c:v>
                </c:pt>
                <c:pt idx="829">
                  <c:v>413.48</c:v>
                </c:pt>
                <c:pt idx="830">
                  <c:v>167.83</c:v>
                </c:pt>
                <c:pt idx="831">
                  <c:v>346.77</c:v>
                </c:pt>
                <c:pt idx="832">
                  <c:v>254.94</c:v>
                </c:pt>
                <c:pt idx="833">
                  <c:v>445.5</c:v>
                </c:pt>
                <c:pt idx="834">
                  <c:v>900.94</c:v>
                </c:pt>
                <c:pt idx="835">
                  <c:v>262.69</c:v>
                </c:pt>
                <c:pt idx="836">
                  <c:v>212.72</c:v>
                </c:pt>
                <c:pt idx="837">
                  <c:v>846.04</c:v>
                </c:pt>
                <c:pt idx="838">
                  <c:v>681.08</c:v>
                </c:pt>
                <c:pt idx="839">
                  <c:v>613.17999999999995</c:v>
                </c:pt>
                <c:pt idx="840">
                  <c:v>635.14</c:v>
                </c:pt>
                <c:pt idx="841">
                  <c:v>453.12</c:v>
                </c:pt>
                <c:pt idx="842">
                  <c:v>974.35</c:v>
                </c:pt>
                <c:pt idx="843">
                  <c:v>553.82000000000005</c:v>
                </c:pt>
                <c:pt idx="844">
                  <c:v>71.23</c:v>
                </c:pt>
                <c:pt idx="845">
                  <c:v>31.36</c:v>
                </c:pt>
                <c:pt idx="846">
                  <c:v>506.55</c:v>
                </c:pt>
                <c:pt idx="847">
                  <c:v>28.69</c:v>
                </c:pt>
                <c:pt idx="848">
                  <c:v>556.42999999999995</c:v>
                </c:pt>
                <c:pt idx="849">
                  <c:v>522.72</c:v>
                </c:pt>
                <c:pt idx="850">
                  <c:v>966.02</c:v>
                </c:pt>
                <c:pt idx="851">
                  <c:v>371.03</c:v>
                </c:pt>
                <c:pt idx="852">
                  <c:v>230.32</c:v>
                </c:pt>
                <c:pt idx="853">
                  <c:v>985.43</c:v>
                </c:pt>
                <c:pt idx="854">
                  <c:v>213.69</c:v>
                </c:pt>
                <c:pt idx="855">
                  <c:v>81.16</c:v>
                </c:pt>
                <c:pt idx="856">
                  <c:v>431.69</c:v>
                </c:pt>
                <c:pt idx="857">
                  <c:v>438.65</c:v>
                </c:pt>
                <c:pt idx="858">
                  <c:v>339.41</c:v>
                </c:pt>
                <c:pt idx="859">
                  <c:v>700.18</c:v>
                </c:pt>
                <c:pt idx="860">
                  <c:v>867.94</c:v>
                </c:pt>
                <c:pt idx="861">
                  <c:v>623.88</c:v>
                </c:pt>
                <c:pt idx="862">
                  <c:v>567.95000000000005</c:v>
                </c:pt>
                <c:pt idx="863">
                  <c:v>671.69</c:v>
                </c:pt>
                <c:pt idx="864">
                  <c:v>281.48</c:v>
                </c:pt>
                <c:pt idx="865">
                  <c:v>202.13</c:v>
                </c:pt>
                <c:pt idx="866">
                  <c:v>731.53</c:v>
                </c:pt>
                <c:pt idx="867">
                  <c:v>468.25</c:v>
                </c:pt>
                <c:pt idx="868">
                  <c:v>928.72</c:v>
                </c:pt>
                <c:pt idx="869">
                  <c:v>217.22</c:v>
                </c:pt>
                <c:pt idx="870">
                  <c:v>609.05999999999995</c:v>
                </c:pt>
                <c:pt idx="871">
                  <c:v>827.91</c:v>
                </c:pt>
                <c:pt idx="872">
                  <c:v>303.79000000000002</c:v>
                </c:pt>
                <c:pt idx="873">
                  <c:v>909.25</c:v>
                </c:pt>
                <c:pt idx="874">
                  <c:v>229.81</c:v>
                </c:pt>
                <c:pt idx="875">
                  <c:v>442.36</c:v>
                </c:pt>
                <c:pt idx="876">
                  <c:v>413.74</c:v>
                </c:pt>
                <c:pt idx="877">
                  <c:v>900.55</c:v>
                </c:pt>
                <c:pt idx="878">
                  <c:v>79.75</c:v>
                </c:pt>
                <c:pt idx="879">
                  <c:v>95.06</c:v>
                </c:pt>
                <c:pt idx="880">
                  <c:v>761.88</c:v>
                </c:pt>
                <c:pt idx="881">
                  <c:v>788.05</c:v>
                </c:pt>
                <c:pt idx="882">
                  <c:v>443.09</c:v>
                </c:pt>
                <c:pt idx="883">
                  <c:v>602.54999999999995</c:v>
                </c:pt>
                <c:pt idx="884">
                  <c:v>408.66</c:v>
                </c:pt>
                <c:pt idx="885">
                  <c:v>170.48</c:v>
                </c:pt>
                <c:pt idx="886">
                  <c:v>705.61</c:v>
                </c:pt>
                <c:pt idx="887">
                  <c:v>654.47</c:v>
                </c:pt>
                <c:pt idx="888">
                  <c:v>974.47</c:v>
                </c:pt>
                <c:pt idx="889">
                  <c:v>803.3</c:v>
                </c:pt>
                <c:pt idx="890">
                  <c:v>363.73</c:v>
                </c:pt>
                <c:pt idx="891">
                  <c:v>863.87</c:v>
                </c:pt>
                <c:pt idx="892">
                  <c:v>450.11</c:v>
                </c:pt>
                <c:pt idx="893">
                  <c:v>289.82</c:v>
                </c:pt>
                <c:pt idx="894">
                  <c:v>348.91</c:v>
                </c:pt>
                <c:pt idx="895">
                  <c:v>212.96</c:v>
                </c:pt>
                <c:pt idx="896">
                  <c:v>871.34</c:v>
                </c:pt>
                <c:pt idx="897">
                  <c:v>601.33000000000004</c:v>
                </c:pt>
                <c:pt idx="898">
                  <c:v>278.16000000000003</c:v>
                </c:pt>
                <c:pt idx="899">
                  <c:v>678.9</c:v>
                </c:pt>
                <c:pt idx="900">
                  <c:v>94.13</c:v>
                </c:pt>
                <c:pt idx="901">
                  <c:v>277.58</c:v>
                </c:pt>
                <c:pt idx="902">
                  <c:v>34.39</c:v>
                </c:pt>
                <c:pt idx="903">
                  <c:v>698.72</c:v>
                </c:pt>
                <c:pt idx="904">
                  <c:v>780.9</c:v>
                </c:pt>
                <c:pt idx="905">
                  <c:v>354.65</c:v>
                </c:pt>
                <c:pt idx="906">
                  <c:v>671.62</c:v>
                </c:pt>
                <c:pt idx="907">
                  <c:v>240.27</c:v>
                </c:pt>
                <c:pt idx="908">
                  <c:v>108.14</c:v>
                </c:pt>
                <c:pt idx="909">
                  <c:v>964.11</c:v>
                </c:pt>
                <c:pt idx="910">
                  <c:v>346.2</c:v>
                </c:pt>
                <c:pt idx="911">
                  <c:v>791.75</c:v>
                </c:pt>
                <c:pt idx="912">
                  <c:v>883.31</c:v>
                </c:pt>
                <c:pt idx="913">
                  <c:v>329.06</c:v>
                </c:pt>
                <c:pt idx="914">
                  <c:v>597.79999999999995</c:v>
                </c:pt>
                <c:pt idx="915">
                  <c:v>735.1</c:v>
                </c:pt>
                <c:pt idx="916">
                  <c:v>448.55</c:v>
                </c:pt>
                <c:pt idx="917">
                  <c:v>899.58</c:v>
                </c:pt>
                <c:pt idx="918">
                  <c:v>408.72</c:v>
                </c:pt>
                <c:pt idx="919">
                  <c:v>770.65</c:v>
                </c:pt>
                <c:pt idx="920">
                  <c:v>379.78</c:v>
                </c:pt>
                <c:pt idx="921">
                  <c:v>144.66999999999999</c:v>
                </c:pt>
                <c:pt idx="922">
                  <c:v>984.6</c:v>
                </c:pt>
                <c:pt idx="923">
                  <c:v>517.82000000000005</c:v>
                </c:pt>
                <c:pt idx="924">
                  <c:v>282.45</c:v>
                </c:pt>
                <c:pt idx="925">
                  <c:v>762.94</c:v>
                </c:pt>
                <c:pt idx="926">
                  <c:v>891.13</c:v>
                </c:pt>
                <c:pt idx="927">
                  <c:v>553.38</c:v>
                </c:pt>
                <c:pt idx="928">
                  <c:v>217.83</c:v>
                </c:pt>
                <c:pt idx="929">
                  <c:v>194.36</c:v>
                </c:pt>
                <c:pt idx="930">
                  <c:v>174.57</c:v>
                </c:pt>
                <c:pt idx="931">
                  <c:v>762</c:v>
                </c:pt>
                <c:pt idx="932">
                  <c:v>44.08</c:v>
                </c:pt>
                <c:pt idx="933">
                  <c:v>992.37</c:v>
                </c:pt>
                <c:pt idx="934">
                  <c:v>470.42</c:v>
                </c:pt>
                <c:pt idx="935">
                  <c:v>732.67</c:v>
                </c:pt>
                <c:pt idx="936">
                  <c:v>835.17</c:v>
                </c:pt>
                <c:pt idx="937">
                  <c:v>113.07</c:v>
                </c:pt>
                <c:pt idx="938">
                  <c:v>619.80999999999995</c:v>
                </c:pt>
                <c:pt idx="939">
                  <c:v>350.12</c:v>
                </c:pt>
                <c:pt idx="940">
                  <c:v>519.91</c:v>
                </c:pt>
                <c:pt idx="941">
                  <c:v>221.7</c:v>
                </c:pt>
                <c:pt idx="942">
                  <c:v>102.19</c:v>
                </c:pt>
                <c:pt idx="943">
                  <c:v>923.14</c:v>
                </c:pt>
                <c:pt idx="944">
                  <c:v>747.65</c:v>
                </c:pt>
                <c:pt idx="945">
                  <c:v>620.12</c:v>
                </c:pt>
                <c:pt idx="946">
                  <c:v>214.94</c:v>
                </c:pt>
                <c:pt idx="947">
                  <c:v>309.77999999999997</c:v>
                </c:pt>
                <c:pt idx="948">
                  <c:v>696.53</c:v>
                </c:pt>
                <c:pt idx="949">
                  <c:v>892.06</c:v>
                </c:pt>
                <c:pt idx="950">
                  <c:v>127.47</c:v>
                </c:pt>
                <c:pt idx="951">
                  <c:v>26.37</c:v>
                </c:pt>
                <c:pt idx="952">
                  <c:v>968.88</c:v>
                </c:pt>
                <c:pt idx="953">
                  <c:v>138.86000000000001</c:v>
                </c:pt>
                <c:pt idx="954">
                  <c:v>327.52</c:v>
                </c:pt>
                <c:pt idx="955">
                  <c:v>576.83000000000004</c:v>
                </c:pt>
                <c:pt idx="956">
                  <c:v>681.3</c:v>
                </c:pt>
                <c:pt idx="957">
                  <c:v>504.97</c:v>
                </c:pt>
                <c:pt idx="958">
                  <c:v>649.78</c:v>
                </c:pt>
                <c:pt idx="959">
                  <c:v>986.73</c:v>
                </c:pt>
                <c:pt idx="960">
                  <c:v>904.48</c:v>
                </c:pt>
                <c:pt idx="961">
                  <c:v>920.82</c:v>
                </c:pt>
                <c:pt idx="962">
                  <c:v>569.36</c:v>
                </c:pt>
                <c:pt idx="963">
                  <c:v>830.94</c:v>
                </c:pt>
                <c:pt idx="964">
                  <c:v>462.75</c:v>
                </c:pt>
                <c:pt idx="965">
                  <c:v>973.9</c:v>
                </c:pt>
                <c:pt idx="966">
                  <c:v>157.18</c:v>
                </c:pt>
                <c:pt idx="967">
                  <c:v>239.57</c:v>
                </c:pt>
                <c:pt idx="968">
                  <c:v>583.21</c:v>
                </c:pt>
                <c:pt idx="969">
                  <c:v>758.75</c:v>
                </c:pt>
                <c:pt idx="970">
                  <c:v>68.290000000000006</c:v>
                </c:pt>
                <c:pt idx="971">
                  <c:v>662.82</c:v>
                </c:pt>
                <c:pt idx="972">
                  <c:v>824.34</c:v>
                </c:pt>
                <c:pt idx="973">
                  <c:v>437.12</c:v>
                </c:pt>
                <c:pt idx="974">
                  <c:v>23.37</c:v>
                </c:pt>
                <c:pt idx="975">
                  <c:v>240.51</c:v>
                </c:pt>
                <c:pt idx="976">
                  <c:v>842.9</c:v>
                </c:pt>
                <c:pt idx="977">
                  <c:v>918.26</c:v>
                </c:pt>
                <c:pt idx="978">
                  <c:v>579.70000000000005</c:v>
                </c:pt>
                <c:pt idx="979">
                  <c:v>233.33</c:v>
                </c:pt>
                <c:pt idx="980">
                  <c:v>954.1</c:v>
                </c:pt>
                <c:pt idx="981">
                  <c:v>751.94</c:v>
                </c:pt>
                <c:pt idx="982">
                  <c:v>492.71</c:v>
                </c:pt>
                <c:pt idx="983">
                  <c:v>853.26</c:v>
                </c:pt>
                <c:pt idx="984">
                  <c:v>528.29999999999995</c:v>
                </c:pt>
                <c:pt idx="985">
                  <c:v>476.28</c:v>
                </c:pt>
                <c:pt idx="986">
                  <c:v>943.93</c:v>
                </c:pt>
                <c:pt idx="987">
                  <c:v>853.93</c:v>
                </c:pt>
                <c:pt idx="988">
                  <c:v>461.02</c:v>
                </c:pt>
                <c:pt idx="989">
                  <c:v>531.99</c:v>
                </c:pt>
                <c:pt idx="990">
                  <c:v>274.08999999999997</c:v>
                </c:pt>
                <c:pt idx="991">
                  <c:v>541.99</c:v>
                </c:pt>
                <c:pt idx="992">
                  <c:v>904.92</c:v>
                </c:pt>
                <c:pt idx="993">
                  <c:v>490.02</c:v>
                </c:pt>
                <c:pt idx="994">
                  <c:v>957.54</c:v>
                </c:pt>
                <c:pt idx="995">
                  <c:v>480.11</c:v>
                </c:pt>
                <c:pt idx="996">
                  <c:v>826.55</c:v>
                </c:pt>
                <c:pt idx="997">
                  <c:v>336.17</c:v>
                </c:pt>
                <c:pt idx="998">
                  <c:v>22.51</c:v>
                </c:pt>
              </c:numCache>
            </c:numRef>
          </c:val>
          <c:extLst>
            <c:ext xmlns:c16="http://schemas.microsoft.com/office/drawing/2014/chart" uri="{C3380CC4-5D6E-409C-BE32-E72D297353CC}">
              <c16:uniqueId val="{00000000-49CA-4954-8ED6-F203F5F24F42}"/>
            </c:ext>
          </c:extLst>
        </c:ser>
        <c:ser>
          <c:idx val="1"/>
          <c:order val="1"/>
          <c:tx>
            <c:strRef>
              <c:f>Sales_Fact!$S$1:$S$6</c:f>
              <c:strCache>
                <c:ptCount val="1"/>
                <c:pt idx="0">
                  <c:v>2024 -  -  -  - Sum of Discount</c:v>
                </c:pt>
              </c:strCache>
            </c:strRef>
          </c:tx>
          <c:spPr>
            <a:solidFill>
              <a:schemeClr val="accent2"/>
            </a:solidFill>
            <a:ln>
              <a:noFill/>
            </a:ln>
            <a:effectLst/>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Sales_Fact!$S$7:$S$1006</c:f>
              <c:numCache>
                <c:formatCode>General</c:formatCode>
                <c:ptCount val="999"/>
                <c:pt idx="0">
                  <c:v>0.27</c:v>
                </c:pt>
                <c:pt idx="1">
                  <c:v>0.17</c:v>
                </c:pt>
                <c:pt idx="2">
                  <c:v>0.24</c:v>
                </c:pt>
                <c:pt idx="3">
                  <c:v>0.24</c:v>
                </c:pt>
                <c:pt idx="4">
                  <c:v>0.06</c:v>
                </c:pt>
                <c:pt idx="5">
                  <c:v>0.01</c:v>
                </c:pt>
                <c:pt idx="6">
                  <c:v>0.24</c:v>
                </c:pt>
                <c:pt idx="7">
                  <c:v>0.28000000000000003</c:v>
                </c:pt>
                <c:pt idx="8">
                  <c:v>0.23</c:v>
                </c:pt>
                <c:pt idx="9">
                  <c:v>0.14000000000000001</c:v>
                </c:pt>
                <c:pt idx="10">
                  <c:v>0.03</c:v>
                </c:pt>
                <c:pt idx="11">
                  <c:v>0.19</c:v>
                </c:pt>
                <c:pt idx="12">
                  <c:v>0.12</c:v>
                </c:pt>
                <c:pt idx="13">
                  <c:v>0.04</c:v>
                </c:pt>
                <c:pt idx="14">
                  <c:v>0.22</c:v>
                </c:pt>
                <c:pt idx="15">
                  <c:v>0.11</c:v>
                </c:pt>
                <c:pt idx="16">
                  <c:v>0.16</c:v>
                </c:pt>
                <c:pt idx="17">
                  <c:v>0.05</c:v>
                </c:pt>
                <c:pt idx="18">
                  <c:v>0.2</c:v>
                </c:pt>
                <c:pt idx="19">
                  <c:v>0.04</c:v>
                </c:pt>
                <c:pt idx="20">
                  <c:v>0.11</c:v>
                </c:pt>
                <c:pt idx="21">
                  <c:v>0.12</c:v>
                </c:pt>
                <c:pt idx="22">
                  <c:v>0.01</c:v>
                </c:pt>
                <c:pt idx="23">
                  <c:v>0.23</c:v>
                </c:pt>
                <c:pt idx="24">
                  <c:v>0.28000000000000003</c:v>
                </c:pt>
                <c:pt idx="25">
                  <c:v>0.16</c:v>
                </c:pt>
                <c:pt idx="26">
                  <c:v>0.12</c:v>
                </c:pt>
                <c:pt idx="27">
                  <c:v>0</c:v>
                </c:pt>
                <c:pt idx="28">
                  <c:v>0.11</c:v>
                </c:pt>
                <c:pt idx="29">
                  <c:v>0.11</c:v>
                </c:pt>
                <c:pt idx="30">
                  <c:v>0.3</c:v>
                </c:pt>
                <c:pt idx="31">
                  <c:v>0.2</c:v>
                </c:pt>
                <c:pt idx="32">
                  <c:v>7.0000000000000007E-2</c:v>
                </c:pt>
                <c:pt idx="33">
                  <c:v>0.01</c:v>
                </c:pt>
                <c:pt idx="34">
                  <c:v>0.12</c:v>
                </c:pt>
                <c:pt idx="35">
                  <c:v>0.16</c:v>
                </c:pt>
                <c:pt idx="36">
                  <c:v>0.18</c:v>
                </c:pt>
                <c:pt idx="37">
                  <c:v>0.03</c:v>
                </c:pt>
                <c:pt idx="38">
                  <c:v>0.24</c:v>
                </c:pt>
                <c:pt idx="39">
                  <c:v>0.28999999999999998</c:v>
                </c:pt>
                <c:pt idx="40">
                  <c:v>0.28000000000000003</c:v>
                </c:pt>
                <c:pt idx="41">
                  <c:v>0.13</c:v>
                </c:pt>
                <c:pt idx="42">
                  <c:v>0.12</c:v>
                </c:pt>
                <c:pt idx="43">
                  <c:v>0.15</c:v>
                </c:pt>
                <c:pt idx="44">
                  <c:v>0.09</c:v>
                </c:pt>
                <c:pt idx="45">
                  <c:v>0.17</c:v>
                </c:pt>
                <c:pt idx="46">
                  <c:v>0.27</c:v>
                </c:pt>
                <c:pt idx="47">
                  <c:v>0.22</c:v>
                </c:pt>
                <c:pt idx="48">
                  <c:v>0.17</c:v>
                </c:pt>
                <c:pt idx="49">
                  <c:v>0.18</c:v>
                </c:pt>
                <c:pt idx="50">
                  <c:v>0.17</c:v>
                </c:pt>
                <c:pt idx="51">
                  <c:v>0.08</c:v>
                </c:pt>
                <c:pt idx="52">
                  <c:v>0.24</c:v>
                </c:pt>
                <c:pt idx="53">
                  <c:v>0.27</c:v>
                </c:pt>
                <c:pt idx="54">
                  <c:v>0.16</c:v>
                </c:pt>
                <c:pt idx="55">
                  <c:v>0.02</c:v>
                </c:pt>
                <c:pt idx="56">
                  <c:v>0.27</c:v>
                </c:pt>
                <c:pt idx="57">
                  <c:v>0</c:v>
                </c:pt>
                <c:pt idx="58">
                  <c:v>0.24</c:v>
                </c:pt>
                <c:pt idx="59">
                  <c:v>7.0000000000000007E-2</c:v>
                </c:pt>
                <c:pt idx="60">
                  <c:v>0.04</c:v>
                </c:pt>
                <c:pt idx="61">
                  <c:v>0.05</c:v>
                </c:pt>
                <c:pt idx="62">
                  <c:v>0.03</c:v>
                </c:pt>
                <c:pt idx="63">
                  <c:v>0.15</c:v>
                </c:pt>
                <c:pt idx="64">
                  <c:v>0.08</c:v>
                </c:pt>
                <c:pt idx="65">
                  <c:v>0.18</c:v>
                </c:pt>
                <c:pt idx="66">
                  <c:v>0.27</c:v>
                </c:pt>
                <c:pt idx="67">
                  <c:v>0.28999999999999998</c:v>
                </c:pt>
                <c:pt idx="68">
                  <c:v>0.03</c:v>
                </c:pt>
                <c:pt idx="69">
                  <c:v>0</c:v>
                </c:pt>
                <c:pt idx="70">
                  <c:v>0.05</c:v>
                </c:pt>
                <c:pt idx="71">
                  <c:v>0.05</c:v>
                </c:pt>
                <c:pt idx="72">
                  <c:v>0.28000000000000003</c:v>
                </c:pt>
                <c:pt idx="73">
                  <c:v>0.14000000000000001</c:v>
                </c:pt>
                <c:pt idx="74">
                  <c:v>0.04</c:v>
                </c:pt>
                <c:pt idx="75">
                  <c:v>0.02</c:v>
                </c:pt>
                <c:pt idx="76">
                  <c:v>0.17</c:v>
                </c:pt>
                <c:pt idx="77">
                  <c:v>0.13</c:v>
                </c:pt>
                <c:pt idx="78">
                  <c:v>0.19</c:v>
                </c:pt>
                <c:pt idx="79">
                  <c:v>0.03</c:v>
                </c:pt>
                <c:pt idx="80">
                  <c:v>0.1</c:v>
                </c:pt>
                <c:pt idx="81">
                  <c:v>0.2</c:v>
                </c:pt>
                <c:pt idx="82">
                  <c:v>7.0000000000000007E-2</c:v>
                </c:pt>
                <c:pt idx="83">
                  <c:v>0.18</c:v>
                </c:pt>
                <c:pt idx="84">
                  <c:v>0.14000000000000001</c:v>
                </c:pt>
                <c:pt idx="85">
                  <c:v>0</c:v>
                </c:pt>
                <c:pt idx="86">
                  <c:v>0.12</c:v>
                </c:pt>
                <c:pt idx="87">
                  <c:v>0.15</c:v>
                </c:pt>
                <c:pt idx="88">
                  <c:v>0.14000000000000001</c:v>
                </c:pt>
                <c:pt idx="89">
                  <c:v>0.3</c:v>
                </c:pt>
                <c:pt idx="90">
                  <c:v>0.18</c:v>
                </c:pt>
                <c:pt idx="91">
                  <c:v>0.28000000000000003</c:v>
                </c:pt>
                <c:pt idx="92">
                  <c:v>0.27</c:v>
                </c:pt>
                <c:pt idx="93">
                  <c:v>0.1</c:v>
                </c:pt>
                <c:pt idx="94">
                  <c:v>0.05</c:v>
                </c:pt>
                <c:pt idx="95">
                  <c:v>0.3</c:v>
                </c:pt>
                <c:pt idx="96">
                  <c:v>0.15</c:v>
                </c:pt>
                <c:pt idx="97">
                  <c:v>0.27</c:v>
                </c:pt>
                <c:pt idx="98">
                  <c:v>0.27</c:v>
                </c:pt>
                <c:pt idx="99">
                  <c:v>0.13</c:v>
                </c:pt>
                <c:pt idx="100">
                  <c:v>0.2</c:v>
                </c:pt>
                <c:pt idx="101">
                  <c:v>0.15</c:v>
                </c:pt>
                <c:pt idx="102">
                  <c:v>0.28999999999999998</c:v>
                </c:pt>
                <c:pt idx="103">
                  <c:v>0.05</c:v>
                </c:pt>
                <c:pt idx="104">
                  <c:v>0.18</c:v>
                </c:pt>
                <c:pt idx="105">
                  <c:v>0.28000000000000003</c:v>
                </c:pt>
                <c:pt idx="106">
                  <c:v>0.16</c:v>
                </c:pt>
                <c:pt idx="107">
                  <c:v>0.15</c:v>
                </c:pt>
                <c:pt idx="108">
                  <c:v>0.14000000000000001</c:v>
                </c:pt>
                <c:pt idx="109">
                  <c:v>0.28999999999999998</c:v>
                </c:pt>
                <c:pt idx="110">
                  <c:v>0.28999999999999998</c:v>
                </c:pt>
                <c:pt idx="111">
                  <c:v>0.01</c:v>
                </c:pt>
                <c:pt idx="112">
                  <c:v>0.25</c:v>
                </c:pt>
                <c:pt idx="113">
                  <c:v>0.2</c:v>
                </c:pt>
                <c:pt idx="114">
                  <c:v>7.0000000000000007E-2</c:v>
                </c:pt>
                <c:pt idx="115">
                  <c:v>0.11</c:v>
                </c:pt>
                <c:pt idx="116">
                  <c:v>0.3</c:v>
                </c:pt>
                <c:pt idx="117">
                  <c:v>0.13</c:v>
                </c:pt>
                <c:pt idx="118">
                  <c:v>0.06</c:v>
                </c:pt>
                <c:pt idx="119">
                  <c:v>0</c:v>
                </c:pt>
                <c:pt idx="120">
                  <c:v>0.25</c:v>
                </c:pt>
                <c:pt idx="121">
                  <c:v>0.14000000000000001</c:v>
                </c:pt>
                <c:pt idx="122">
                  <c:v>0.11</c:v>
                </c:pt>
                <c:pt idx="123">
                  <c:v>0.04</c:v>
                </c:pt>
                <c:pt idx="124">
                  <c:v>0.09</c:v>
                </c:pt>
                <c:pt idx="125">
                  <c:v>0.09</c:v>
                </c:pt>
                <c:pt idx="126">
                  <c:v>0.01</c:v>
                </c:pt>
                <c:pt idx="127">
                  <c:v>0.28999999999999998</c:v>
                </c:pt>
                <c:pt idx="128">
                  <c:v>0.25</c:v>
                </c:pt>
                <c:pt idx="129">
                  <c:v>0.23</c:v>
                </c:pt>
                <c:pt idx="130">
                  <c:v>0.27</c:v>
                </c:pt>
                <c:pt idx="131">
                  <c:v>0.06</c:v>
                </c:pt>
                <c:pt idx="132">
                  <c:v>0.06</c:v>
                </c:pt>
                <c:pt idx="133">
                  <c:v>0.12</c:v>
                </c:pt>
                <c:pt idx="134">
                  <c:v>0.21</c:v>
                </c:pt>
                <c:pt idx="135">
                  <c:v>0.06</c:v>
                </c:pt>
                <c:pt idx="136">
                  <c:v>0.24</c:v>
                </c:pt>
                <c:pt idx="137">
                  <c:v>0.09</c:v>
                </c:pt>
                <c:pt idx="138">
                  <c:v>0.24</c:v>
                </c:pt>
                <c:pt idx="139">
                  <c:v>0.04</c:v>
                </c:pt>
                <c:pt idx="140">
                  <c:v>0.16</c:v>
                </c:pt>
                <c:pt idx="141">
                  <c:v>7.0000000000000007E-2</c:v>
                </c:pt>
                <c:pt idx="142">
                  <c:v>0.06</c:v>
                </c:pt>
                <c:pt idx="143">
                  <c:v>0.05</c:v>
                </c:pt>
                <c:pt idx="144">
                  <c:v>0.27</c:v>
                </c:pt>
                <c:pt idx="145">
                  <c:v>0.03</c:v>
                </c:pt>
                <c:pt idx="146">
                  <c:v>0.21</c:v>
                </c:pt>
                <c:pt idx="147">
                  <c:v>0.1</c:v>
                </c:pt>
                <c:pt idx="148">
                  <c:v>0.2</c:v>
                </c:pt>
                <c:pt idx="149">
                  <c:v>0.26</c:v>
                </c:pt>
                <c:pt idx="150">
                  <c:v>0.15</c:v>
                </c:pt>
                <c:pt idx="151">
                  <c:v>0.23</c:v>
                </c:pt>
                <c:pt idx="152">
                  <c:v>0.23</c:v>
                </c:pt>
                <c:pt idx="153">
                  <c:v>0.08</c:v>
                </c:pt>
                <c:pt idx="154">
                  <c:v>0.12</c:v>
                </c:pt>
                <c:pt idx="155">
                  <c:v>0.14000000000000001</c:v>
                </c:pt>
                <c:pt idx="156">
                  <c:v>0.12</c:v>
                </c:pt>
                <c:pt idx="157">
                  <c:v>0.1</c:v>
                </c:pt>
                <c:pt idx="158">
                  <c:v>0.3</c:v>
                </c:pt>
                <c:pt idx="159">
                  <c:v>0.15</c:v>
                </c:pt>
                <c:pt idx="160">
                  <c:v>0.14000000000000001</c:v>
                </c:pt>
                <c:pt idx="161">
                  <c:v>0.15</c:v>
                </c:pt>
                <c:pt idx="162">
                  <c:v>0.12</c:v>
                </c:pt>
                <c:pt idx="163">
                  <c:v>7.0000000000000007E-2</c:v>
                </c:pt>
                <c:pt idx="164">
                  <c:v>0.24</c:v>
                </c:pt>
                <c:pt idx="165">
                  <c:v>0.1</c:v>
                </c:pt>
                <c:pt idx="166">
                  <c:v>0.05</c:v>
                </c:pt>
                <c:pt idx="167">
                  <c:v>0.05</c:v>
                </c:pt>
                <c:pt idx="168">
                  <c:v>0.1</c:v>
                </c:pt>
                <c:pt idx="169">
                  <c:v>0.25</c:v>
                </c:pt>
                <c:pt idx="170">
                  <c:v>0.09</c:v>
                </c:pt>
                <c:pt idx="171">
                  <c:v>0.05</c:v>
                </c:pt>
                <c:pt idx="172">
                  <c:v>0.28000000000000003</c:v>
                </c:pt>
                <c:pt idx="173">
                  <c:v>0.21</c:v>
                </c:pt>
                <c:pt idx="174">
                  <c:v>0.21</c:v>
                </c:pt>
                <c:pt idx="175">
                  <c:v>0.18</c:v>
                </c:pt>
                <c:pt idx="176">
                  <c:v>0.27</c:v>
                </c:pt>
                <c:pt idx="177">
                  <c:v>0.12</c:v>
                </c:pt>
                <c:pt idx="178">
                  <c:v>0.11</c:v>
                </c:pt>
                <c:pt idx="179">
                  <c:v>0.13</c:v>
                </c:pt>
                <c:pt idx="180">
                  <c:v>0.17</c:v>
                </c:pt>
                <c:pt idx="181">
                  <c:v>0.23</c:v>
                </c:pt>
                <c:pt idx="182">
                  <c:v>0.25</c:v>
                </c:pt>
                <c:pt idx="183">
                  <c:v>0.27</c:v>
                </c:pt>
                <c:pt idx="184">
                  <c:v>0.19</c:v>
                </c:pt>
                <c:pt idx="185">
                  <c:v>0.26</c:v>
                </c:pt>
                <c:pt idx="186">
                  <c:v>0.1</c:v>
                </c:pt>
                <c:pt idx="187">
                  <c:v>0.22</c:v>
                </c:pt>
                <c:pt idx="188">
                  <c:v>0.26</c:v>
                </c:pt>
                <c:pt idx="189">
                  <c:v>0.09</c:v>
                </c:pt>
                <c:pt idx="190">
                  <c:v>0.28999999999999998</c:v>
                </c:pt>
                <c:pt idx="191">
                  <c:v>0.2</c:v>
                </c:pt>
                <c:pt idx="192">
                  <c:v>0.28000000000000003</c:v>
                </c:pt>
                <c:pt idx="193">
                  <c:v>0</c:v>
                </c:pt>
                <c:pt idx="194">
                  <c:v>0.21</c:v>
                </c:pt>
                <c:pt idx="195">
                  <c:v>0.28999999999999998</c:v>
                </c:pt>
                <c:pt idx="196">
                  <c:v>0.25</c:v>
                </c:pt>
                <c:pt idx="197">
                  <c:v>0.25</c:v>
                </c:pt>
                <c:pt idx="198">
                  <c:v>0.03</c:v>
                </c:pt>
                <c:pt idx="199">
                  <c:v>0.28000000000000003</c:v>
                </c:pt>
                <c:pt idx="200">
                  <c:v>0.06</c:v>
                </c:pt>
                <c:pt idx="201">
                  <c:v>0.23</c:v>
                </c:pt>
                <c:pt idx="202">
                  <c:v>7.0000000000000007E-2</c:v>
                </c:pt>
                <c:pt idx="203">
                  <c:v>0</c:v>
                </c:pt>
                <c:pt idx="204">
                  <c:v>0</c:v>
                </c:pt>
                <c:pt idx="205">
                  <c:v>0.17</c:v>
                </c:pt>
                <c:pt idx="206">
                  <c:v>0.2</c:v>
                </c:pt>
                <c:pt idx="207">
                  <c:v>0.21</c:v>
                </c:pt>
                <c:pt idx="208">
                  <c:v>0.1</c:v>
                </c:pt>
                <c:pt idx="209">
                  <c:v>7.0000000000000007E-2</c:v>
                </c:pt>
                <c:pt idx="210">
                  <c:v>0.16</c:v>
                </c:pt>
                <c:pt idx="211">
                  <c:v>0.15</c:v>
                </c:pt>
                <c:pt idx="212">
                  <c:v>0.24</c:v>
                </c:pt>
                <c:pt idx="213">
                  <c:v>0.25</c:v>
                </c:pt>
                <c:pt idx="214">
                  <c:v>0.17</c:v>
                </c:pt>
                <c:pt idx="215">
                  <c:v>0.16</c:v>
                </c:pt>
                <c:pt idx="216">
                  <c:v>0.09</c:v>
                </c:pt>
                <c:pt idx="217">
                  <c:v>0.06</c:v>
                </c:pt>
                <c:pt idx="218">
                  <c:v>0.01</c:v>
                </c:pt>
                <c:pt idx="219">
                  <c:v>0.3</c:v>
                </c:pt>
                <c:pt idx="220">
                  <c:v>0.27</c:v>
                </c:pt>
                <c:pt idx="221">
                  <c:v>0.17</c:v>
                </c:pt>
                <c:pt idx="222">
                  <c:v>0.09</c:v>
                </c:pt>
                <c:pt idx="223">
                  <c:v>0.1</c:v>
                </c:pt>
                <c:pt idx="224">
                  <c:v>0.24</c:v>
                </c:pt>
                <c:pt idx="225">
                  <c:v>0.28999999999999998</c:v>
                </c:pt>
                <c:pt idx="226">
                  <c:v>0.16</c:v>
                </c:pt>
                <c:pt idx="227">
                  <c:v>0.1</c:v>
                </c:pt>
                <c:pt idx="228">
                  <c:v>0.26</c:v>
                </c:pt>
                <c:pt idx="229">
                  <c:v>7.0000000000000007E-2</c:v>
                </c:pt>
                <c:pt idx="230">
                  <c:v>0.21</c:v>
                </c:pt>
                <c:pt idx="231">
                  <c:v>0.17</c:v>
                </c:pt>
                <c:pt idx="232">
                  <c:v>0.2</c:v>
                </c:pt>
                <c:pt idx="233">
                  <c:v>0.17</c:v>
                </c:pt>
                <c:pt idx="234">
                  <c:v>0.1</c:v>
                </c:pt>
                <c:pt idx="235">
                  <c:v>0.11</c:v>
                </c:pt>
                <c:pt idx="236">
                  <c:v>0.13</c:v>
                </c:pt>
                <c:pt idx="237">
                  <c:v>0.18</c:v>
                </c:pt>
                <c:pt idx="238">
                  <c:v>7.0000000000000007E-2</c:v>
                </c:pt>
                <c:pt idx="239">
                  <c:v>0.14000000000000001</c:v>
                </c:pt>
                <c:pt idx="240">
                  <c:v>0.26</c:v>
                </c:pt>
                <c:pt idx="241">
                  <c:v>0.23</c:v>
                </c:pt>
                <c:pt idx="242">
                  <c:v>0.28999999999999998</c:v>
                </c:pt>
                <c:pt idx="243">
                  <c:v>0.03</c:v>
                </c:pt>
                <c:pt idx="244">
                  <c:v>0.02</c:v>
                </c:pt>
                <c:pt idx="245">
                  <c:v>0.16</c:v>
                </c:pt>
                <c:pt idx="246">
                  <c:v>0.19</c:v>
                </c:pt>
                <c:pt idx="247">
                  <c:v>0.14000000000000001</c:v>
                </c:pt>
                <c:pt idx="248">
                  <c:v>0.09</c:v>
                </c:pt>
                <c:pt idx="249">
                  <c:v>0.1</c:v>
                </c:pt>
                <c:pt idx="250">
                  <c:v>0.24</c:v>
                </c:pt>
                <c:pt idx="251">
                  <c:v>0.18</c:v>
                </c:pt>
                <c:pt idx="252">
                  <c:v>0.17</c:v>
                </c:pt>
                <c:pt idx="253">
                  <c:v>0.12</c:v>
                </c:pt>
                <c:pt idx="254">
                  <c:v>0</c:v>
                </c:pt>
                <c:pt idx="255">
                  <c:v>0.22</c:v>
                </c:pt>
                <c:pt idx="256">
                  <c:v>0.11</c:v>
                </c:pt>
                <c:pt idx="257">
                  <c:v>0.08</c:v>
                </c:pt>
                <c:pt idx="258">
                  <c:v>0.23</c:v>
                </c:pt>
                <c:pt idx="259">
                  <c:v>0.14000000000000001</c:v>
                </c:pt>
                <c:pt idx="260">
                  <c:v>0.06</c:v>
                </c:pt>
                <c:pt idx="261">
                  <c:v>0.04</c:v>
                </c:pt>
                <c:pt idx="262">
                  <c:v>0.27</c:v>
                </c:pt>
                <c:pt idx="263">
                  <c:v>0.03</c:v>
                </c:pt>
                <c:pt idx="264">
                  <c:v>0.12</c:v>
                </c:pt>
                <c:pt idx="265">
                  <c:v>0.2</c:v>
                </c:pt>
                <c:pt idx="266">
                  <c:v>0.05</c:v>
                </c:pt>
                <c:pt idx="267">
                  <c:v>0.22</c:v>
                </c:pt>
                <c:pt idx="268">
                  <c:v>0.09</c:v>
                </c:pt>
                <c:pt idx="269">
                  <c:v>0.1</c:v>
                </c:pt>
                <c:pt idx="270">
                  <c:v>0.28999999999999998</c:v>
                </c:pt>
                <c:pt idx="271">
                  <c:v>0.27</c:v>
                </c:pt>
                <c:pt idx="272">
                  <c:v>0.19</c:v>
                </c:pt>
                <c:pt idx="273">
                  <c:v>0.26</c:v>
                </c:pt>
                <c:pt idx="274">
                  <c:v>0.11</c:v>
                </c:pt>
                <c:pt idx="275">
                  <c:v>0.16</c:v>
                </c:pt>
                <c:pt idx="276">
                  <c:v>0.25</c:v>
                </c:pt>
                <c:pt idx="277">
                  <c:v>0.16</c:v>
                </c:pt>
                <c:pt idx="278">
                  <c:v>0.12</c:v>
                </c:pt>
                <c:pt idx="279">
                  <c:v>0.04</c:v>
                </c:pt>
                <c:pt idx="280">
                  <c:v>7.0000000000000007E-2</c:v>
                </c:pt>
                <c:pt idx="281">
                  <c:v>0.16</c:v>
                </c:pt>
                <c:pt idx="282">
                  <c:v>0.25</c:v>
                </c:pt>
                <c:pt idx="283">
                  <c:v>0.26</c:v>
                </c:pt>
                <c:pt idx="284">
                  <c:v>0.28000000000000003</c:v>
                </c:pt>
                <c:pt idx="285">
                  <c:v>0.28000000000000003</c:v>
                </c:pt>
                <c:pt idx="286">
                  <c:v>0.09</c:v>
                </c:pt>
                <c:pt idx="287">
                  <c:v>0.26</c:v>
                </c:pt>
                <c:pt idx="288">
                  <c:v>0.11</c:v>
                </c:pt>
                <c:pt idx="289">
                  <c:v>7.0000000000000007E-2</c:v>
                </c:pt>
                <c:pt idx="290">
                  <c:v>0.17</c:v>
                </c:pt>
                <c:pt idx="291">
                  <c:v>0.16</c:v>
                </c:pt>
                <c:pt idx="292">
                  <c:v>0.05</c:v>
                </c:pt>
                <c:pt idx="293">
                  <c:v>0.22</c:v>
                </c:pt>
                <c:pt idx="294">
                  <c:v>0.18</c:v>
                </c:pt>
                <c:pt idx="295">
                  <c:v>0.18</c:v>
                </c:pt>
                <c:pt idx="296">
                  <c:v>0.04</c:v>
                </c:pt>
                <c:pt idx="297">
                  <c:v>0.13</c:v>
                </c:pt>
                <c:pt idx="298">
                  <c:v>0.25</c:v>
                </c:pt>
                <c:pt idx="299">
                  <c:v>0.14000000000000001</c:v>
                </c:pt>
                <c:pt idx="300">
                  <c:v>0.08</c:v>
                </c:pt>
                <c:pt idx="301">
                  <c:v>0.27</c:v>
                </c:pt>
                <c:pt idx="302">
                  <c:v>0.19</c:v>
                </c:pt>
                <c:pt idx="303">
                  <c:v>0.22</c:v>
                </c:pt>
                <c:pt idx="304">
                  <c:v>0.28999999999999998</c:v>
                </c:pt>
                <c:pt idx="305">
                  <c:v>0.01</c:v>
                </c:pt>
                <c:pt idx="306">
                  <c:v>0.19</c:v>
                </c:pt>
                <c:pt idx="307">
                  <c:v>0.24</c:v>
                </c:pt>
                <c:pt idx="308">
                  <c:v>0.17</c:v>
                </c:pt>
                <c:pt idx="309">
                  <c:v>0.22</c:v>
                </c:pt>
                <c:pt idx="310">
                  <c:v>0.28999999999999998</c:v>
                </c:pt>
                <c:pt idx="311">
                  <c:v>0.16</c:v>
                </c:pt>
                <c:pt idx="312">
                  <c:v>0.15</c:v>
                </c:pt>
                <c:pt idx="313">
                  <c:v>0.28000000000000003</c:v>
                </c:pt>
                <c:pt idx="314">
                  <c:v>0.09</c:v>
                </c:pt>
                <c:pt idx="315">
                  <c:v>0.04</c:v>
                </c:pt>
                <c:pt idx="316">
                  <c:v>0.04</c:v>
                </c:pt>
                <c:pt idx="317">
                  <c:v>0.19</c:v>
                </c:pt>
                <c:pt idx="318">
                  <c:v>0.08</c:v>
                </c:pt>
                <c:pt idx="319">
                  <c:v>0.08</c:v>
                </c:pt>
                <c:pt idx="320">
                  <c:v>0.2</c:v>
                </c:pt>
                <c:pt idx="321">
                  <c:v>0.18</c:v>
                </c:pt>
                <c:pt idx="322">
                  <c:v>0.28999999999999998</c:v>
                </c:pt>
                <c:pt idx="323">
                  <c:v>0.26</c:v>
                </c:pt>
                <c:pt idx="324">
                  <c:v>0.11</c:v>
                </c:pt>
                <c:pt idx="325">
                  <c:v>0.1</c:v>
                </c:pt>
                <c:pt idx="326">
                  <c:v>0.06</c:v>
                </c:pt>
                <c:pt idx="327">
                  <c:v>0.23</c:v>
                </c:pt>
                <c:pt idx="328">
                  <c:v>0.02</c:v>
                </c:pt>
                <c:pt idx="329">
                  <c:v>0.21</c:v>
                </c:pt>
                <c:pt idx="330">
                  <c:v>0.1</c:v>
                </c:pt>
                <c:pt idx="331">
                  <c:v>0.23</c:v>
                </c:pt>
                <c:pt idx="332">
                  <c:v>7.0000000000000007E-2</c:v>
                </c:pt>
                <c:pt idx="333">
                  <c:v>0.13</c:v>
                </c:pt>
                <c:pt idx="334">
                  <c:v>0.17</c:v>
                </c:pt>
                <c:pt idx="335">
                  <c:v>0.16</c:v>
                </c:pt>
                <c:pt idx="336">
                  <c:v>0.3</c:v>
                </c:pt>
                <c:pt idx="337">
                  <c:v>0.08</c:v>
                </c:pt>
                <c:pt idx="338">
                  <c:v>0.23</c:v>
                </c:pt>
                <c:pt idx="339">
                  <c:v>0.28999999999999998</c:v>
                </c:pt>
                <c:pt idx="340">
                  <c:v>0.17</c:v>
                </c:pt>
                <c:pt idx="341">
                  <c:v>0.02</c:v>
                </c:pt>
                <c:pt idx="342">
                  <c:v>0</c:v>
                </c:pt>
                <c:pt idx="343">
                  <c:v>0.28999999999999998</c:v>
                </c:pt>
                <c:pt idx="344">
                  <c:v>0.22</c:v>
                </c:pt>
                <c:pt idx="345">
                  <c:v>0.28999999999999998</c:v>
                </c:pt>
                <c:pt idx="346">
                  <c:v>0.06</c:v>
                </c:pt>
                <c:pt idx="347">
                  <c:v>0.12</c:v>
                </c:pt>
                <c:pt idx="348">
                  <c:v>0.08</c:v>
                </c:pt>
                <c:pt idx="349">
                  <c:v>0.2</c:v>
                </c:pt>
                <c:pt idx="350">
                  <c:v>0.25</c:v>
                </c:pt>
                <c:pt idx="351">
                  <c:v>0.28000000000000003</c:v>
                </c:pt>
                <c:pt idx="352">
                  <c:v>0.26</c:v>
                </c:pt>
                <c:pt idx="353">
                  <c:v>0.11</c:v>
                </c:pt>
                <c:pt idx="354">
                  <c:v>0.11</c:v>
                </c:pt>
                <c:pt idx="355">
                  <c:v>0.17</c:v>
                </c:pt>
                <c:pt idx="356">
                  <c:v>0.04</c:v>
                </c:pt>
                <c:pt idx="357">
                  <c:v>0.23</c:v>
                </c:pt>
                <c:pt idx="358">
                  <c:v>0.06</c:v>
                </c:pt>
                <c:pt idx="359">
                  <c:v>0.25</c:v>
                </c:pt>
                <c:pt idx="360">
                  <c:v>0.1</c:v>
                </c:pt>
                <c:pt idx="361">
                  <c:v>0.27</c:v>
                </c:pt>
                <c:pt idx="362">
                  <c:v>0.3</c:v>
                </c:pt>
                <c:pt idx="363">
                  <c:v>0.03</c:v>
                </c:pt>
                <c:pt idx="364">
                  <c:v>0.18</c:v>
                </c:pt>
                <c:pt idx="365">
                  <c:v>0.06</c:v>
                </c:pt>
                <c:pt idx="366">
                  <c:v>0.27</c:v>
                </c:pt>
                <c:pt idx="367">
                  <c:v>0.11</c:v>
                </c:pt>
                <c:pt idx="368">
                  <c:v>0.26</c:v>
                </c:pt>
                <c:pt idx="369">
                  <c:v>0.14000000000000001</c:v>
                </c:pt>
                <c:pt idx="370">
                  <c:v>0.18</c:v>
                </c:pt>
                <c:pt idx="371">
                  <c:v>0.24</c:v>
                </c:pt>
                <c:pt idx="372">
                  <c:v>0.18</c:v>
                </c:pt>
                <c:pt idx="373">
                  <c:v>0.14000000000000001</c:v>
                </c:pt>
                <c:pt idx="374">
                  <c:v>0.06</c:v>
                </c:pt>
                <c:pt idx="375">
                  <c:v>0.09</c:v>
                </c:pt>
                <c:pt idx="376">
                  <c:v>0</c:v>
                </c:pt>
                <c:pt idx="377">
                  <c:v>0.03</c:v>
                </c:pt>
                <c:pt idx="378">
                  <c:v>0.04</c:v>
                </c:pt>
                <c:pt idx="379">
                  <c:v>0.01</c:v>
                </c:pt>
                <c:pt idx="380">
                  <c:v>0.13</c:v>
                </c:pt>
                <c:pt idx="381">
                  <c:v>0.18</c:v>
                </c:pt>
                <c:pt idx="382">
                  <c:v>0.19</c:v>
                </c:pt>
                <c:pt idx="383">
                  <c:v>0.24</c:v>
                </c:pt>
                <c:pt idx="384">
                  <c:v>0.06</c:v>
                </c:pt>
                <c:pt idx="385">
                  <c:v>0.12</c:v>
                </c:pt>
                <c:pt idx="386">
                  <c:v>0.23</c:v>
                </c:pt>
                <c:pt idx="387">
                  <c:v>0.01</c:v>
                </c:pt>
                <c:pt idx="388">
                  <c:v>0.28999999999999998</c:v>
                </c:pt>
                <c:pt idx="389">
                  <c:v>0.1</c:v>
                </c:pt>
                <c:pt idx="390">
                  <c:v>0.22</c:v>
                </c:pt>
                <c:pt idx="391">
                  <c:v>0.28000000000000003</c:v>
                </c:pt>
                <c:pt idx="392">
                  <c:v>0.04</c:v>
                </c:pt>
                <c:pt idx="393">
                  <c:v>0.21</c:v>
                </c:pt>
                <c:pt idx="394">
                  <c:v>0.22</c:v>
                </c:pt>
                <c:pt idx="395">
                  <c:v>0.05</c:v>
                </c:pt>
                <c:pt idx="396">
                  <c:v>0.08</c:v>
                </c:pt>
                <c:pt idx="397">
                  <c:v>0.12</c:v>
                </c:pt>
                <c:pt idx="398">
                  <c:v>0.25</c:v>
                </c:pt>
                <c:pt idx="399">
                  <c:v>0.26</c:v>
                </c:pt>
                <c:pt idx="400">
                  <c:v>0.1</c:v>
                </c:pt>
                <c:pt idx="401">
                  <c:v>0.01</c:v>
                </c:pt>
                <c:pt idx="402">
                  <c:v>0.05</c:v>
                </c:pt>
                <c:pt idx="403">
                  <c:v>0.26</c:v>
                </c:pt>
                <c:pt idx="404">
                  <c:v>0</c:v>
                </c:pt>
                <c:pt idx="405">
                  <c:v>0.11</c:v>
                </c:pt>
                <c:pt idx="406">
                  <c:v>0.26</c:v>
                </c:pt>
                <c:pt idx="407">
                  <c:v>0.02</c:v>
                </c:pt>
                <c:pt idx="408">
                  <c:v>0.08</c:v>
                </c:pt>
                <c:pt idx="409">
                  <c:v>0.02</c:v>
                </c:pt>
                <c:pt idx="410">
                  <c:v>0.14000000000000001</c:v>
                </c:pt>
                <c:pt idx="411">
                  <c:v>0.12</c:v>
                </c:pt>
                <c:pt idx="412">
                  <c:v>0.3</c:v>
                </c:pt>
                <c:pt idx="413">
                  <c:v>0.05</c:v>
                </c:pt>
                <c:pt idx="414">
                  <c:v>0.24</c:v>
                </c:pt>
                <c:pt idx="415">
                  <c:v>0.02</c:v>
                </c:pt>
                <c:pt idx="416">
                  <c:v>0.12</c:v>
                </c:pt>
                <c:pt idx="417">
                  <c:v>0.18</c:v>
                </c:pt>
                <c:pt idx="418">
                  <c:v>0.14000000000000001</c:v>
                </c:pt>
                <c:pt idx="419">
                  <c:v>0.11</c:v>
                </c:pt>
                <c:pt idx="420">
                  <c:v>0.14000000000000001</c:v>
                </c:pt>
                <c:pt idx="421">
                  <c:v>0.28999999999999998</c:v>
                </c:pt>
                <c:pt idx="422">
                  <c:v>0.1</c:v>
                </c:pt>
                <c:pt idx="423">
                  <c:v>0.22</c:v>
                </c:pt>
                <c:pt idx="424">
                  <c:v>0.28000000000000003</c:v>
                </c:pt>
                <c:pt idx="425">
                  <c:v>0.28999999999999998</c:v>
                </c:pt>
                <c:pt idx="426">
                  <c:v>0.11</c:v>
                </c:pt>
                <c:pt idx="427">
                  <c:v>0.19</c:v>
                </c:pt>
                <c:pt idx="428">
                  <c:v>7.0000000000000007E-2</c:v>
                </c:pt>
                <c:pt idx="429">
                  <c:v>0.06</c:v>
                </c:pt>
                <c:pt idx="430">
                  <c:v>0.28000000000000003</c:v>
                </c:pt>
                <c:pt idx="431">
                  <c:v>0.04</c:v>
                </c:pt>
                <c:pt idx="432">
                  <c:v>0.18</c:v>
                </c:pt>
                <c:pt idx="433">
                  <c:v>0.25</c:v>
                </c:pt>
                <c:pt idx="434">
                  <c:v>0.05</c:v>
                </c:pt>
                <c:pt idx="435">
                  <c:v>0.12</c:v>
                </c:pt>
                <c:pt idx="436">
                  <c:v>0.14000000000000001</c:v>
                </c:pt>
                <c:pt idx="437">
                  <c:v>0.02</c:v>
                </c:pt>
                <c:pt idx="438">
                  <c:v>0.16</c:v>
                </c:pt>
                <c:pt idx="439">
                  <c:v>0.16</c:v>
                </c:pt>
                <c:pt idx="440">
                  <c:v>0.11</c:v>
                </c:pt>
                <c:pt idx="441">
                  <c:v>0.09</c:v>
                </c:pt>
                <c:pt idx="442">
                  <c:v>0.17</c:v>
                </c:pt>
                <c:pt idx="443">
                  <c:v>0.04</c:v>
                </c:pt>
                <c:pt idx="444">
                  <c:v>0.05</c:v>
                </c:pt>
                <c:pt idx="445">
                  <c:v>0.28000000000000003</c:v>
                </c:pt>
                <c:pt idx="446">
                  <c:v>0.06</c:v>
                </c:pt>
                <c:pt idx="447">
                  <c:v>0.26</c:v>
                </c:pt>
                <c:pt idx="448">
                  <c:v>0.02</c:v>
                </c:pt>
                <c:pt idx="449">
                  <c:v>0.06</c:v>
                </c:pt>
                <c:pt idx="450">
                  <c:v>0.18</c:v>
                </c:pt>
                <c:pt idx="451">
                  <c:v>0.3</c:v>
                </c:pt>
                <c:pt idx="452">
                  <c:v>0.22</c:v>
                </c:pt>
                <c:pt idx="453">
                  <c:v>0.02</c:v>
                </c:pt>
                <c:pt idx="454">
                  <c:v>0.17</c:v>
                </c:pt>
                <c:pt idx="455">
                  <c:v>0.17</c:v>
                </c:pt>
                <c:pt idx="456">
                  <c:v>0.2</c:v>
                </c:pt>
                <c:pt idx="457">
                  <c:v>0.11</c:v>
                </c:pt>
                <c:pt idx="458">
                  <c:v>0.04</c:v>
                </c:pt>
                <c:pt idx="459">
                  <c:v>0.3</c:v>
                </c:pt>
                <c:pt idx="460">
                  <c:v>0.02</c:v>
                </c:pt>
                <c:pt idx="461">
                  <c:v>0.05</c:v>
                </c:pt>
                <c:pt idx="462">
                  <c:v>0.06</c:v>
                </c:pt>
                <c:pt idx="463">
                  <c:v>0.21</c:v>
                </c:pt>
                <c:pt idx="464">
                  <c:v>0.15</c:v>
                </c:pt>
                <c:pt idx="465">
                  <c:v>0.18</c:v>
                </c:pt>
                <c:pt idx="466">
                  <c:v>0.24</c:v>
                </c:pt>
                <c:pt idx="467">
                  <c:v>0.3</c:v>
                </c:pt>
                <c:pt idx="468">
                  <c:v>0.18</c:v>
                </c:pt>
                <c:pt idx="469">
                  <c:v>0.1</c:v>
                </c:pt>
                <c:pt idx="470">
                  <c:v>0.01</c:v>
                </c:pt>
                <c:pt idx="471">
                  <c:v>0.14000000000000001</c:v>
                </c:pt>
                <c:pt idx="472">
                  <c:v>0.12</c:v>
                </c:pt>
                <c:pt idx="473">
                  <c:v>0.25</c:v>
                </c:pt>
                <c:pt idx="474">
                  <c:v>0.03</c:v>
                </c:pt>
                <c:pt idx="475">
                  <c:v>0.2</c:v>
                </c:pt>
                <c:pt idx="476">
                  <c:v>0.14000000000000001</c:v>
                </c:pt>
                <c:pt idx="477">
                  <c:v>0.12</c:v>
                </c:pt>
                <c:pt idx="478">
                  <c:v>0.03</c:v>
                </c:pt>
                <c:pt idx="479">
                  <c:v>0.23</c:v>
                </c:pt>
                <c:pt idx="480">
                  <c:v>0.22</c:v>
                </c:pt>
                <c:pt idx="481">
                  <c:v>0.14000000000000001</c:v>
                </c:pt>
                <c:pt idx="482">
                  <c:v>0.28000000000000003</c:v>
                </c:pt>
                <c:pt idx="483">
                  <c:v>0.27</c:v>
                </c:pt>
                <c:pt idx="484">
                  <c:v>0.17</c:v>
                </c:pt>
                <c:pt idx="485">
                  <c:v>0.04</c:v>
                </c:pt>
                <c:pt idx="486">
                  <c:v>0.04</c:v>
                </c:pt>
                <c:pt idx="487">
                  <c:v>0.04</c:v>
                </c:pt>
                <c:pt idx="488">
                  <c:v>0.04</c:v>
                </c:pt>
                <c:pt idx="489">
                  <c:v>0.28000000000000003</c:v>
                </c:pt>
                <c:pt idx="490">
                  <c:v>0.03</c:v>
                </c:pt>
                <c:pt idx="491">
                  <c:v>0</c:v>
                </c:pt>
                <c:pt idx="492">
                  <c:v>0.04</c:v>
                </c:pt>
                <c:pt idx="493">
                  <c:v>0.24</c:v>
                </c:pt>
                <c:pt idx="494">
                  <c:v>0.01</c:v>
                </c:pt>
                <c:pt idx="495">
                  <c:v>0.28000000000000003</c:v>
                </c:pt>
                <c:pt idx="496">
                  <c:v>0.24</c:v>
                </c:pt>
                <c:pt idx="497">
                  <c:v>0.11</c:v>
                </c:pt>
                <c:pt idx="498">
                  <c:v>0.21</c:v>
                </c:pt>
                <c:pt idx="499">
                  <c:v>0.04</c:v>
                </c:pt>
                <c:pt idx="500">
                  <c:v>0.3</c:v>
                </c:pt>
                <c:pt idx="501">
                  <c:v>7.0000000000000007E-2</c:v>
                </c:pt>
                <c:pt idx="502">
                  <c:v>0.18</c:v>
                </c:pt>
                <c:pt idx="503">
                  <c:v>0.12</c:v>
                </c:pt>
                <c:pt idx="504">
                  <c:v>0.24</c:v>
                </c:pt>
                <c:pt idx="505">
                  <c:v>0.1</c:v>
                </c:pt>
                <c:pt idx="506">
                  <c:v>0.03</c:v>
                </c:pt>
                <c:pt idx="507">
                  <c:v>0.03</c:v>
                </c:pt>
                <c:pt idx="508">
                  <c:v>0.19</c:v>
                </c:pt>
                <c:pt idx="509">
                  <c:v>0.06</c:v>
                </c:pt>
                <c:pt idx="510">
                  <c:v>0.05</c:v>
                </c:pt>
                <c:pt idx="511">
                  <c:v>0.26</c:v>
                </c:pt>
                <c:pt idx="512">
                  <c:v>0.14000000000000001</c:v>
                </c:pt>
                <c:pt idx="513">
                  <c:v>0.21</c:v>
                </c:pt>
                <c:pt idx="514">
                  <c:v>0.05</c:v>
                </c:pt>
                <c:pt idx="515">
                  <c:v>0.01</c:v>
                </c:pt>
                <c:pt idx="516">
                  <c:v>0.03</c:v>
                </c:pt>
                <c:pt idx="517">
                  <c:v>0.12</c:v>
                </c:pt>
                <c:pt idx="518">
                  <c:v>0</c:v>
                </c:pt>
                <c:pt idx="519">
                  <c:v>0.12</c:v>
                </c:pt>
                <c:pt idx="520">
                  <c:v>0.27</c:v>
                </c:pt>
                <c:pt idx="521">
                  <c:v>0.27</c:v>
                </c:pt>
                <c:pt idx="522">
                  <c:v>0.08</c:v>
                </c:pt>
                <c:pt idx="523">
                  <c:v>0.19</c:v>
                </c:pt>
                <c:pt idx="524">
                  <c:v>0.11</c:v>
                </c:pt>
                <c:pt idx="525">
                  <c:v>0.1</c:v>
                </c:pt>
                <c:pt idx="526">
                  <c:v>0.15</c:v>
                </c:pt>
                <c:pt idx="527">
                  <c:v>0.24</c:v>
                </c:pt>
                <c:pt idx="528">
                  <c:v>0.04</c:v>
                </c:pt>
                <c:pt idx="529">
                  <c:v>0.01</c:v>
                </c:pt>
                <c:pt idx="530">
                  <c:v>0.01</c:v>
                </c:pt>
                <c:pt idx="531">
                  <c:v>0.1</c:v>
                </c:pt>
                <c:pt idx="532">
                  <c:v>0.28999999999999998</c:v>
                </c:pt>
                <c:pt idx="533">
                  <c:v>0.03</c:v>
                </c:pt>
                <c:pt idx="534">
                  <c:v>0.27</c:v>
                </c:pt>
                <c:pt idx="535">
                  <c:v>0.28999999999999998</c:v>
                </c:pt>
                <c:pt idx="536">
                  <c:v>0.14000000000000001</c:v>
                </c:pt>
                <c:pt idx="537">
                  <c:v>0.15</c:v>
                </c:pt>
                <c:pt idx="538">
                  <c:v>0.15</c:v>
                </c:pt>
                <c:pt idx="539">
                  <c:v>7.0000000000000007E-2</c:v>
                </c:pt>
                <c:pt idx="540">
                  <c:v>0.03</c:v>
                </c:pt>
                <c:pt idx="541">
                  <c:v>0.23</c:v>
                </c:pt>
                <c:pt idx="542">
                  <c:v>0.28000000000000003</c:v>
                </c:pt>
                <c:pt idx="543">
                  <c:v>0.16</c:v>
                </c:pt>
                <c:pt idx="544">
                  <c:v>0.03</c:v>
                </c:pt>
                <c:pt idx="545">
                  <c:v>0.24</c:v>
                </c:pt>
                <c:pt idx="546">
                  <c:v>0.02</c:v>
                </c:pt>
                <c:pt idx="547">
                  <c:v>0.16</c:v>
                </c:pt>
                <c:pt idx="548">
                  <c:v>0.05</c:v>
                </c:pt>
                <c:pt idx="549">
                  <c:v>0.12</c:v>
                </c:pt>
                <c:pt idx="550">
                  <c:v>0.03</c:v>
                </c:pt>
                <c:pt idx="551">
                  <c:v>0.03</c:v>
                </c:pt>
                <c:pt idx="552">
                  <c:v>0.11</c:v>
                </c:pt>
                <c:pt idx="553">
                  <c:v>0.11</c:v>
                </c:pt>
                <c:pt idx="554">
                  <c:v>0.13</c:v>
                </c:pt>
                <c:pt idx="555">
                  <c:v>0.05</c:v>
                </c:pt>
                <c:pt idx="556">
                  <c:v>0.24</c:v>
                </c:pt>
                <c:pt idx="557">
                  <c:v>0.18</c:v>
                </c:pt>
                <c:pt idx="558">
                  <c:v>0.13</c:v>
                </c:pt>
                <c:pt idx="559">
                  <c:v>0.26</c:v>
                </c:pt>
                <c:pt idx="560">
                  <c:v>0.15</c:v>
                </c:pt>
                <c:pt idx="561">
                  <c:v>0</c:v>
                </c:pt>
                <c:pt idx="562">
                  <c:v>0.1</c:v>
                </c:pt>
                <c:pt idx="563">
                  <c:v>0.08</c:v>
                </c:pt>
                <c:pt idx="564">
                  <c:v>0.26</c:v>
                </c:pt>
                <c:pt idx="565">
                  <c:v>0.24</c:v>
                </c:pt>
                <c:pt idx="566">
                  <c:v>0.26</c:v>
                </c:pt>
                <c:pt idx="567">
                  <c:v>0.17</c:v>
                </c:pt>
                <c:pt idx="568">
                  <c:v>0.23</c:v>
                </c:pt>
                <c:pt idx="569">
                  <c:v>0.27</c:v>
                </c:pt>
                <c:pt idx="570">
                  <c:v>0.05</c:v>
                </c:pt>
                <c:pt idx="571">
                  <c:v>0.17</c:v>
                </c:pt>
                <c:pt idx="572">
                  <c:v>0.16</c:v>
                </c:pt>
                <c:pt idx="573">
                  <c:v>0.12</c:v>
                </c:pt>
                <c:pt idx="574">
                  <c:v>0.22</c:v>
                </c:pt>
                <c:pt idx="575">
                  <c:v>0.01</c:v>
                </c:pt>
                <c:pt idx="576">
                  <c:v>0.04</c:v>
                </c:pt>
                <c:pt idx="577">
                  <c:v>0.04</c:v>
                </c:pt>
                <c:pt idx="578">
                  <c:v>0.03</c:v>
                </c:pt>
                <c:pt idx="579">
                  <c:v>0.27</c:v>
                </c:pt>
                <c:pt idx="580">
                  <c:v>0.26</c:v>
                </c:pt>
                <c:pt idx="581">
                  <c:v>0.08</c:v>
                </c:pt>
                <c:pt idx="582">
                  <c:v>0.02</c:v>
                </c:pt>
                <c:pt idx="583">
                  <c:v>0.08</c:v>
                </c:pt>
                <c:pt idx="584">
                  <c:v>0.03</c:v>
                </c:pt>
                <c:pt idx="585">
                  <c:v>0.12</c:v>
                </c:pt>
                <c:pt idx="586">
                  <c:v>0.22</c:v>
                </c:pt>
                <c:pt idx="587">
                  <c:v>0.04</c:v>
                </c:pt>
                <c:pt idx="588">
                  <c:v>0.1</c:v>
                </c:pt>
                <c:pt idx="589">
                  <c:v>7.0000000000000007E-2</c:v>
                </c:pt>
                <c:pt idx="590">
                  <c:v>0.05</c:v>
                </c:pt>
                <c:pt idx="591">
                  <c:v>0.21</c:v>
                </c:pt>
                <c:pt idx="592">
                  <c:v>0.03</c:v>
                </c:pt>
                <c:pt idx="593">
                  <c:v>0.28000000000000003</c:v>
                </c:pt>
                <c:pt idx="594">
                  <c:v>0.23</c:v>
                </c:pt>
                <c:pt idx="595">
                  <c:v>0.01</c:v>
                </c:pt>
                <c:pt idx="596">
                  <c:v>0.14808617234468943</c:v>
                </c:pt>
                <c:pt idx="597">
                  <c:v>0.2</c:v>
                </c:pt>
                <c:pt idx="598">
                  <c:v>0.1</c:v>
                </c:pt>
                <c:pt idx="599">
                  <c:v>0.19</c:v>
                </c:pt>
                <c:pt idx="600">
                  <c:v>0.14808617234468943</c:v>
                </c:pt>
                <c:pt idx="601">
                  <c:v>0.17</c:v>
                </c:pt>
                <c:pt idx="602">
                  <c:v>7.0000000000000007E-2</c:v>
                </c:pt>
                <c:pt idx="603">
                  <c:v>0.25</c:v>
                </c:pt>
                <c:pt idx="604">
                  <c:v>0.26</c:v>
                </c:pt>
                <c:pt idx="605">
                  <c:v>0.13</c:v>
                </c:pt>
                <c:pt idx="606">
                  <c:v>0.04</c:v>
                </c:pt>
                <c:pt idx="607">
                  <c:v>0.06</c:v>
                </c:pt>
                <c:pt idx="608">
                  <c:v>0.25</c:v>
                </c:pt>
                <c:pt idx="609">
                  <c:v>0.15</c:v>
                </c:pt>
                <c:pt idx="610">
                  <c:v>0.21</c:v>
                </c:pt>
                <c:pt idx="611">
                  <c:v>0.28999999999999998</c:v>
                </c:pt>
                <c:pt idx="612">
                  <c:v>0.24</c:v>
                </c:pt>
                <c:pt idx="613">
                  <c:v>0.24</c:v>
                </c:pt>
                <c:pt idx="614">
                  <c:v>0.13</c:v>
                </c:pt>
                <c:pt idx="615">
                  <c:v>0.3</c:v>
                </c:pt>
                <c:pt idx="616">
                  <c:v>0.24</c:v>
                </c:pt>
                <c:pt idx="617">
                  <c:v>0.25</c:v>
                </c:pt>
                <c:pt idx="618">
                  <c:v>0.18</c:v>
                </c:pt>
                <c:pt idx="619">
                  <c:v>0.03</c:v>
                </c:pt>
                <c:pt idx="620">
                  <c:v>0.12</c:v>
                </c:pt>
                <c:pt idx="621">
                  <c:v>0.24</c:v>
                </c:pt>
                <c:pt idx="622">
                  <c:v>0.2</c:v>
                </c:pt>
                <c:pt idx="623">
                  <c:v>0.3</c:v>
                </c:pt>
                <c:pt idx="624">
                  <c:v>0.13</c:v>
                </c:pt>
                <c:pt idx="625">
                  <c:v>0.03</c:v>
                </c:pt>
                <c:pt idx="626">
                  <c:v>0.08</c:v>
                </c:pt>
                <c:pt idx="627">
                  <c:v>0.09</c:v>
                </c:pt>
                <c:pt idx="628">
                  <c:v>0.19</c:v>
                </c:pt>
                <c:pt idx="629">
                  <c:v>0.1</c:v>
                </c:pt>
                <c:pt idx="630">
                  <c:v>0.23</c:v>
                </c:pt>
                <c:pt idx="631">
                  <c:v>0.02</c:v>
                </c:pt>
                <c:pt idx="632">
                  <c:v>0.28000000000000003</c:v>
                </c:pt>
                <c:pt idx="633">
                  <c:v>0.15</c:v>
                </c:pt>
                <c:pt idx="634">
                  <c:v>0.18</c:v>
                </c:pt>
                <c:pt idx="635">
                  <c:v>0.05</c:v>
                </c:pt>
                <c:pt idx="636">
                  <c:v>0.06</c:v>
                </c:pt>
                <c:pt idx="637">
                  <c:v>0.28000000000000003</c:v>
                </c:pt>
                <c:pt idx="638">
                  <c:v>0.18</c:v>
                </c:pt>
                <c:pt idx="639">
                  <c:v>0.17</c:v>
                </c:pt>
                <c:pt idx="640">
                  <c:v>0.28000000000000003</c:v>
                </c:pt>
                <c:pt idx="641">
                  <c:v>0.06</c:v>
                </c:pt>
                <c:pt idx="642">
                  <c:v>0.23</c:v>
                </c:pt>
                <c:pt idx="643">
                  <c:v>0.25</c:v>
                </c:pt>
                <c:pt idx="644">
                  <c:v>0.09</c:v>
                </c:pt>
                <c:pt idx="645">
                  <c:v>0.03</c:v>
                </c:pt>
                <c:pt idx="646">
                  <c:v>0.1</c:v>
                </c:pt>
                <c:pt idx="647">
                  <c:v>0.13</c:v>
                </c:pt>
                <c:pt idx="648">
                  <c:v>0.26</c:v>
                </c:pt>
                <c:pt idx="649">
                  <c:v>0.12</c:v>
                </c:pt>
                <c:pt idx="650">
                  <c:v>0.26</c:v>
                </c:pt>
                <c:pt idx="651">
                  <c:v>0.13</c:v>
                </c:pt>
                <c:pt idx="652">
                  <c:v>0.25</c:v>
                </c:pt>
                <c:pt idx="653">
                  <c:v>0.17</c:v>
                </c:pt>
                <c:pt idx="654">
                  <c:v>0.11</c:v>
                </c:pt>
                <c:pt idx="655">
                  <c:v>0.13</c:v>
                </c:pt>
                <c:pt idx="656">
                  <c:v>0.06</c:v>
                </c:pt>
                <c:pt idx="657">
                  <c:v>0.05</c:v>
                </c:pt>
                <c:pt idx="658">
                  <c:v>0.14000000000000001</c:v>
                </c:pt>
                <c:pt idx="659">
                  <c:v>0.27</c:v>
                </c:pt>
                <c:pt idx="660">
                  <c:v>0.26</c:v>
                </c:pt>
                <c:pt idx="661">
                  <c:v>0.26</c:v>
                </c:pt>
                <c:pt idx="662">
                  <c:v>0.06</c:v>
                </c:pt>
                <c:pt idx="663">
                  <c:v>0.21</c:v>
                </c:pt>
                <c:pt idx="664">
                  <c:v>0.1</c:v>
                </c:pt>
                <c:pt idx="665">
                  <c:v>0.22</c:v>
                </c:pt>
                <c:pt idx="666">
                  <c:v>0.06</c:v>
                </c:pt>
                <c:pt idx="667">
                  <c:v>0.08</c:v>
                </c:pt>
                <c:pt idx="668">
                  <c:v>0.08</c:v>
                </c:pt>
                <c:pt idx="669">
                  <c:v>0.1</c:v>
                </c:pt>
                <c:pt idx="670">
                  <c:v>0.15</c:v>
                </c:pt>
                <c:pt idx="671">
                  <c:v>0.08</c:v>
                </c:pt>
                <c:pt idx="672">
                  <c:v>0.23</c:v>
                </c:pt>
                <c:pt idx="673">
                  <c:v>0.06</c:v>
                </c:pt>
                <c:pt idx="674">
                  <c:v>0.12</c:v>
                </c:pt>
                <c:pt idx="675">
                  <c:v>0.1</c:v>
                </c:pt>
                <c:pt idx="676">
                  <c:v>0.05</c:v>
                </c:pt>
                <c:pt idx="677">
                  <c:v>0.22</c:v>
                </c:pt>
                <c:pt idx="678">
                  <c:v>0.19</c:v>
                </c:pt>
                <c:pt idx="679">
                  <c:v>0.08</c:v>
                </c:pt>
                <c:pt idx="680">
                  <c:v>0.04</c:v>
                </c:pt>
                <c:pt idx="681">
                  <c:v>0.25</c:v>
                </c:pt>
                <c:pt idx="682">
                  <c:v>0.25</c:v>
                </c:pt>
                <c:pt idx="683">
                  <c:v>0.04</c:v>
                </c:pt>
                <c:pt idx="684">
                  <c:v>0.02</c:v>
                </c:pt>
                <c:pt idx="685">
                  <c:v>0.08</c:v>
                </c:pt>
                <c:pt idx="686">
                  <c:v>0.06</c:v>
                </c:pt>
                <c:pt idx="687">
                  <c:v>0.11</c:v>
                </c:pt>
                <c:pt idx="688">
                  <c:v>0.02</c:v>
                </c:pt>
                <c:pt idx="689">
                  <c:v>0.28000000000000003</c:v>
                </c:pt>
                <c:pt idx="690">
                  <c:v>0.28000000000000003</c:v>
                </c:pt>
                <c:pt idx="691">
                  <c:v>0.16</c:v>
                </c:pt>
                <c:pt idx="692">
                  <c:v>0.03</c:v>
                </c:pt>
                <c:pt idx="693">
                  <c:v>0.02</c:v>
                </c:pt>
                <c:pt idx="694">
                  <c:v>0.06</c:v>
                </c:pt>
                <c:pt idx="695">
                  <c:v>0.12</c:v>
                </c:pt>
                <c:pt idx="696">
                  <c:v>0.09</c:v>
                </c:pt>
                <c:pt idx="697">
                  <c:v>0.05</c:v>
                </c:pt>
                <c:pt idx="698">
                  <c:v>0.17</c:v>
                </c:pt>
                <c:pt idx="699">
                  <c:v>0.01</c:v>
                </c:pt>
                <c:pt idx="700">
                  <c:v>0.26</c:v>
                </c:pt>
                <c:pt idx="701">
                  <c:v>0.03</c:v>
                </c:pt>
                <c:pt idx="702">
                  <c:v>0.06</c:v>
                </c:pt>
                <c:pt idx="703">
                  <c:v>0.09</c:v>
                </c:pt>
                <c:pt idx="704">
                  <c:v>0.1</c:v>
                </c:pt>
                <c:pt idx="705">
                  <c:v>0.28999999999999998</c:v>
                </c:pt>
                <c:pt idx="706">
                  <c:v>0.19</c:v>
                </c:pt>
                <c:pt idx="707">
                  <c:v>0.27</c:v>
                </c:pt>
                <c:pt idx="708">
                  <c:v>0.18</c:v>
                </c:pt>
                <c:pt idx="709">
                  <c:v>0.2</c:v>
                </c:pt>
                <c:pt idx="710">
                  <c:v>0.14000000000000001</c:v>
                </c:pt>
                <c:pt idx="711">
                  <c:v>0.24</c:v>
                </c:pt>
                <c:pt idx="712">
                  <c:v>0.13</c:v>
                </c:pt>
                <c:pt idx="713">
                  <c:v>0.2</c:v>
                </c:pt>
                <c:pt idx="714">
                  <c:v>0.28000000000000003</c:v>
                </c:pt>
                <c:pt idx="715">
                  <c:v>0.21</c:v>
                </c:pt>
                <c:pt idx="716">
                  <c:v>0.09</c:v>
                </c:pt>
                <c:pt idx="717">
                  <c:v>0.15</c:v>
                </c:pt>
                <c:pt idx="718">
                  <c:v>0.03</c:v>
                </c:pt>
                <c:pt idx="719">
                  <c:v>0.17</c:v>
                </c:pt>
                <c:pt idx="720">
                  <c:v>0.02</c:v>
                </c:pt>
                <c:pt idx="721">
                  <c:v>0.03</c:v>
                </c:pt>
                <c:pt idx="722">
                  <c:v>0.24</c:v>
                </c:pt>
                <c:pt idx="723">
                  <c:v>0.03</c:v>
                </c:pt>
                <c:pt idx="724">
                  <c:v>0.28999999999999998</c:v>
                </c:pt>
                <c:pt idx="725">
                  <c:v>0.27</c:v>
                </c:pt>
                <c:pt idx="726">
                  <c:v>0.3</c:v>
                </c:pt>
                <c:pt idx="727">
                  <c:v>0.11</c:v>
                </c:pt>
                <c:pt idx="728">
                  <c:v>0.15</c:v>
                </c:pt>
                <c:pt idx="729">
                  <c:v>0.15</c:v>
                </c:pt>
                <c:pt idx="730">
                  <c:v>0.06</c:v>
                </c:pt>
                <c:pt idx="731">
                  <c:v>0.16</c:v>
                </c:pt>
                <c:pt idx="732">
                  <c:v>0.27</c:v>
                </c:pt>
                <c:pt idx="733">
                  <c:v>0.22</c:v>
                </c:pt>
                <c:pt idx="734">
                  <c:v>0.24</c:v>
                </c:pt>
                <c:pt idx="735">
                  <c:v>0.19</c:v>
                </c:pt>
                <c:pt idx="736">
                  <c:v>0.22</c:v>
                </c:pt>
                <c:pt idx="737">
                  <c:v>0.17</c:v>
                </c:pt>
                <c:pt idx="738">
                  <c:v>0.01</c:v>
                </c:pt>
                <c:pt idx="739">
                  <c:v>0.22</c:v>
                </c:pt>
                <c:pt idx="740">
                  <c:v>0.11</c:v>
                </c:pt>
                <c:pt idx="741">
                  <c:v>0.18</c:v>
                </c:pt>
                <c:pt idx="742">
                  <c:v>0.06</c:v>
                </c:pt>
                <c:pt idx="743">
                  <c:v>0.28000000000000003</c:v>
                </c:pt>
                <c:pt idx="744">
                  <c:v>0.13</c:v>
                </c:pt>
                <c:pt idx="745">
                  <c:v>0.22</c:v>
                </c:pt>
                <c:pt idx="746">
                  <c:v>0.15</c:v>
                </c:pt>
                <c:pt idx="747">
                  <c:v>0.11</c:v>
                </c:pt>
                <c:pt idx="748">
                  <c:v>7.0000000000000007E-2</c:v>
                </c:pt>
                <c:pt idx="749">
                  <c:v>0.3</c:v>
                </c:pt>
                <c:pt idx="750">
                  <c:v>0.12</c:v>
                </c:pt>
                <c:pt idx="751">
                  <c:v>0.06</c:v>
                </c:pt>
                <c:pt idx="752">
                  <c:v>0.28000000000000003</c:v>
                </c:pt>
                <c:pt idx="753">
                  <c:v>0.06</c:v>
                </c:pt>
                <c:pt idx="754">
                  <c:v>0.03</c:v>
                </c:pt>
                <c:pt idx="755">
                  <c:v>0.02</c:v>
                </c:pt>
                <c:pt idx="756">
                  <c:v>0.02</c:v>
                </c:pt>
                <c:pt idx="757">
                  <c:v>0.28999999999999998</c:v>
                </c:pt>
                <c:pt idx="758">
                  <c:v>0.22</c:v>
                </c:pt>
                <c:pt idx="759">
                  <c:v>0.14808617234468943</c:v>
                </c:pt>
                <c:pt idx="760">
                  <c:v>0.01</c:v>
                </c:pt>
                <c:pt idx="761">
                  <c:v>0.28999999999999998</c:v>
                </c:pt>
                <c:pt idx="762">
                  <c:v>0.27</c:v>
                </c:pt>
                <c:pt idx="763">
                  <c:v>0.21</c:v>
                </c:pt>
                <c:pt idx="764">
                  <c:v>0</c:v>
                </c:pt>
                <c:pt idx="765">
                  <c:v>0.23</c:v>
                </c:pt>
                <c:pt idx="766">
                  <c:v>0.24</c:v>
                </c:pt>
                <c:pt idx="767">
                  <c:v>0.11</c:v>
                </c:pt>
                <c:pt idx="768">
                  <c:v>0.1</c:v>
                </c:pt>
                <c:pt idx="769">
                  <c:v>0.03</c:v>
                </c:pt>
                <c:pt idx="770">
                  <c:v>0.1</c:v>
                </c:pt>
                <c:pt idx="771">
                  <c:v>0.24</c:v>
                </c:pt>
                <c:pt idx="772">
                  <c:v>0.01</c:v>
                </c:pt>
                <c:pt idx="773">
                  <c:v>0.28999999999999998</c:v>
                </c:pt>
                <c:pt idx="774">
                  <c:v>0.11</c:v>
                </c:pt>
                <c:pt idx="775">
                  <c:v>0.1</c:v>
                </c:pt>
                <c:pt idx="776">
                  <c:v>0.18</c:v>
                </c:pt>
                <c:pt idx="777">
                  <c:v>0.28999999999999998</c:v>
                </c:pt>
                <c:pt idx="778">
                  <c:v>0.05</c:v>
                </c:pt>
                <c:pt idx="779">
                  <c:v>0.04</c:v>
                </c:pt>
                <c:pt idx="780">
                  <c:v>0.15</c:v>
                </c:pt>
                <c:pt idx="781">
                  <c:v>0.11</c:v>
                </c:pt>
                <c:pt idx="782">
                  <c:v>0.13</c:v>
                </c:pt>
                <c:pt idx="783">
                  <c:v>0.08</c:v>
                </c:pt>
                <c:pt idx="784">
                  <c:v>0.28999999999999998</c:v>
                </c:pt>
                <c:pt idx="785">
                  <c:v>0.05</c:v>
                </c:pt>
                <c:pt idx="786">
                  <c:v>0.26</c:v>
                </c:pt>
                <c:pt idx="787">
                  <c:v>0.05</c:v>
                </c:pt>
                <c:pt idx="788">
                  <c:v>0.1</c:v>
                </c:pt>
                <c:pt idx="789">
                  <c:v>0.17</c:v>
                </c:pt>
                <c:pt idx="790">
                  <c:v>0.09</c:v>
                </c:pt>
                <c:pt idx="791">
                  <c:v>0.01</c:v>
                </c:pt>
                <c:pt idx="792">
                  <c:v>0.26</c:v>
                </c:pt>
                <c:pt idx="793">
                  <c:v>0.21</c:v>
                </c:pt>
                <c:pt idx="794">
                  <c:v>0.28000000000000003</c:v>
                </c:pt>
                <c:pt idx="795">
                  <c:v>0.11</c:v>
                </c:pt>
                <c:pt idx="796">
                  <c:v>7.0000000000000007E-2</c:v>
                </c:pt>
                <c:pt idx="797">
                  <c:v>0.27</c:v>
                </c:pt>
                <c:pt idx="798">
                  <c:v>0.18</c:v>
                </c:pt>
                <c:pt idx="799">
                  <c:v>0.06</c:v>
                </c:pt>
                <c:pt idx="800">
                  <c:v>0.01</c:v>
                </c:pt>
                <c:pt idx="801">
                  <c:v>7.0000000000000007E-2</c:v>
                </c:pt>
                <c:pt idx="802">
                  <c:v>0.04</c:v>
                </c:pt>
                <c:pt idx="803">
                  <c:v>0.05</c:v>
                </c:pt>
                <c:pt idx="804">
                  <c:v>0.12</c:v>
                </c:pt>
                <c:pt idx="805">
                  <c:v>0.25</c:v>
                </c:pt>
                <c:pt idx="806">
                  <c:v>0.2</c:v>
                </c:pt>
                <c:pt idx="807">
                  <c:v>0.26</c:v>
                </c:pt>
                <c:pt idx="808">
                  <c:v>0.01</c:v>
                </c:pt>
                <c:pt idx="809">
                  <c:v>0.06</c:v>
                </c:pt>
                <c:pt idx="810">
                  <c:v>0.05</c:v>
                </c:pt>
                <c:pt idx="811">
                  <c:v>0.27</c:v>
                </c:pt>
                <c:pt idx="812">
                  <c:v>0</c:v>
                </c:pt>
                <c:pt idx="813">
                  <c:v>0.19</c:v>
                </c:pt>
                <c:pt idx="814">
                  <c:v>0.23</c:v>
                </c:pt>
                <c:pt idx="815">
                  <c:v>0.16</c:v>
                </c:pt>
                <c:pt idx="816">
                  <c:v>0.18</c:v>
                </c:pt>
                <c:pt idx="817">
                  <c:v>0.27</c:v>
                </c:pt>
                <c:pt idx="818">
                  <c:v>0.26</c:v>
                </c:pt>
                <c:pt idx="819">
                  <c:v>0.14000000000000001</c:v>
                </c:pt>
                <c:pt idx="820">
                  <c:v>7.0000000000000007E-2</c:v>
                </c:pt>
                <c:pt idx="821">
                  <c:v>0.02</c:v>
                </c:pt>
                <c:pt idx="822">
                  <c:v>7.0000000000000007E-2</c:v>
                </c:pt>
                <c:pt idx="823">
                  <c:v>0.22</c:v>
                </c:pt>
                <c:pt idx="824">
                  <c:v>0.11</c:v>
                </c:pt>
                <c:pt idx="825">
                  <c:v>0.17</c:v>
                </c:pt>
                <c:pt idx="826">
                  <c:v>0.11</c:v>
                </c:pt>
                <c:pt idx="827">
                  <c:v>0.09</c:v>
                </c:pt>
                <c:pt idx="828">
                  <c:v>0.02</c:v>
                </c:pt>
                <c:pt idx="829">
                  <c:v>0.15</c:v>
                </c:pt>
                <c:pt idx="830">
                  <c:v>0.22</c:v>
                </c:pt>
                <c:pt idx="831">
                  <c:v>0.2</c:v>
                </c:pt>
                <c:pt idx="832">
                  <c:v>0.28000000000000003</c:v>
                </c:pt>
                <c:pt idx="833">
                  <c:v>0.1</c:v>
                </c:pt>
                <c:pt idx="834">
                  <c:v>0.04</c:v>
                </c:pt>
                <c:pt idx="835">
                  <c:v>0.22</c:v>
                </c:pt>
                <c:pt idx="836">
                  <c:v>0.22</c:v>
                </c:pt>
                <c:pt idx="837">
                  <c:v>0.17</c:v>
                </c:pt>
                <c:pt idx="838">
                  <c:v>0.14000000000000001</c:v>
                </c:pt>
                <c:pt idx="839">
                  <c:v>0.24</c:v>
                </c:pt>
                <c:pt idx="840">
                  <c:v>0.14000000000000001</c:v>
                </c:pt>
                <c:pt idx="841">
                  <c:v>0.15</c:v>
                </c:pt>
                <c:pt idx="842">
                  <c:v>0.23</c:v>
                </c:pt>
                <c:pt idx="843">
                  <c:v>0.13</c:v>
                </c:pt>
                <c:pt idx="844">
                  <c:v>0.21</c:v>
                </c:pt>
                <c:pt idx="845">
                  <c:v>0.14000000000000001</c:v>
                </c:pt>
                <c:pt idx="846">
                  <c:v>0.02</c:v>
                </c:pt>
                <c:pt idx="847">
                  <c:v>0.23</c:v>
                </c:pt>
                <c:pt idx="848">
                  <c:v>0.1</c:v>
                </c:pt>
                <c:pt idx="849">
                  <c:v>0.03</c:v>
                </c:pt>
                <c:pt idx="850">
                  <c:v>0.04</c:v>
                </c:pt>
                <c:pt idx="851">
                  <c:v>0.05</c:v>
                </c:pt>
                <c:pt idx="852">
                  <c:v>0.28000000000000003</c:v>
                </c:pt>
                <c:pt idx="853">
                  <c:v>0.3</c:v>
                </c:pt>
                <c:pt idx="854">
                  <c:v>0.08</c:v>
                </c:pt>
                <c:pt idx="855">
                  <c:v>0.09</c:v>
                </c:pt>
                <c:pt idx="856">
                  <c:v>0.28999999999999998</c:v>
                </c:pt>
                <c:pt idx="857">
                  <c:v>0.26</c:v>
                </c:pt>
                <c:pt idx="858">
                  <c:v>0.21</c:v>
                </c:pt>
                <c:pt idx="859">
                  <c:v>0.25</c:v>
                </c:pt>
                <c:pt idx="860">
                  <c:v>0.25</c:v>
                </c:pt>
                <c:pt idx="861">
                  <c:v>0.12</c:v>
                </c:pt>
                <c:pt idx="862">
                  <c:v>0.19</c:v>
                </c:pt>
                <c:pt idx="863">
                  <c:v>0.21</c:v>
                </c:pt>
                <c:pt idx="864">
                  <c:v>0.13</c:v>
                </c:pt>
                <c:pt idx="865">
                  <c:v>0.01</c:v>
                </c:pt>
                <c:pt idx="866">
                  <c:v>7.0000000000000007E-2</c:v>
                </c:pt>
                <c:pt idx="867">
                  <c:v>0.1</c:v>
                </c:pt>
                <c:pt idx="868">
                  <c:v>0.06</c:v>
                </c:pt>
                <c:pt idx="869">
                  <c:v>0.3</c:v>
                </c:pt>
                <c:pt idx="870">
                  <c:v>0.21</c:v>
                </c:pt>
                <c:pt idx="871">
                  <c:v>0.24</c:v>
                </c:pt>
                <c:pt idx="872">
                  <c:v>0.14000000000000001</c:v>
                </c:pt>
                <c:pt idx="873">
                  <c:v>0.21</c:v>
                </c:pt>
                <c:pt idx="874">
                  <c:v>0.06</c:v>
                </c:pt>
                <c:pt idx="875">
                  <c:v>0.01</c:v>
                </c:pt>
                <c:pt idx="876">
                  <c:v>0.18</c:v>
                </c:pt>
                <c:pt idx="877">
                  <c:v>0.15</c:v>
                </c:pt>
                <c:pt idx="878">
                  <c:v>0.03</c:v>
                </c:pt>
                <c:pt idx="879">
                  <c:v>0.27</c:v>
                </c:pt>
                <c:pt idx="880">
                  <c:v>0.13</c:v>
                </c:pt>
                <c:pt idx="881">
                  <c:v>0.28999999999999998</c:v>
                </c:pt>
                <c:pt idx="882">
                  <c:v>0.02</c:v>
                </c:pt>
                <c:pt idx="883">
                  <c:v>0.09</c:v>
                </c:pt>
                <c:pt idx="884">
                  <c:v>0.06</c:v>
                </c:pt>
                <c:pt idx="885">
                  <c:v>0.18</c:v>
                </c:pt>
                <c:pt idx="886">
                  <c:v>0.18</c:v>
                </c:pt>
                <c:pt idx="887">
                  <c:v>0.23</c:v>
                </c:pt>
                <c:pt idx="888">
                  <c:v>0.17</c:v>
                </c:pt>
                <c:pt idx="889">
                  <c:v>0.21</c:v>
                </c:pt>
                <c:pt idx="890">
                  <c:v>0.16</c:v>
                </c:pt>
                <c:pt idx="891">
                  <c:v>0.17</c:v>
                </c:pt>
                <c:pt idx="892">
                  <c:v>0.18</c:v>
                </c:pt>
                <c:pt idx="893">
                  <c:v>0.1</c:v>
                </c:pt>
                <c:pt idx="894">
                  <c:v>0.17</c:v>
                </c:pt>
                <c:pt idx="895">
                  <c:v>0.11</c:v>
                </c:pt>
                <c:pt idx="896">
                  <c:v>0.06</c:v>
                </c:pt>
                <c:pt idx="897">
                  <c:v>0.03</c:v>
                </c:pt>
                <c:pt idx="898">
                  <c:v>0.17</c:v>
                </c:pt>
                <c:pt idx="899">
                  <c:v>0.15</c:v>
                </c:pt>
                <c:pt idx="900">
                  <c:v>0.01</c:v>
                </c:pt>
                <c:pt idx="901">
                  <c:v>0.18</c:v>
                </c:pt>
                <c:pt idx="902">
                  <c:v>0.05</c:v>
                </c:pt>
                <c:pt idx="903">
                  <c:v>0.15</c:v>
                </c:pt>
                <c:pt idx="904">
                  <c:v>0.06</c:v>
                </c:pt>
                <c:pt idx="905">
                  <c:v>0.09</c:v>
                </c:pt>
                <c:pt idx="906">
                  <c:v>0.28999999999999998</c:v>
                </c:pt>
                <c:pt idx="907">
                  <c:v>0.28000000000000003</c:v>
                </c:pt>
                <c:pt idx="908">
                  <c:v>0.17</c:v>
                </c:pt>
                <c:pt idx="909">
                  <c:v>0.28999999999999998</c:v>
                </c:pt>
                <c:pt idx="910">
                  <c:v>0.28999999999999998</c:v>
                </c:pt>
                <c:pt idx="911">
                  <c:v>0.13</c:v>
                </c:pt>
                <c:pt idx="912">
                  <c:v>0.04</c:v>
                </c:pt>
                <c:pt idx="913">
                  <c:v>0.03</c:v>
                </c:pt>
                <c:pt idx="914">
                  <c:v>0.16</c:v>
                </c:pt>
                <c:pt idx="915">
                  <c:v>0.05</c:v>
                </c:pt>
                <c:pt idx="916">
                  <c:v>7.0000000000000007E-2</c:v>
                </c:pt>
                <c:pt idx="917">
                  <c:v>0.04</c:v>
                </c:pt>
                <c:pt idx="918">
                  <c:v>0.27</c:v>
                </c:pt>
                <c:pt idx="919">
                  <c:v>0.03</c:v>
                </c:pt>
                <c:pt idx="920">
                  <c:v>0.1</c:v>
                </c:pt>
                <c:pt idx="921">
                  <c:v>0.1</c:v>
                </c:pt>
                <c:pt idx="922">
                  <c:v>0</c:v>
                </c:pt>
                <c:pt idx="923">
                  <c:v>0.28999999999999998</c:v>
                </c:pt>
                <c:pt idx="924">
                  <c:v>0.23</c:v>
                </c:pt>
                <c:pt idx="925">
                  <c:v>0.25</c:v>
                </c:pt>
                <c:pt idx="926">
                  <c:v>0.21</c:v>
                </c:pt>
                <c:pt idx="927">
                  <c:v>0.16</c:v>
                </c:pt>
                <c:pt idx="928">
                  <c:v>0.06</c:v>
                </c:pt>
                <c:pt idx="929">
                  <c:v>0.21</c:v>
                </c:pt>
                <c:pt idx="930">
                  <c:v>0.02</c:v>
                </c:pt>
                <c:pt idx="931">
                  <c:v>0.05</c:v>
                </c:pt>
                <c:pt idx="932">
                  <c:v>0.24</c:v>
                </c:pt>
                <c:pt idx="933">
                  <c:v>0.28999999999999998</c:v>
                </c:pt>
                <c:pt idx="934">
                  <c:v>0.18</c:v>
                </c:pt>
                <c:pt idx="935">
                  <c:v>0.1</c:v>
                </c:pt>
                <c:pt idx="936">
                  <c:v>0.24</c:v>
                </c:pt>
                <c:pt idx="937">
                  <c:v>0.23</c:v>
                </c:pt>
                <c:pt idx="938">
                  <c:v>0.26</c:v>
                </c:pt>
                <c:pt idx="939">
                  <c:v>0.17</c:v>
                </c:pt>
                <c:pt idx="940">
                  <c:v>0.05</c:v>
                </c:pt>
                <c:pt idx="941">
                  <c:v>0.14000000000000001</c:v>
                </c:pt>
                <c:pt idx="942">
                  <c:v>0.17</c:v>
                </c:pt>
                <c:pt idx="943">
                  <c:v>0.08</c:v>
                </c:pt>
                <c:pt idx="944">
                  <c:v>0.13</c:v>
                </c:pt>
                <c:pt idx="945">
                  <c:v>0.12</c:v>
                </c:pt>
                <c:pt idx="946">
                  <c:v>0.16</c:v>
                </c:pt>
                <c:pt idx="947">
                  <c:v>0.14000000000000001</c:v>
                </c:pt>
                <c:pt idx="948">
                  <c:v>0.15</c:v>
                </c:pt>
                <c:pt idx="949">
                  <c:v>0.16</c:v>
                </c:pt>
                <c:pt idx="950">
                  <c:v>0.18</c:v>
                </c:pt>
                <c:pt idx="951">
                  <c:v>0.16</c:v>
                </c:pt>
                <c:pt idx="952">
                  <c:v>0.11</c:v>
                </c:pt>
                <c:pt idx="953">
                  <c:v>0.03</c:v>
                </c:pt>
                <c:pt idx="954">
                  <c:v>0.01</c:v>
                </c:pt>
                <c:pt idx="955">
                  <c:v>0.05</c:v>
                </c:pt>
                <c:pt idx="956">
                  <c:v>0.3</c:v>
                </c:pt>
                <c:pt idx="957">
                  <c:v>0.1</c:v>
                </c:pt>
                <c:pt idx="958">
                  <c:v>0.05</c:v>
                </c:pt>
                <c:pt idx="959">
                  <c:v>0.05</c:v>
                </c:pt>
                <c:pt idx="960">
                  <c:v>0.1</c:v>
                </c:pt>
                <c:pt idx="961">
                  <c:v>0.15</c:v>
                </c:pt>
                <c:pt idx="962">
                  <c:v>0.14000000000000001</c:v>
                </c:pt>
                <c:pt idx="963">
                  <c:v>0.22</c:v>
                </c:pt>
                <c:pt idx="964">
                  <c:v>0.02</c:v>
                </c:pt>
                <c:pt idx="965">
                  <c:v>0.15</c:v>
                </c:pt>
                <c:pt idx="966">
                  <c:v>0.16</c:v>
                </c:pt>
                <c:pt idx="967">
                  <c:v>0.2</c:v>
                </c:pt>
                <c:pt idx="968">
                  <c:v>0.27</c:v>
                </c:pt>
                <c:pt idx="969">
                  <c:v>0.19</c:v>
                </c:pt>
                <c:pt idx="970">
                  <c:v>0.06</c:v>
                </c:pt>
                <c:pt idx="971">
                  <c:v>0.1</c:v>
                </c:pt>
                <c:pt idx="972">
                  <c:v>0.21</c:v>
                </c:pt>
                <c:pt idx="973">
                  <c:v>0.15</c:v>
                </c:pt>
                <c:pt idx="974">
                  <c:v>0.02</c:v>
                </c:pt>
                <c:pt idx="975">
                  <c:v>0.08</c:v>
                </c:pt>
                <c:pt idx="976">
                  <c:v>0.26</c:v>
                </c:pt>
                <c:pt idx="977">
                  <c:v>0.18</c:v>
                </c:pt>
                <c:pt idx="978">
                  <c:v>0.18</c:v>
                </c:pt>
                <c:pt idx="979">
                  <c:v>0.21</c:v>
                </c:pt>
                <c:pt idx="980">
                  <c:v>0.04</c:v>
                </c:pt>
                <c:pt idx="981">
                  <c:v>0.17</c:v>
                </c:pt>
                <c:pt idx="982">
                  <c:v>0.24</c:v>
                </c:pt>
                <c:pt idx="983">
                  <c:v>0.19</c:v>
                </c:pt>
                <c:pt idx="984">
                  <c:v>0.25</c:v>
                </c:pt>
                <c:pt idx="985">
                  <c:v>0.24</c:v>
                </c:pt>
                <c:pt idx="986">
                  <c:v>0.03</c:v>
                </c:pt>
                <c:pt idx="987">
                  <c:v>0.26</c:v>
                </c:pt>
                <c:pt idx="988">
                  <c:v>0.17</c:v>
                </c:pt>
                <c:pt idx="989">
                  <c:v>0.13</c:v>
                </c:pt>
                <c:pt idx="990">
                  <c:v>0.14000000000000001</c:v>
                </c:pt>
                <c:pt idx="991">
                  <c:v>0.18</c:v>
                </c:pt>
                <c:pt idx="992">
                  <c:v>0.26</c:v>
                </c:pt>
                <c:pt idx="993">
                  <c:v>0.1</c:v>
                </c:pt>
                <c:pt idx="994">
                  <c:v>7.0000000000000007E-2</c:v>
                </c:pt>
                <c:pt idx="995">
                  <c:v>0.28000000000000003</c:v>
                </c:pt>
                <c:pt idx="996">
                  <c:v>0.18</c:v>
                </c:pt>
                <c:pt idx="997">
                  <c:v>0.27</c:v>
                </c:pt>
                <c:pt idx="998">
                  <c:v>0.27</c:v>
                </c:pt>
              </c:numCache>
            </c:numRef>
          </c:val>
          <c:extLst>
            <c:ext xmlns:c16="http://schemas.microsoft.com/office/drawing/2014/chart" uri="{C3380CC4-5D6E-409C-BE32-E72D297353CC}">
              <c16:uniqueId val="{00000001-49CA-4954-8ED6-F203F5F24F42}"/>
            </c:ext>
          </c:extLst>
        </c:ser>
        <c:ser>
          <c:idx val="2"/>
          <c:order val="2"/>
          <c:tx>
            <c:strRef>
              <c:f>Sales_Fact!$T$1:$T$6</c:f>
              <c:strCache>
                <c:ptCount val="1"/>
                <c:pt idx="0">
                  <c:v>2024 -  -  -  - Sum of Total_Amount</c:v>
                </c:pt>
              </c:strCache>
            </c:strRef>
          </c:tx>
          <c:spPr>
            <a:solidFill>
              <a:schemeClr val="accent3"/>
            </a:solidFill>
            <a:ln>
              <a:noFill/>
            </a:ln>
            <a:effectLst/>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Sales_Fact!$T$7:$T$1006</c:f>
              <c:numCache>
                <c:formatCode>General</c:formatCode>
                <c:ptCount val="999"/>
                <c:pt idx="0">
                  <c:v>198.41640000000001</c:v>
                </c:pt>
                <c:pt idx="1">
                  <c:v>259.1259</c:v>
                </c:pt>
                <c:pt idx="2">
                  <c:v>1327.8846000000001</c:v>
                </c:pt>
                <c:pt idx="3">
                  <c:v>2100.0441000000001</c:v>
                </c:pt>
                <c:pt idx="4">
                  <c:v>3030.424</c:v>
                </c:pt>
                <c:pt idx="5">
                  <c:v>689.17200000000014</c:v>
                </c:pt>
                <c:pt idx="6">
                  <c:v>895.30439999999999</c:v>
                </c:pt>
                <c:pt idx="7">
                  <c:v>680.88400000000001</c:v>
                </c:pt>
                <c:pt idx="8">
                  <c:v>246.5856</c:v>
                </c:pt>
                <c:pt idx="9">
                  <c:v>2862.1208000000001</c:v>
                </c:pt>
                <c:pt idx="10">
                  <c:v>453.58170000000001</c:v>
                </c:pt>
                <c:pt idx="11">
                  <c:v>717.25760000000002</c:v>
                </c:pt>
                <c:pt idx="12">
                  <c:v>828.83359999999993</c:v>
                </c:pt>
                <c:pt idx="13">
                  <c:v>209.65119999999999</c:v>
                </c:pt>
                <c:pt idx="14">
                  <c:v>726.36479999999995</c:v>
                </c:pt>
                <c:pt idx="15">
                  <c:v>283.7484</c:v>
                </c:pt>
                <c:pt idx="16">
                  <c:v>70.924799999999991</c:v>
                </c:pt>
                <c:pt idx="17">
                  <c:v>721.8119999999999</c:v>
                </c:pt>
                <c:pt idx="18">
                  <c:v>2897.233999999999</c:v>
                </c:pt>
                <c:pt idx="19">
                  <c:v>262.80799999999999</c:v>
                </c:pt>
                <c:pt idx="20">
                  <c:v>356.18669999999997</c:v>
                </c:pt>
                <c:pt idx="21">
                  <c:v>1489.8743999999999</c:v>
                </c:pt>
                <c:pt idx="22">
                  <c:v>509.14980000000008</c:v>
                </c:pt>
                <c:pt idx="23">
                  <c:v>998.18729999999994</c:v>
                </c:pt>
                <c:pt idx="24">
                  <c:v>1636.1117999999999</c:v>
                </c:pt>
                <c:pt idx="25">
                  <c:v>3181.8919999999998</c:v>
                </c:pt>
                <c:pt idx="26">
                  <c:v>1542.1751999999999</c:v>
                </c:pt>
                <c:pt idx="27">
                  <c:v>467.77280000000002</c:v>
                </c:pt>
                <c:pt idx="28">
                  <c:v>1066.0735999999999</c:v>
                </c:pt>
                <c:pt idx="29">
                  <c:v>355.71519999999998</c:v>
                </c:pt>
                <c:pt idx="30">
                  <c:v>606.73080000000004</c:v>
                </c:pt>
                <c:pt idx="31">
                  <c:v>955.01519999999994</c:v>
                </c:pt>
                <c:pt idx="32">
                  <c:v>1690.3040000000001</c:v>
                </c:pt>
                <c:pt idx="33">
                  <c:v>1270.7460000000001</c:v>
                </c:pt>
                <c:pt idx="34">
                  <c:v>809.04560000000004</c:v>
                </c:pt>
                <c:pt idx="35">
                  <c:v>144.9624</c:v>
                </c:pt>
                <c:pt idx="36">
                  <c:v>2468.4387000000002</c:v>
                </c:pt>
                <c:pt idx="37">
                  <c:v>2060.3912</c:v>
                </c:pt>
                <c:pt idx="38">
                  <c:v>2278.3208</c:v>
                </c:pt>
                <c:pt idx="39">
                  <c:v>64.895600000000002</c:v>
                </c:pt>
                <c:pt idx="40">
                  <c:v>991.26239999999996</c:v>
                </c:pt>
                <c:pt idx="41">
                  <c:v>1742.0255999999999</c:v>
                </c:pt>
                <c:pt idx="42">
                  <c:v>1628.1702</c:v>
                </c:pt>
                <c:pt idx="43">
                  <c:v>197.7336</c:v>
                </c:pt>
                <c:pt idx="44">
                  <c:v>433.77199999999999</c:v>
                </c:pt>
                <c:pt idx="45">
                  <c:v>603.54259999999988</c:v>
                </c:pt>
                <c:pt idx="46">
                  <c:v>1251.5072</c:v>
                </c:pt>
                <c:pt idx="47">
                  <c:v>895.68809999999996</c:v>
                </c:pt>
                <c:pt idx="48">
                  <c:v>946.53000000000009</c:v>
                </c:pt>
                <c:pt idx="49">
                  <c:v>1896.72</c:v>
                </c:pt>
                <c:pt idx="50">
                  <c:v>1386.2428</c:v>
                </c:pt>
                <c:pt idx="51">
                  <c:v>671.89779999999996</c:v>
                </c:pt>
                <c:pt idx="52">
                  <c:v>591.58360000000005</c:v>
                </c:pt>
                <c:pt idx="53">
                  <c:v>674.63560000000007</c:v>
                </c:pt>
                <c:pt idx="54">
                  <c:v>155.22720000000001</c:v>
                </c:pt>
                <c:pt idx="55">
                  <c:v>817.21080000000006</c:v>
                </c:pt>
                <c:pt idx="56">
                  <c:v>353.27339999999998</c:v>
                </c:pt>
                <c:pt idx="57">
                  <c:v>2135.4168</c:v>
                </c:pt>
                <c:pt idx="58">
                  <c:v>2478.4499999999998</c:v>
                </c:pt>
                <c:pt idx="59">
                  <c:v>1439.136</c:v>
                </c:pt>
                <c:pt idx="60">
                  <c:v>871.41929999999991</c:v>
                </c:pt>
                <c:pt idx="61">
                  <c:v>1236.48</c:v>
                </c:pt>
                <c:pt idx="62">
                  <c:v>1022.6838</c:v>
                </c:pt>
                <c:pt idx="63">
                  <c:v>2807.8008</c:v>
                </c:pt>
                <c:pt idx="64">
                  <c:v>69.273600000000002</c:v>
                </c:pt>
                <c:pt idx="65">
                  <c:v>2263.0068000000001</c:v>
                </c:pt>
                <c:pt idx="66">
                  <c:v>611.20500000000004</c:v>
                </c:pt>
                <c:pt idx="67">
                  <c:v>676.73919999999998</c:v>
                </c:pt>
                <c:pt idx="68">
                  <c:v>514.69319999999993</c:v>
                </c:pt>
                <c:pt idx="69">
                  <c:v>756.76580000000001</c:v>
                </c:pt>
                <c:pt idx="70">
                  <c:v>225.57599999999999</c:v>
                </c:pt>
                <c:pt idx="71">
                  <c:v>887.56200000000013</c:v>
                </c:pt>
                <c:pt idx="72">
                  <c:v>398.95310000000012</c:v>
                </c:pt>
                <c:pt idx="73">
                  <c:v>124.8768</c:v>
                </c:pt>
                <c:pt idx="74">
                  <c:v>526.24439999999993</c:v>
                </c:pt>
                <c:pt idx="75">
                  <c:v>435.27359999999999</c:v>
                </c:pt>
                <c:pt idx="76">
                  <c:v>514.9</c:v>
                </c:pt>
                <c:pt idx="77">
                  <c:v>1388.9190000000001</c:v>
                </c:pt>
                <c:pt idx="78">
                  <c:v>258.822</c:v>
                </c:pt>
                <c:pt idx="79">
                  <c:v>1120.0599</c:v>
                </c:pt>
                <c:pt idx="80">
                  <c:v>131.047</c:v>
                </c:pt>
                <c:pt idx="81">
                  <c:v>2168.9369999999999</c:v>
                </c:pt>
                <c:pt idx="82">
                  <c:v>1665.692</c:v>
                </c:pt>
                <c:pt idx="83">
                  <c:v>405.32</c:v>
                </c:pt>
                <c:pt idx="84">
                  <c:v>3225.9468000000002</c:v>
                </c:pt>
                <c:pt idx="85">
                  <c:v>2107.5246000000002</c:v>
                </c:pt>
                <c:pt idx="86">
                  <c:v>689.38279999999997</c:v>
                </c:pt>
                <c:pt idx="87">
                  <c:v>36.027200000000001</c:v>
                </c:pt>
                <c:pt idx="88">
                  <c:v>649.74</c:v>
                </c:pt>
                <c:pt idx="89">
                  <c:v>2404.8024</c:v>
                </c:pt>
                <c:pt idx="90">
                  <c:v>1404.075</c:v>
                </c:pt>
                <c:pt idx="91">
                  <c:v>1351.3584000000001</c:v>
                </c:pt>
                <c:pt idx="92">
                  <c:v>52.003</c:v>
                </c:pt>
                <c:pt idx="93">
                  <c:v>159.87549999999999</c:v>
                </c:pt>
                <c:pt idx="94">
                  <c:v>352.59300000000002</c:v>
                </c:pt>
                <c:pt idx="95">
                  <c:v>1007.223</c:v>
                </c:pt>
                <c:pt idx="96">
                  <c:v>449.51400000000001</c:v>
                </c:pt>
                <c:pt idx="97">
                  <c:v>1187.1780000000001</c:v>
                </c:pt>
                <c:pt idx="98">
                  <c:v>190.7064</c:v>
                </c:pt>
                <c:pt idx="99">
                  <c:v>906.23660000000007</c:v>
                </c:pt>
                <c:pt idx="100">
                  <c:v>1482.0798</c:v>
                </c:pt>
                <c:pt idx="101">
                  <c:v>2102.424</c:v>
                </c:pt>
                <c:pt idx="102">
                  <c:v>115.5</c:v>
                </c:pt>
                <c:pt idx="103">
                  <c:v>1219.2570000000001</c:v>
                </c:pt>
                <c:pt idx="104">
                  <c:v>1655.7170000000001</c:v>
                </c:pt>
                <c:pt idx="105">
                  <c:v>422.01299999999998</c:v>
                </c:pt>
                <c:pt idx="106">
                  <c:v>429.32159999999999</c:v>
                </c:pt>
                <c:pt idx="107">
                  <c:v>85.169700000000006</c:v>
                </c:pt>
                <c:pt idx="108">
                  <c:v>296.31689999999998</c:v>
                </c:pt>
                <c:pt idx="109">
                  <c:v>285.96719999999999</c:v>
                </c:pt>
                <c:pt idx="110">
                  <c:v>215.14420000000001</c:v>
                </c:pt>
                <c:pt idx="111">
                  <c:v>767.48159999999996</c:v>
                </c:pt>
                <c:pt idx="112">
                  <c:v>1776.3743999999999</c:v>
                </c:pt>
                <c:pt idx="113">
                  <c:v>2971.0295999999998</c:v>
                </c:pt>
                <c:pt idx="114">
                  <c:v>942.01600000000008</c:v>
                </c:pt>
                <c:pt idx="115">
                  <c:v>889.30799999999999</c:v>
                </c:pt>
                <c:pt idx="116">
                  <c:v>2552.5367999999999</c:v>
                </c:pt>
                <c:pt idx="117">
                  <c:v>661.7595</c:v>
                </c:pt>
                <c:pt idx="118">
                  <c:v>1845.9659999999999</c:v>
                </c:pt>
                <c:pt idx="119">
                  <c:v>1828.1120000000001</c:v>
                </c:pt>
                <c:pt idx="120">
                  <c:v>1900.1135999999999</c:v>
                </c:pt>
                <c:pt idx="121">
                  <c:v>2950.14</c:v>
                </c:pt>
                <c:pt idx="122">
                  <c:v>1568.943</c:v>
                </c:pt>
                <c:pt idx="123">
                  <c:v>1245.3119999999999</c:v>
                </c:pt>
                <c:pt idx="124">
                  <c:v>954.06080000000009</c:v>
                </c:pt>
                <c:pt idx="125">
                  <c:v>1194.9028000000001</c:v>
                </c:pt>
                <c:pt idx="126">
                  <c:v>3220.3444</c:v>
                </c:pt>
                <c:pt idx="127">
                  <c:v>331.17</c:v>
                </c:pt>
                <c:pt idx="128">
                  <c:v>1275.799</c:v>
                </c:pt>
                <c:pt idx="129">
                  <c:v>1370.5232000000001</c:v>
                </c:pt>
                <c:pt idx="130">
                  <c:v>1053.7551000000001</c:v>
                </c:pt>
                <c:pt idx="131">
                  <c:v>333.85090000000002</c:v>
                </c:pt>
                <c:pt idx="132">
                  <c:v>2093.6736000000001</c:v>
                </c:pt>
                <c:pt idx="133">
                  <c:v>1746.712</c:v>
                </c:pt>
                <c:pt idx="134">
                  <c:v>361.45920000000001</c:v>
                </c:pt>
                <c:pt idx="135">
                  <c:v>953.45100000000014</c:v>
                </c:pt>
                <c:pt idx="136">
                  <c:v>3721.52</c:v>
                </c:pt>
                <c:pt idx="137">
                  <c:v>665.51679999999999</c:v>
                </c:pt>
                <c:pt idx="138">
                  <c:v>912.00359999999989</c:v>
                </c:pt>
                <c:pt idx="139">
                  <c:v>1287.6084000000001</c:v>
                </c:pt>
                <c:pt idx="140">
                  <c:v>1538.4005999999999</c:v>
                </c:pt>
                <c:pt idx="141">
                  <c:v>803.9944999999999</c:v>
                </c:pt>
                <c:pt idx="142">
                  <c:v>1417.8240000000001</c:v>
                </c:pt>
                <c:pt idx="143">
                  <c:v>213.709</c:v>
                </c:pt>
                <c:pt idx="144">
                  <c:v>333.04919999999998</c:v>
                </c:pt>
                <c:pt idx="145">
                  <c:v>514.29959999999994</c:v>
                </c:pt>
                <c:pt idx="146">
                  <c:v>2013.7872</c:v>
                </c:pt>
                <c:pt idx="147">
                  <c:v>1228.4894999999999</c:v>
                </c:pt>
                <c:pt idx="148">
                  <c:v>77.022000000000006</c:v>
                </c:pt>
                <c:pt idx="149">
                  <c:v>2560</c:v>
                </c:pt>
                <c:pt idx="150">
                  <c:v>2205.0239999999999</c:v>
                </c:pt>
                <c:pt idx="151">
                  <c:v>1538.942</c:v>
                </c:pt>
                <c:pt idx="152">
                  <c:v>909.83199999999999</c:v>
                </c:pt>
                <c:pt idx="153">
                  <c:v>786.19040000000007</c:v>
                </c:pt>
                <c:pt idx="154">
                  <c:v>1715.0595000000001</c:v>
                </c:pt>
                <c:pt idx="155">
                  <c:v>887.30400000000009</c:v>
                </c:pt>
                <c:pt idx="156">
                  <c:v>445.10399999999998</c:v>
                </c:pt>
                <c:pt idx="157">
                  <c:v>1371.5504000000001</c:v>
                </c:pt>
                <c:pt idx="158">
                  <c:v>1304.9459999999999</c:v>
                </c:pt>
                <c:pt idx="159">
                  <c:v>223.87280000000001</c:v>
                </c:pt>
                <c:pt idx="160">
                  <c:v>929.16320000000007</c:v>
                </c:pt>
                <c:pt idx="161">
                  <c:v>763.97759999999994</c:v>
                </c:pt>
                <c:pt idx="162">
                  <c:v>2013.5178000000001</c:v>
                </c:pt>
                <c:pt idx="163">
                  <c:v>213.55879999999999</c:v>
                </c:pt>
                <c:pt idx="164">
                  <c:v>1925.8533</c:v>
                </c:pt>
                <c:pt idx="165">
                  <c:v>64.878399999999999</c:v>
                </c:pt>
                <c:pt idx="166">
                  <c:v>36.225000000000001</c:v>
                </c:pt>
                <c:pt idx="167">
                  <c:v>1537.404</c:v>
                </c:pt>
                <c:pt idx="168">
                  <c:v>1548.9465</c:v>
                </c:pt>
                <c:pt idx="169">
                  <c:v>1659.9756</c:v>
                </c:pt>
                <c:pt idx="170">
                  <c:v>150.7902</c:v>
                </c:pt>
                <c:pt idx="171">
                  <c:v>782.17539999999997</c:v>
                </c:pt>
                <c:pt idx="172">
                  <c:v>812.75739999999996</c:v>
                </c:pt>
                <c:pt idx="173">
                  <c:v>1005.3216</c:v>
                </c:pt>
                <c:pt idx="174">
                  <c:v>590.84100000000001</c:v>
                </c:pt>
                <c:pt idx="175">
                  <c:v>1040.2403999999999</c:v>
                </c:pt>
                <c:pt idx="176">
                  <c:v>105.47280000000001</c:v>
                </c:pt>
                <c:pt idx="177">
                  <c:v>103.9311</c:v>
                </c:pt>
                <c:pt idx="178">
                  <c:v>1505.2575999999999</c:v>
                </c:pt>
                <c:pt idx="179">
                  <c:v>850.29750000000001</c:v>
                </c:pt>
                <c:pt idx="180">
                  <c:v>242.03899999999999</c:v>
                </c:pt>
                <c:pt idx="181">
                  <c:v>1627.4391000000001</c:v>
                </c:pt>
                <c:pt idx="182">
                  <c:v>1774.3440000000001</c:v>
                </c:pt>
                <c:pt idx="183">
                  <c:v>615.74040000000002</c:v>
                </c:pt>
                <c:pt idx="184">
                  <c:v>1373.7651000000001</c:v>
                </c:pt>
                <c:pt idx="185">
                  <c:v>502.62119999999999</c:v>
                </c:pt>
                <c:pt idx="186">
                  <c:v>1861.9880000000001</c:v>
                </c:pt>
                <c:pt idx="187">
                  <c:v>1904.5440000000001</c:v>
                </c:pt>
                <c:pt idx="188">
                  <c:v>273.52260000000001</c:v>
                </c:pt>
                <c:pt idx="189">
                  <c:v>95.408200000000008</c:v>
                </c:pt>
                <c:pt idx="190">
                  <c:v>700.5544000000001</c:v>
                </c:pt>
                <c:pt idx="191">
                  <c:v>54.489600000000003</c:v>
                </c:pt>
                <c:pt idx="192">
                  <c:v>1448.752</c:v>
                </c:pt>
                <c:pt idx="193">
                  <c:v>469.00080000000003</c:v>
                </c:pt>
                <c:pt idx="194">
                  <c:v>2281.14</c:v>
                </c:pt>
                <c:pt idx="195">
                  <c:v>1451.6960999999999</c:v>
                </c:pt>
                <c:pt idx="196">
                  <c:v>1792.1180999999999</c:v>
                </c:pt>
                <c:pt idx="197">
                  <c:v>3019.2287999999999</c:v>
                </c:pt>
                <c:pt idx="198">
                  <c:v>1349.0568000000001</c:v>
                </c:pt>
                <c:pt idx="199">
                  <c:v>342.92250000000001</c:v>
                </c:pt>
                <c:pt idx="200">
                  <c:v>1311.4192</c:v>
                </c:pt>
                <c:pt idx="201">
                  <c:v>373.66559999999998</c:v>
                </c:pt>
                <c:pt idx="202">
                  <c:v>192.88499999999999</c:v>
                </c:pt>
                <c:pt idx="203">
                  <c:v>2585.8643999999999</c:v>
                </c:pt>
                <c:pt idx="204">
                  <c:v>2367.15</c:v>
                </c:pt>
                <c:pt idx="205">
                  <c:v>969.66480000000013</c:v>
                </c:pt>
                <c:pt idx="206">
                  <c:v>487.18799999999999</c:v>
                </c:pt>
                <c:pt idx="207">
                  <c:v>46.216799999999999</c:v>
                </c:pt>
                <c:pt idx="208">
                  <c:v>201.59700000000001</c:v>
                </c:pt>
                <c:pt idx="209">
                  <c:v>2033.9405999999999</c:v>
                </c:pt>
                <c:pt idx="210">
                  <c:v>736.66800000000001</c:v>
                </c:pt>
                <c:pt idx="211">
                  <c:v>813.04719999999998</c:v>
                </c:pt>
                <c:pt idx="212">
                  <c:v>898.8216000000001</c:v>
                </c:pt>
                <c:pt idx="213">
                  <c:v>641.73599999999999</c:v>
                </c:pt>
                <c:pt idx="214">
                  <c:v>1005.3944</c:v>
                </c:pt>
                <c:pt idx="215">
                  <c:v>1512.2267999999999</c:v>
                </c:pt>
                <c:pt idx="216">
                  <c:v>1176.4536000000001</c:v>
                </c:pt>
                <c:pt idx="217">
                  <c:v>359.50400000000002</c:v>
                </c:pt>
                <c:pt idx="218">
                  <c:v>577.82339999999999</c:v>
                </c:pt>
                <c:pt idx="219">
                  <c:v>103.8609</c:v>
                </c:pt>
                <c:pt idx="220">
                  <c:v>758.38120000000004</c:v>
                </c:pt>
                <c:pt idx="221">
                  <c:v>127.2171</c:v>
                </c:pt>
                <c:pt idx="222">
                  <c:v>2110.1255999999998</c:v>
                </c:pt>
                <c:pt idx="223">
                  <c:v>384.11040000000003</c:v>
                </c:pt>
                <c:pt idx="224">
                  <c:v>372.28500000000003</c:v>
                </c:pt>
                <c:pt idx="225">
                  <c:v>1813.0716</c:v>
                </c:pt>
                <c:pt idx="226">
                  <c:v>538.5634</c:v>
                </c:pt>
                <c:pt idx="227">
                  <c:v>2163.7055999999998</c:v>
                </c:pt>
                <c:pt idx="228">
                  <c:v>794.45699999999999</c:v>
                </c:pt>
                <c:pt idx="229">
                  <c:v>888.0444</c:v>
                </c:pt>
                <c:pt idx="230">
                  <c:v>1169.6238000000001</c:v>
                </c:pt>
                <c:pt idx="231">
                  <c:v>925.18960000000004</c:v>
                </c:pt>
                <c:pt idx="232">
                  <c:v>660.11400000000003</c:v>
                </c:pt>
                <c:pt idx="233">
                  <c:v>1272.5920000000001</c:v>
                </c:pt>
                <c:pt idx="234">
                  <c:v>411.71490000000011</c:v>
                </c:pt>
                <c:pt idx="235">
                  <c:v>229.023</c:v>
                </c:pt>
                <c:pt idx="236">
                  <c:v>2234.7188000000001</c:v>
                </c:pt>
                <c:pt idx="237">
                  <c:v>1138.83</c:v>
                </c:pt>
                <c:pt idx="238">
                  <c:v>599.58359999999993</c:v>
                </c:pt>
                <c:pt idx="239">
                  <c:v>101.3886</c:v>
                </c:pt>
                <c:pt idx="240">
                  <c:v>3316.16</c:v>
                </c:pt>
                <c:pt idx="241">
                  <c:v>125.8888</c:v>
                </c:pt>
                <c:pt idx="242">
                  <c:v>1443.7103999999999</c:v>
                </c:pt>
                <c:pt idx="243">
                  <c:v>1249.5006000000001</c:v>
                </c:pt>
                <c:pt idx="244">
                  <c:v>1171.2288000000001</c:v>
                </c:pt>
                <c:pt idx="245">
                  <c:v>728.12040000000002</c:v>
                </c:pt>
                <c:pt idx="246">
                  <c:v>971.39200000000005</c:v>
                </c:pt>
                <c:pt idx="247">
                  <c:v>1523.124</c:v>
                </c:pt>
                <c:pt idx="248">
                  <c:v>540.90719999999999</c:v>
                </c:pt>
                <c:pt idx="249">
                  <c:v>1657.5455999999999</c:v>
                </c:pt>
                <c:pt idx="250">
                  <c:v>1450.89</c:v>
                </c:pt>
                <c:pt idx="251">
                  <c:v>360.85559999999998</c:v>
                </c:pt>
                <c:pt idx="252">
                  <c:v>2748.2224000000001</c:v>
                </c:pt>
                <c:pt idx="253">
                  <c:v>272.62180000000001</c:v>
                </c:pt>
                <c:pt idx="254">
                  <c:v>977.04880000000014</c:v>
                </c:pt>
                <c:pt idx="255">
                  <c:v>426.12240000000003</c:v>
                </c:pt>
                <c:pt idx="256">
                  <c:v>799.13340000000005</c:v>
                </c:pt>
                <c:pt idx="257">
                  <c:v>1583.0316</c:v>
                </c:pt>
                <c:pt idx="258">
                  <c:v>1776.5286000000001</c:v>
                </c:pt>
                <c:pt idx="259">
                  <c:v>1753.23</c:v>
                </c:pt>
                <c:pt idx="260">
                  <c:v>1462.0029999999999</c:v>
                </c:pt>
                <c:pt idx="261">
                  <c:v>347.82000000000011</c:v>
                </c:pt>
                <c:pt idx="262">
                  <c:v>562.32820000000004</c:v>
                </c:pt>
                <c:pt idx="263">
                  <c:v>1846.08</c:v>
                </c:pt>
                <c:pt idx="264">
                  <c:v>541.66739999999993</c:v>
                </c:pt>
                <c:pt idx="265">
                  <c:v>419.46480000000003</c:v>
                </c:pt>
                <c:pt idx="266">
                  <c:v>891.87199999999996</c:v>
                </c:pt>
                <c:pt idx="267">
                  <c:v>1740.6279999999999</c:v>
                </c:pt>
                <c:pt idx="268">
                  <c:v>714.41759999999999</c:v>
                </c:pt>
                <c:pt idx="269">
                  <c:v>3293.5448000000001</c:v>
                </c:pt>
                <c:pt idx="270">
                  <c:v>333.81279999999998</c:v>
                </c:pt>
                <c:pt idx="271">
                  <c:v>312.08049999999997</c:v>
                </c:pt>
                <c:pt idx="272">
                  <c:v>683.00099999999998</c:v>
                </c:pt>
                <c:pt idx="273">
                  <c:v>818.42499999999995</c:v>
                </c:pt>
                <c:pt idx="274">
                  <c:v>871.39699999999993</c:v>
                </c:pt>
                <c:pt idx="275">
                  <c:v>344.53680000000003</c:v>
                </c:pt>
                <c:pt idx="276">
                  <c:v>502.51319999999998</c:v>
                </c:pt>
                <c:pt idx="277">
                  <c:v>1432.2744</c:v>
                </c:pt>
                <c:pt idx="278">
                  <c:v>857.1</c:v>
                </c:pt>
                <c:pt idx="279">
                  <c:v>413.5335</c:v>
                </c:pt>
                <c:pt idx="280">
                  <c:v>2010.6432</c:v>
                </c:pt>
                <c:pt idx="281">
                  <c:v>1081.0134</c:v>
                </c:pt>
                <c:pt idx="282">
                  <c:v>2509.4591999999998</c:v>
                </c:pt>
                <c:pt idx="283">
                  <c:v>1194.9503999999999</c:v>
                </c:pt>
                <c:pt idx="284">
                  <c:v>618.69359999999995</c:v>
                </c:pt>
                <c:pt idx="285">
                  <c:v>377.28</c:v>
                </c:pt>
                <c:pt idx="286">
                  <c:v>1630.3391999999999</c:v>
                </c:pt>
                <c:pt idx="287">
                  <c:v>189.21600000000001</c:v>
                </c:pt>
                <c:pt idx="288">
                  <c:v>1584.7840000000001</c:v>
                </c:pt>
                <c:pt idx="289">
                  <c:v>944.47099999999989</c:v>
                </c:pt>
                <c:pt idx="290">
                  <c:v>126.5916</c:v>
                </c:pt>
                <c:pt idx="291">
                  <c:v>682.55600000000004</c:v>
                </c:pt>
                <c:pt idx="292">
                  <c:v>392.02720000000011</c:v>
                </c:pt>
                <c:pt idx="293">
                  <c:v>576.97299999999996</c:v>
                </c:pt>
                <c:pt idx="294">
                  <c:v>468.78320000000002</c:v>
                </c:pt>
                <c:pt idx="295">
                  <c:v>1084.7936</c:v>
                </c:pt>
                <c:pt idx="296">
                  <c:v>1616.8104000000001</c:v>
                </c:pt>
                <c:pt idx="297">
                  <c:v>1491.7896000000001</c:v>
                </c:pt>
                <c:pt idx="298">
                  <c:v>184.22909999999999</c:v>
                </c:pt>
                <c:pt idx="299">
                  <c:v>2801.19</c:v>
                </c:pt>
                <c:pt idx="300">
                  <c:v>2465.9856</c:v>
                </c:pt>
                <c:pt idx="301">
                  <c:v>189.244</c:v>
                </c:pt>
                <c:pt idx="302">
                  <c:v>860.31959999999992</c:v>
                </c:pt>
                <c:pt idx="303">
                  <c:v>300.2022</c:v>
                </c:pt>
                <c:pt idx="304">
                  <c:v>269.01659999999998</c:v>
                </c:pt>
                <c:pt idx="305">
                  <c:v>1823.1948</c:v>
                </c:pt>
                <c:pt idx="306">
                  <c:v>905.85</c:v>
                </c:pt>
                <c:pt idx="307">
                  <c:v>2019.6945000000001</c:v>
                </c:pt>
                <c:pt idx="308">
                  <c:v>641.91689999999994</c:v>
                </c:pt>
                <c:pt idx="309">
                  <c:v>230.12520000000001</c:v>
                </c:pt>
                <c:pt idx="310">
                  <c:v>37.328000000000003</c:v>
                </c:pt>
                <c:pt idx="311">
                  <c:v>2474.2080000000001</c:v>
                </c:pt>
                <c:pt idx="312">
                  <c:v>706.77879999999993</c:v>
                </c:pt>
                <c:pt idx="313">
                  <c:v>878.50620000000004</c:v>
                </c:pt>
                <c:pt idx="314">
                  <c:v>958.95360000000005</c:v>
                </c:pt>
                <c:pt idx="315">
                  <c:v>487.8535</c:v>
                </c:pt>
                <c:pt idx="316">
                  <c:v>1843.04</c:v>
                </c:pt>
                <c:pt idx="317">
                  <c:v>129.72479999999999</c:v>
                </c:pt>
                <c:pt idx="318">
                  <c:v>349.22250000000003</c:v>
                </c:pt>
                <c:pt idx="319">
                  <c:v>1243.1224</c:v>
                </c:pt>
                <c:pt idx="320">
                  <c:v>661.47080000000005</c:v>
                </c:pt>
                <c:pt idx="321">
                  <c:v>1023.264</c:v>
                </c:pt>
                <c:pt idx="322">
                  <c:v>77.293200000000013</c:v>
                </c:pt>
                <c:pt idx="323">
                  <c:v>2677.0619999999999</c:v>
                </c:pt>
                <c:pt idx="324">
                  <c:v>2733.2267999999999</c:v>
                </c:pt>
                <c:pt idx="325">
                  <c:v>361.16199999999998</c:v>
                </c:pt>
                <c:pt idx="326">
                  <c:v>1758.2940000000001</c:v>
                </c:pt>
                <c:pt idx="327">
                  <c:v>605.50099999999998</c:v>
                </c:pt>
                <c:pt idx="328">
                  <c:v>324.02999999999997</c:v>
                </c:pt>
                <c:pt idx="329">
                  <c:v>93.909199999999998</c:v>
                </c:pt>
                <c:pt idx="330">
                  <c:v>579.24950000000001</c:v>
                </c:pt>
                <c:pt idx="331">
                  <c:v>140.72</c:v>
                </c:pt>
                <c:pt idx="332">
                  <c:v>229.614</c:v>
                </c:pt>
                <c:pt idx="333">
                  <c:v>193.1234</c:v>
                </c:pt>
                <c:pt idx="334">
                  <c:v>1758.4811999999999</c:v>
                </c:pt>
                <c:pt idx="335">
                  <c:v>84.527199999999993</c:v>
                </c:pt>
                <c:pt idx="336">
                  <c:v>384.4665</c:v>
                </c:pt>
                <c:pt idx="337">
                  <c:v>1398.712</c:v>
                </c:pt>
                <c:pt idx="338">
                  <c:v>104.227</c:v>
                </c:pt>
                <c:pt idx="339">
                  <c:v>226.22540000000001</c:v>
                </c:pt>
                <c:pt idx="340">
                  <c:v>390.95979999999997</c:v>
                </c:pt>
                <c:pt idx="341">
                  <c:v>2280.3669</c:v>
                </c:pt>
                <c:pt idx="342">
                  <c:v>1155.2436</c:v>
                </c:pt>
                <c:pt idx="343">
                  <c:v>511.35</c:v>
                </c:pt>
                <c:pt idx="344">
                  <c:v>1523.0640000000001</c:v>
                </c:pt>
                <c:pt idx="345">
                  <c:v>1423.7184</c:v>
                </c:pt>
                <c:pt idx="346">
                  <c:v>174.40440000000001</c:v>
                </c:pt>
                <c:pt idx="347">
                  <c:v>1939.2012</c:v>
                </c:pt>
                <c:pt idx="348">
                  <c:v>456.14399999999989</c:v>
                </c:pt>
                <c:pt idx="349">
                  <c:v>57.389600000000002</c:v>
                </c:pt>
                <c:pt idx="350">
                  <c:v>781.61599999999999</c:v>
                </c:pt>
                <c:pt idx="351">
                  <c:v>1348.2149999999999</c:v>
                </c:pt>
                <c:pt idx="352">
                  <c:v>314.82319999999999</c:v>
                </c:pt>
                <c:pt idx="353">
                  <c:v>1688.3248000000001</c:v>
                </c:pt>
                <c:pt idx="354">
                  <c:v>398.23939999999999</c:v>
                </c:pt>
                <c:pt idx="355">
                  <c:v>705.5856</c:v>
                </c:pt>
                <c:pt idx="356">
                  <c:v>768.46379999999999</c:v>
                </c:pt>
                <c:pt idx="357">
                  <c:v>646.99899999999991</c:v>
                </c:pt>
                <c:pt idx="358">
                  <c:v>1469.8719000000001</c:v>
                </c:pt>
                <c:pt idx="359">
                  <c:v>654.36219999999992</c:v>
                </c:pt>
                <c:pt idx="360">
                  <c:v>583.16999999999996</c:v>
                </c:pt>
                <c:pt idx="361">
                  <c:v>305.73</c:v>
                </c:pt>
                <c:pt idx="362">
                  <c:v>2645.6747999999998</c:v>
                </c:pt>
                <c:pt idx="363">
                  <c:v>1142.2529999999999</c:v>
                </c:pt>
                <c:pt idx="364">
                  <c:v>485.55839999999989</c:v>
                </c:pt>
                <c:pt idx="365">
                  <c:v>86.620999999999995</c:v>
                </c:pt>
                <c:pt idx="366">
                  <c:v>637.05600000000004</c:v>
                </c:pt>
                <c:pt idx="367">
                  <c:v>853.54520000000002</c:v>
                </c:pt>
                <c:pt idx="368">
                  <c:v>582.88409999999999</c:v>
                </c:pt>
                <c:pt idx="369">
                  <c:v>2280.0664000000002</c:v>
                </c:pt>
                <c:pt idx="370">
                  <c:v>1741.557</c:v>
                </c:pt>
                <c:pt idx="371">
                  <c:v>649.89</c:v>
                </c:pt>
                <c:pt idx="372">
                  <c:v>454.01639999999998</c:v>
                </c:pt>
                <c:pt idx="373">
                  <c:v>1367.1368</c:v>
                </c:pt>
                <c:pt idx="374">
                  <c:v>581.58359999999993</c:v>
                </c:pt>
                <c:pt idx="375">
                  <c:v>2797.8164999999999</c:v>
                </c:pt>
                <c:pt idx="376">
                  <c:v>1544.9434000000001</c:v>
                </c:pt>
                <c:pt idx="377">
                  <c:v>1321.5336</c:v>
                </c:pt>
                <c:pt idx="378">
                  <c:v>60.392200000000003</c:v>
                </c:pt>
                <c:pt idx="379">
                  <c:v>813.46889999999996</c:v>
                </c:pt>
                <c:pt idx="380">
                  <c:v>825.02639999999997</c:v>
                </c:pt>
                <c:pt idx="381">
                  <c:v>1383.5663999999999</c:v>
                </c:pt>
                <c:pt idx="382">
                  <c:v>614.51080000000002</c:v>
                </c:pt>
                <c:pt idx="383">
                  <c:v>617.66549999999995</c:v>
                </c:pt>
                <c:pt idx="384">
                  <c:v>1654.7328</c:v>
                </c:pt>
                <c:pt idx="385">
                  <c:v>798.55200000000013</c:v>
                </c:pt>
                <c:pt idx="386">
                  <c:v>111.1434</c:v>
                </c:pt>
                <c:pt idx="387">
                  <c:v>1802.1120000000001</c:v>
                </c:pt>
                <c:pt idx="388">
                  <c:v>1554.5838000000001</c:v>
                </c:pt>
                <c:pt idx="389">
                  <c:v>53.817999999999998</c:v>
                </c:pt>
                <c:pt idx="390">
                  <c:v>2671.74</c:v>
                </c:pt>
                <c:pt idx="391">
                  <c:v>604.41920000000005</c:v>
                </c:pt>
                <c:pt idx="392">
                  <c:v>497.16419999999999</c:v>
                </c:pt>
                <c:pt idx="393">
                  <c:v>271.17919999999998</c:v>
                </c:pt>
                <c:pt idx="394">
                  <c:v>263.04629999999997</c:v>
                </c:pt>
                <c:pt idx="395">
                  <c:v>843.02359999999999</c:v>
                </c:pt>
                <c:pt idx="396">
                  <c:v>223.51599999999999</c:v>
                </c:pt>
                <c:pt idx="397">
                  <c:v>1124.3964000000001</c:v>
                </c:pt>
                <c:pt idx="398">
                  <c:v>774.14260000000002</c:v>
                </c:pt>
                <c:pt idx="399">
                  <c:v>109.5624</c:v>
                </c:pt>
                <c:pt idx="400">
                  <c:v>1759.434</c:v>
                </c:pt>
                <c:pt idx="401">
                  <c:v>178.51400000000001</c:v>
                </c:pt>
                <c:pt idx="402">
                  <c:v>1990.0350000000001</c:v>
                </c:pt>
                <c:pt idx="403">
                  <c:v>571.33180000000004</c:v>
                </c:pt>
                <c:pt idx="404">
                  <c:v>240.44820000000001</c:v>
                </c:pt>
                <c:pt idx="405">
                  <c:v>502.53</c:v>
                </c:pt>
                <c:pt idx="406">
                  <c:v>905.16559999999993</c:v>
                </c:pt>
                <c:pt idx="407">
                  <c:v>364.08</c:v>
                </c:pt>
                <c:pt idx="408">
                  <c:v>2925.7312000000002</c:v>
                </c:pt>
                <c:pt idx="409">
                  <c:v>97.000199999999992</c:v>
                </c:pt>
                <c:pt idx="410">
                  <c:v>413.07299999999998</c:v>
                </c:pt>
                <c:pt idx="411">
                  <c:v>2483.2800000000002</c:v>
                </c:pt>
                <c:pt idx="412">
                  <c:v>514.3424</c:v>
                </c:pt>
                <c:pt idx="413">
                  <c:v>1068.2460000000001</c:v>
                </c:pt>
                <c:pt idx="414">
                  <c:v>973.02799999999991</c:v>
                </c:pt>
                <c:pt idx="415">
                  <c:v>1624.4892</c:v>
                </c:pt>
                <c:pt idx="416">
                  <c:v>3237.0576000000001</c:v>
                </c:pt>
                <c:pt idx="417">
                  <c:v>2243.3928000000001</c:v>
                </c:pt>
                <c:pt idx="418">
                  <c:v>72.799600000000012</c:v>
                </c:pt>
                <c:pt idx="419">
                  <c:v>1744.8368</c:v>
                </c:pt>
                <c:pt idx="420">
                  <c:v>1629.7616</c:v>
                </c:pt>
                <c:pt idx="421">
                  <c:v>24.13</c:v>
                </c:pt>
                <c:pt idx="422">
                  <c:v>510.22019999999998</c:v>
                </c:pt>
                <c:pt idx="423">
                  <c:v>2409.8216000000002</c:v>
                </c:pt>
                <c:pt idx="424">
                  <c:v>1217.1579999999999</c:v>
                </c:pt>
                <c:pt idx="425">
                  <c:v>1418.3784000000001</c:v>
                </c:pt>
                <c:pt idx="426">
                  <c:v>2031.7927999999999</c:v>
                </c:pt>
                <c:pt idx="427">
                  <c:v>1058.1600000000001</c:v>
                </c:pt>
                <c:pt idx="428">
                  <c:v>649.60500000000002</c:v>
                </c:pt>
                <c:pt idx="429">
                  <c:v>1748.5209</c:v>
                </c:pt>
                <c:pt idx="430">
                  <c:v>2922.2952</c:v>
                </c:pt>
                <c:pt idx="431">
                  <c:v>617.29200000000003</c:v>
                </c:pt>
                <c:pt idx="432">
                  <c:v>545.68079999999998</c:v>
                </c:pt>
                <c:pt idx="433">
                  <c:v>99.269200000000012</c:v>
                </c:pt>
                <c:pt idx="434">
                  <c:v>1025.8499999999999</c:v>
                </c:pt>
                <c:pt idx="435">
                  <c:v>1140.4559999999999</c:v>
                </c:pt>
                <c:pt idx="436">
                  <c:v>1566.5663999999999</c:v>
                </c:pt>
                <c:pt idx="437">
                  <c:v>568.61479999999995</c:v>
                </c:pt>
                <c:pt idx="438">
                  <c:v>1208.2028</c:v>
                </c:pt>
                <c:pt idx="439">
                  <c:v>493.64280000000002</c:v>
                </c:pt>
                <c:pt idx="440">
                  <c:v>2065.5936000000002</c:v>
                </c:pt>
                <c:pt idx="441">
                  <c:v>199.7961</c:v>
                </c:pt>
                <c:pt idx="442">
                  <c:v>880.66160000000002</c:v>
                </c:pt>
                <c:pt idx="443">
                  <c:v>93.8232</c:v>
                </c:pt>
                <c:pt idx="444">
                  <c:v>1595.0952</c:v>
                </c:pt>
                <c:pt idx="445">
                  <c:v>1815.7539999999999</c:v>
                </c:pt>
                <c:pt idx="446">
                  <c:v>782.16000000000008</c:v>
                </c:pt>
                <c:pt idx="447">
                  <c:v>198.7782</c:v>
                </c:pt>
                <c:pt idx="448">
                  <c:v>1278.4896000000001</c:v>
                </c:pt>
                <c:pt idx="449">
                  <c:v>1343.0316</c:v>
                </c:pt>
                <c:pt idx="450">
                  <c:v>361.49579999999997</c:v>
                </c:pt>
                <c:pt idx="451">
                  <c:v>751.27260000000001</c:v>
                </c:pt>
                <c:pt idx="452">
                  <c:v>153.11150000000001</c:v>
                </c:pt>
                <c:pt idx="453">
                  <c:v>1123.434</c:v>
                </c:pt>
                <c:pt idx="454">
                  <c:v>553.68640000000005</c:v>
                </c:pt>
                <c:pt idx="455">
                  <c:v>1078.8173999999999</c:v>
                </c:pt>
                <c:pt idx="456">
                  <c:v>940.69</c:v>
                </c:pt>
                <c:pt idx="457">
                  <c:v>1347.4559999999999</c:v>
                </c:pt>
                <c:pt idx="458">
                  <c:v>838.84500000000003</c:v>
                </c:pt>
                <c:pt idx="459">
                  <c:v>2324.556</c:v>
                </c:pt>
                <c:pt idx="460">
                  <c:v>1737.9911999999999</c:v>
                </c:pt>
                <c:pt idx="461">
                  <c:v>1765.1759999999999</c:v>
                </c:pt>
                <c:pt idx="462">
                  <c:v>491.46989999999988</c:v>
                </c:pt>
                <c:pt idx="463">
                  <c:v>133.339</c:v>
                </c:pt>
                <c:pt idx="464">
                  <c:v>487.74599999999998</c:v>
                </c:pt>
                <c:pt idx="465">
                  <c:v>2145.7485000000001</c:v>
                </c:pt>
                <c:pt idx="466">
                  <c:v>1575.0724</c:v>
                </c:pt>
                <c:pt idx="467">
                  <c:v>488.71679999999998</c:v>
                </c:pt>
                <c:pt idx="468">
                  <c:v>442.61489999999998</c:v>
                </c:pt>
                <c:pt idx="469">
                  <c:v>989.93680000000006</c:v>
                </c:pt>
                <c:pt idx="470">
                  <c:v>551.25900000000001</c:v>
                </c:pt>
                <c:pt idx="471">
                  <c:v>43.144199999999998</c:v>
                </c:pt>
                <c:pt idx="472">
                  <c:v>1210.8714</c:v>
                </c:pt>
                <c:pt idx="473">
                  <c:v>1058.4480000000001</c:v>
                </c:pt>
                <c:pt idx="474">
                  <c:v>1287.3599999999999</c:v>
                </c:pt>
                <c:pt idx="475">
                  <c:v>328.75240000000002</c:v>
                </c:pt>
                <c:pt idx="476">
                  <c:v>541.6191</c:v>
                </c:pt>
                <c:pt idx="477">
                  <c:v>654.36559999999997</c:v>
                </c:pt>
                <c:pt idx="478">
                  <c:v>614.07420000000002</c:v>
                </c:pt>
                <c:pt idx="479">
                  <c:v>1664.8109999999999</c:v>
                </c:pt>
                <c:pt idx="480">
                  <c:v>1657.0092</c:v>
                </c:pt>
                <c:pt idx="481">
                  <c:v>1720.7438</c:v>
                </c:pt>
                <c:pt idx="482">
                  <c:v>102.37520000000001</c:v>
                </c:pt>
                <c:pt idx="483">
                  <c:v>2319.4512</c:v>
                </c:pt>
                <c:pt idx="484">
                  <c:v>794.50919999999996</c:v>
                </c:pt>
                <c:pt idx="485">
                  <c:v>2458.46</c:v>
                </c:pt>
                <c:pt idx="486">
                  <c:v>1301.6094000000001</c:v>
                </c:pt>
                <c:pt idx="487">
                  <c:v>749.03039999999999</c:v>
                </c:pt>
                <c:pt idx="488">
                  <c:v>2224.2815999999998</c:v>
                </c:pt>
                <c:pt idx="489">
                  <c:v>774.57599999999991</c:v>
                </c:pt>
                <c:pt idx="490">
                  <c:v>910.36439999999993</c:v>
                </c:pt>
                <c:pt idx="491">
                  <c:v>537.38969999999995</c:v>
                </c:pt>
                <c:pt idx="492">
                  <c:v>758.24</c:v>
                </c:pt>
                <c:pt idx="493">
                  <c:v>773.03039999999999</c:v>
                </c:pt>
                <c:pt idx="494">
                  <c:v>968.17919999999992</c:v>
                </c:pt>
                <c:pt idx="495">
                  <c:v>1558.9272000000001</c:v>
                </c:pt>
                <c:pt idx="496">
                  <c:v>948.69359999999983</c:v>
                </c:pt>
                <c:pt idx="497">
                  <c:v>2871.3679999999999</c:v>
                </c:pt>
                <c:pt idx="498">
                  <c:v>2819.0064000000002</c:v>
                </c:pt>
                <c:pt idx="499">
                  <c:v>1087.6733999999999</c:v>
                </c:pt>
                <c:pt idx="500">
                  <c:v>464.42550000000011</c:v>
                </c:pt>
                <c:pt idx="501">
                  <c:v>562.35899999999992</c:v>
                </c:pt>
                <c:pt idx="502">
                  <c:v>1894.08</c:v>
                </c:pt>
                <c:pt idx="503">
                  <c:v>1487.4636</c:v>
                </c:pt>
                <c:pt idx="504">
                  <c:v>64.125600000000006</c:v>
                </c:pt>
                <c:pt idx="505">
                  <c:v>1786.2336</c:v>
                </c:pt>
                <c:pt idx="506">
                  <c:v>383.00200000000001</c:v>
                </c:pt>
                <c:pt idx="507">
                  <c:v>3339.8263999999999</c:v>
                </c:pt>
                <c:pt idx="508">
                  <c:v>571.63920000000007</c:v>
                </c:pt>
                <c:pt idx="509">
                  <c:v>625.46579999999994</c:v>
                </c:pt>
                <c:pt idx="510">
                  <c:v>838.12279999999998</c:v>
                </c:pt>
                <c:pt idx="511">
                  <c:v>1061.9100000000001</c:v>
                </c:pt>
                <c:pt idx="512">
                  <c:v>522.68399999999997</c:v>
                </c:pt>
                <c:pt idx="513">
                  <c:v>2282.9663999999998</c:v>
                </c:pt>
                <c:pt idx="514">
                  <c:v>319.07839999999999</c:v>
                </c:pt>
                <c:pt idx="515">
                  <c:v>1549.9155000000001</c:v>
                </c:pt>
                <c:pt idx="516">
                  <c:v>1307.3345999999999</c:v>
                </c:pt>
                <c:pt idx="517">
                  <c:v>232.42320000000001</c:v>
                </c:pt>
                <c:pt idx="518">
                  <c:v>2084.3328000000001</c:v>
                </c:pt>
                <c:pt idx="519">
                  <c:v>984.37</c:v>
                </c:pt>
                <c:pt idx="520">
                  <c:v>1782.4512</c:v>
                </c:pt>
                <c:pt idx="521">
                  <c:v>418.15839999999997</c:v>
                </c:pt>
                <c:pt idx="522">
                  <c:v>1356.885</c:v>
                </c:pt>
                <c:pt idx="523">
                  <c:v>502.75240000000002</c:v>
                </c:pt>
                <c:pt idx="524">
                  <c:v>895.53420000000006</c:v>
                </c:pt>
                <c:pt idx="525">
                  <c:v>1443.2418</c:v>
                </c:pt>
                <c:pt idx="526">
                  <c:v>780.75299999999993</c:v>
                </c:pt>
                <c:pt idx="527">
                  <c:v>762.00299999999993</c:v>
                </c:pt>
                <c:pt idx="528">
                  <c:v>223.59200000000001</c:v>
                </c:pt>
                <c:pt idx="529">
                  <c:v>757.16760000000011</c:v>
                </c:pt>
                <c:pt idx="530">
                  <c:v>709.12709999999993</c:v>
                </c:pt>
                <c:pt idx="531">
                  <c:v>810.09719999999993</c:v>
                </c:pt>
                <c:pt idx="532">
                  <c:v>1505.1168</c:v>
                </c:pt>
                <c:pt idx="533">
                  <c:v>922.20749999999987</c:v>
                </c:pt>
                <c:pt idx="534">
                  <c:v>1734.18</c:v>
                </c:pt>
                <c:pt idx="535">
                  <c:v>1184.8900000000001</c:v>
                </c:pt>
                <c:pt idx="536">
                  <c:v>2373.462</c:v>
                </c:pt>
                <c:pt idx="537">
                  <c:v>626.37120000000004</c:v>
                </c:pt>
                <c:pt idx="538">
                  <c:v>599.471</c:v>
                </c:pt>
                <c:pt idx="539">
                  <c:v>1070.7619999999999</c:v>
                </c:pt>
                <c:pt idx="540">
                  <c:v>2184.5819999999999</c:v>
                </c:pt>
                <c:pt idx="541">
                  <c:v>2504.067</c:v>
                </c:pt>
                <c:pt idx="542">
                  <c:v>729.39</c:v>
                </c:pt>
                <c:pt idx="543">
                  <c:v>591.30719999999997</c:v>
                </c:pt>
                <c:pt idx="544">
                  <c:v>340.2</c:v>
                </c:pt>
                <c:pt idx="545">
                  <c:v>2779.5931999999998</c:v>
                </c:pt>
                <c:pt idx="546">
                  <c:v>548.52240000000006</c:v>
                </c:pt>
                <c:pt idx="547">
                  <c:v>1532.3904</c:v>
                </c:pt>
                <c:pt idx="548">
                  <c:v>493.05959999999999</c:v>
                </c:pt>
                <c:pt idx="549">
                  <c:v>637.37399999999991</c:v>
                </c:pt>
                <c:pt idx="550">
                  <c:v>1051.7360000000001</c:v>
                </c:pt>
                <c:pt idx="551">
                  <c:v>322.98989999999998</c:v>
                </c:pt>
                <c:pt idx="552">
                  <c:v>51.138399999999997</c:v>
                </c:pt>
                <c:pt idx="553">
                  <c:v>889.83</c:v>
                </c:pt>
                <c:pt idx="554">
                  <c:v>366.858</c:v>
                </c:pt>
                <c:pt idx="555">
                  <c:v>565.90890000000002</c:v>
                </c:pt>
                <c:pt idx="556">
                  <c:v>346.48399999999998</c:v>
                </c:pt>
                <c:pt idx="557">
                  <c:v>1564.0116</c:v>
                </c:pt>
                <c:pt idx="558">
                  <c:v>1510.7190000000001</c:v>
                </c:pt>
                <c:pt idx="559">
                  <c:v>381.95639999999997</c:v>
                </c:pt>
                <c:pt idx="560">
                  <c:v>700.40520000000004</c:v>
                </c:pt>
                <c:pt idx="561">
                  <c:v>320.892</c:v>
                </c:pt>
                <c:pt idx="562">
                  <c:v>2704.47</c:v>
                </c:pt>
                <c:pt idx="563">
                  <c:v>595.41</c:v>
                </c:pt>
                <c:pt idx="564">
                  <c:v>2317.6383999999998</c:v>
                </c:pt>
                <c:pt idx="565">
                  <c:v>316.89359999999999</c:v>
                </c:pt>
                <c:pt idx="566">
                  <c:v>588.49239999999998</c:v>
                </c:pt>
                <c:pt idx="567">
                  <c:v>757.39</c:v>
                </c:pt>
                <c:pt idx="568">
                  <c:v>152.2801</c:v>
                </c:pt>
                <c:pt idx="569">
                  <c:v>1755.5383999999999</c:v>
                </c:pt>
                <c:pt idx="570">
                  <c:v>1014.2588</c:v>
                </c:pt>
                <c:pt idx="571">
                  <c:v>2694.3045000000002</c:v>
                </c:pt>
                <c:pt idx="572">
                  <c:v>2742.15</c:v>
                </c:pt>
                <c:pt idx="573">
                  <c:v>859.7808</c:v>
                </c:pt>
                <c:pt idx="574">
                  <c:v>1909.9608000000001</c:v>
                </c:pt>
                <c:pt idx="575">
                  <c:v>1146.4795999999999</c:v>
                </c:pt>
                <c:pt idx="576">
                  <c:v>125.8389</c:v>
                </c:pt>
                <c:pt idx="577">
                  <c:v>3576.0383999999999</c:v>
                </c:pt>
                <c:pt idx="578">
                  <c:v>459.85680000000002</c:v>
                </c:pt>
                <c:pt idx="579">
                  <c:v>600.97979999999995</c:v>
                </c:pt>
                <c:pt idx="580">
                  <c:v>558.39019999999994</c:v>
                </c:pt>
                <c:pt idx="581">
                  <c:v>907.52549999999997</c:v>
                </c:pt>
                <c:pt idx="582">
                  <c:v>2281.8532</c:v>
                </c:pt>
                <c:pt idx="583">
                  <c:v>2850.1122</c:v>
                </c:pt>
                <c:pt idx="584">
                  <c:v>529.8900000000001</c:v>
                </c:pt>
                <c:pt idx="585">
                  <c:v>1495.74</c:v>
                </c:pt>
                <c:pt idx="586">
                  <c:v>2532.348</c:v>
                </c:pt>
                <c:pt idx="587">
                  <c:v>1819.7998</c:v>
                </c:pt>
                <c:pt idx="588">
                  <c:v>2123.9856</c:v>
                </c:pt>
                <c:pt idx="589">
                  <c:v>661.73760000000004</c:v>
                </c:pt>
                <c:pt idx="590">
                  <c:v>2416.7087999999999</c:v>
                </c:pt>
                <c:pt idx="591">
                  <c:v>1026.048</c:v>
                </c:pt>
                <c:pt idx="592">
                  <c:v>358.85849999999999</c:v>
                </c:pt>
                <c:pt idx="593">
                  <c:v>1365.663</c:v>
                </c:pt>
                <c:pt idx="594">
                  <c:v>641.41</c:v>
                </c:pt>
                <c:pt idx="595">
                  <c:v>1341.87</c:v>
                </c:pt>
                <c:pt idx="596">
                  <c:v>2933.3224</c:v>
                </c:pt>
                <c:pt idx="597">
                  <c:v>2290.4243999999999</c:v>
                </c:pt>
                <c:pt idx="598">
                  <c:v>3143.84</c:v>
                </c:pt>
                <c:pt idx="599">
                  <c:v>1562.9290000000001</c:v>
                </c:pt>
                <c:pt idx="600">
                  <c:v>180.5814</c:v>
                </c:pt>
                <c:pt idx="601">
                  <c:v>599.65440000000001</c:v>
                </c:pt>
                <c:pt idx="602">
                  <c:v>2176.2280000000001</c:v>
                </c:pt>
                <c:pt idx="603">
                  <c:v>2407.2647999999999</c:v>
                </c:pt>
                <c:pt idx="604">
                  <c:v>2337.75</c:v>
                </c:pt>
                <c:pt idx="605">
                  <c:v>315.24779999999998</c:v>
                </c:pt>
                <c:pt idx="606">
                  <c:v>394.58629999999999</c:v>
                </c:pt>
                <c:pt idx="607">
                  <c:v>1212.9007999999999</c:v>
                </c:pt>
                <c:pt idx="608">
                  <c:v>177.19200000000001</c:v>
                </c:pt>
                <c:pt idx="609">
                  <c:v>346.49400000000003</c:v>
                </c:pt>
                <c:pt idx="610">
                  <c:v>442.79050000000001</c:v>
                </c:pt>
                <c:pt idx="611">
                  <c:v>2181.4650000000011</c:v>
                </c:pt>
                <c:pt idx="612">
                  <c:v>1504.4760000000001</c:v>
                </c:pt>
                <c:pt idx="613">
                  <c:v>154.74359999999999</c:v>
                </c:pt>
                <c:pt idx="614">
                  <c:v>1535.6780000000001</c:v>
                </c:pt>
                <c:pt idx="615">
                  <c:v>480.41250000000002</c:v>
                </c:pt>
                <c:pt idx="616">
                  <c:v>491.77100000000002</c:v>
                </c:pt>
                <c:pt idx="617">
                  <c:v>378.59399999999999</c:v>
                </c:pt>
                <c:pt idx="618">
                  <c:v>1879.05</c:v>
                </c:pt>
                <c:pt idx="619">
                  <c:v>356.04399999999998</c:v>
                </c:pt>
                <c:pt idx="620">
                  <c:v>208.25280000000001</c:v>
                </c:pt>
                <c:pt idx="621">
                  <c:v>1536.6559999999999</c:v>
                </c:pt>
                <c:pt idx="622">
                  <c:v>1953.1368</c:v>
                </c:pt>
                <c:pt idx="623">
                  <c:v>1384.2239999999999</c:v>
                </c:pt>
                <c:pt idx="624">
                  <c:v>2062.8696</c:v>
                </c:pt>
                <c:pt idx="625">
                  <c:v>2156.6952000000001</c:v>
                </c:pt>
                <c:pt idx="626">
                  <c:v>288.98239999999998</c:v>
                </c:pt>
                <c:pt idx="627">
                  <c:v>271.28359999999998</c:v>
                </c:pt>
                <c:pt idx="628">
                  <c:v>954.01800000000003</c:v>
                </c:pt>
                <c:pt idx="629">
                  <c:v>72.025200000000012</c:v>
                </c:pt>
                <c:pt idx="630">
                  <c:v>269.21699999999998</c:v>
                </c:pt>
                <c:pt idx="631">
                  <c:v>844.38199999999995</c:v>
                </c:pt>
                <c:pt idx="632">
                  <c:v>2873.9969999999989</c:v>
                </c:pt>
                <c:pt idx="633">
                  <c:v>1154.8943999999999</c:v>
                </c:pt>
                <c:pt idx="634">
                  <c:v>547.17700000000002</c:v>
                </c:pt>
                <c:pt idx="635">
                  <c:v>831.92750000000001</c:v>
                </c:pt>
                <c:pt idx="636">
                  <c:v>2084.0720000000001</c:v>
                </c:pt>
                <c:pt idx="637">
                  <c:v>1444.212</c:v>
                </c:pt>
                <c:pt idx="638">
                  <c:v>1219.4269999999999</c:v>
                </c:pt>
                <c:pt idx="639">
                  <c:v>750.20309999999995</c:v>
                </c:pt>
                <c:pt idx="640">
                  <c:v>1042.491</c:v>
                </c:pt>
                <c:pt idx="641">
                  <c:v>2799.0720000000001</c:v>
                </c:pt>
                <c:pt idx="642">
                  <c:v>2495.4744000000001</c:v>
                </c:pt>
                <c:pt idx="643">
                  <c:v>346.38</c:v>
                </c:pt>
                <c:pt idx="644">
                  <c:v>1032.3599999999999</c:v>
                </c:pt>
                <c:pt idx="645">
                  <c:v>1205.3327999999999</c:v>
                </c:pt>
                <c:pt idx="646">
                  <c:v>2312.2568999999999</c:v>
                </c:pt>
                <c:pt idx="647">
                  <c:v>437.37720000000002</c:v>
                </c:pt>
                <c:pt idx="648">
                  <c:v>148.30019999999999</c:v>
                </c:pt>
                <c:pt idx="649">
                  <c:v>1589.3951999999999</c:v>
                </c:pt>
                <c:pt idx="650">
                  <c:v>2317.1543999999999</c:v>
                </c:pt>
                <c:pt idx="651">
                  <c:v>1446.1376</c:v>
                </c:pt>
                <c:pt idx="652">
                  <c:v>612.16679999999997</c:v>
                </c:pt>
                <c:pt idx="653">
                  <c:v>868.98</c:v>
                </c:pt>
                <c:pt idx="654">
                  <c:v>1492.7882</c:v>
                </c:pt>
                <c:pt idx="655">
                  <c:v>615.32820000000004</c:v>
                </c:pt>
                <c:pt idx="656">
                  <c:v>414.25920000000002</c:v>
                </c:pt>
                <c:pt idx="657">
                  <c:v>2019.684</c:v>
                </c:pt>
                <c:pt idx="658">
                  <c:v>2199.3449999999998</c:v>
                </c:pt>
                <c:pt idx="659">
                  <c:v>1409.9903999999999</c:v>
                </c:pt>
                <c:pt idx="660">
                  <c:v>2329.7399999999998</c:v>
                </c:pt>
                <c:pt idx="661">
                  <c:v>610.11059999999998</c:v>
                </c:pt>
                <c:pt idx="662">
                  <c:v>266.65440000000001</c:v>
                </c:pt>
                <c:pt idx="663">
                  <c:v>594.43550000000005</c:v>
                </c:pt>
                <c:pt idx="664">
                  <c:v>331.26280000000003</c:v>
                </c:pt>
                <c:pt idx="665">
                  <c:v>2634.0079999999998</c:v>
                </c:pt>
                <c:pt idx="666">
                  <c:v>685.34879999999998</c:v>
                </c:pt>
                <c:pt idx="667">
                  <c:v>2764.8031999999998</c:v>
                </c:pt>
                <c:pt idx="668">
                  <c:v>959.13239999999985</c:v>
                </c:pt>
                <c:pt idx="669">
                  <c:v>104.7144</c:v>
                </c:pt>
                <c:pt idx="670">
                  <c:v>1193.2704000000001</c:v>
                </c:pt>
                <c:pt idx="671">
                  <c:v>2389.1322</c:v>
                </c:pt>
                <c:pt idx="672">
                  <c:v>224.60640000000001</c:v>
                </c:pt>
                <c:pt idx="673">
                  <c:v>299.73419999999999</c:v>
                </c:pt>
                <c:pt idx="674">
                  <c:v>1810.0827999999999</c:v>
                </c:pt>
                <c:pt idx="675">
                  <c:v>972.32960000000003</c:v>
                </c:pt>
                <c:pt idx="676">
                  <c:v>2676.6990000000001</c:v>
                </c:pt>
                <c:pt idx="677">
                  <c:v>1320.9659999999999</c:v>
                </c:pt>
                <c:pt idx="678">
                  <c:v>1833.4380000000001</c:v>
                </c:pt>
                <c:pt idx="679">
                  <c:v>1625.3796</c:v>
                </c:pt>
                <c:pt idx="680">
                  <c:v>2266.7328000000002</c:v>
                </c:pt>
                <c:pt idx="681">
                  <c:v>2989.0783999999999</c:v>
                </c:pt>
                <c:pt idx="682">
                  <c:v>1756.35</c:v>
                </c:pt>
                <c:pt idx="683">
                  <c:v>558.86249999999995</c:v>
                </c:pt>
                <c:pt idx="684">
                  <c:v>445.80599999999998</c:v>
                </c:pt>
                <c:pt idx="685">
                  <c:v>648.29939999999999</c:v>
                </c:pt>
                <c:pt idx="686">
                  <c:v>1430.6705999999999</c:v>
                </c:pt>
                <c:pt idx="687">
                  <c:v>1325.9992</c:v>
                </c:pt>
                <c:pt idx="688">
                  <c:v>829.9606</c:v>
                </c:pt>
                <c:pt idx="689">
                  <c:v>1537.452</c:v>
                </c:pt>
                <c:pt idx="690">
                  <c:v>570.87099999999998</c:v>
                </c:pt>
                <c:pt idx="691">
                  <c:v>3412.134</c:v>
                </c:pt>
                <c:pt idx="692">
                  <c:v>3111.192</c:v>
                </c:pt>
                <c:pt idx="693">
                  <c:v>1111.7945999999999</c:v>
                </c:pt>
                <c:pt idx="694">
                  <c:v>837.23609999999985</c:v>
                </c:pt>
                <c:pt idx="695">
                  <c:v>2721.1183999999998</c:v>
                </c:pt>
                <c:pt idx="696">
                  <c:v>322.3528</c:v>
                </c:pt>
                <c:pt idx="697">
                  <c:v>513.702</c:v>
                </c:pt>
                <c:pt idx="698">
                  <c:v>2230.3303999999998</c:v>
                </c:pt>
                <c:pt idx="699">
                  <c:v>216.44739999999999</c:v>
                </c:pt>
                <c:pt idx="700">
                  <c:v>865.1164</c:v>
                </c:pt>
                <c:pt idx="701">
                  <c:v>810.57139999999993</c:v>
                </c:pt>
                <c:pt idx="702">
                  <c:v>1050.5039999999999</c:v>
                </c:pt>
                <c:pt idx="703">
                  <c:v>2952.5216</c:v>
                </c:pt>
                <c:pt idx="704">
                  <c:v>773.60919999999999</c:v>
                </c:pt>
                <c:pt idx="705">
                  <c:v>1640.0519999999999</c:v>
                </c:pt>
                <c:pt idx="706">
                  <c:v>1372.8879999999999</c:v>
                </c:pt>
                <c:pt idx="707">
                  <c:v>1023.678</c:v>
                </c:pt>
                <c:pt idx="708">
                  <c:v>1484.7293999999999</c:v>
                </c:pt>
                <c:pt idx="709">
                  <c:v>1208.27</c:v>
                </c:pt>
                <c:pt idx="710">
                  <c:v>393.5686</c:v>
                </c:pt>
                <c:pt idx="711">
                  <c:v>2240.9920000000002</c:v>
                </c:pt>
                <c:pt idx="712">
                  <c:v>3066.6687999999999</c:v>
                </c:pt>
                <c:pt idx="713">
                  <c:v>2198.16</c:v>
                </c:pt>
                <c:pt idx="714">
                  <c:v>116.77079999999999</c:v>
                </c:pt>
                <c:pt idx="715">
                  <c:v>1223.0694000000001</c:v>
                </c:pt>
                <c:pt idx="716">
                  <c:v>2859.9407999999999</c:v>
                </c:pt>
                <c:pt idx="717">
                  <c:v>1733.9049</c:v>
                </c:pt>
                <c:pt idx="718">
                  <c:v>617.38400000000001</c:v>
                </c:pt>
                <c:pt idx="719">
                  <c:v>426.98430000000002</c:v>
                </c:pt>
                <c:pt idx="720">
                  <c:v>387.59039999999999</c:v>
                </c:pt>
                <c:pt idx="721">
                  <c:v>1429.2719999999999</c:v>
                </c:pt>
                <c:pt idx="722">
                  <c:v>707.77440000000013</c:v>
                </c:pt>
                <c:pt idx="723">
                  <c:v>165.31710000000001</c:v>
                </c:pt>
                <c:pt idx="724">
                  <c:v>1398.2841000000001</c:v>
                </c:pt>
                <c:pt idx="725">
                  <c:v>1357.0372</c:v>
                </c:pt>
                <c:pt idx="726">
                  <c:v>797.93790000000001</c:v>
                </c:pt>
                <c:pt idx="727">
                  <c:v>569.04399999999998</c:v>
                </c:pt>
                <c:pt idx="728">
                  <c:v>357.23430000000002</c:v>
                </c:pt>
                <c:pt idx="729">
                  <c:v>341.31200000000001</c:v>
                </c:pt>
                <c:pt idx="730">
                  <c:v>573.07000000000005</c:v>
                </c:pt>
                <c:pt idx="731">
                  <c:v>220.16800000000001</c:v>
                </c:pt>
                <c:pt idx="732">
                  <c:v>1034.6335999999999</c:v>
                </c:pt>
                <c:pt idx="733">
                  <c:v>139.86799999999999</c:v>
                </c:pt>
                <c:pt idx="734">
                  <c:v>279.00959999999998</c:v>
                </c:pt>
                <c:pt idx="735">
                  <c:v>449.65469999999999</c:v>
                </c:pt>
                <c:pt idx="736">
                  <c:v>620.94600000000003</c:v>
                </c:pt>
                <c:pt idx="737">
                  <c:v>133.79560000000001</c:v>
                </c:pt>
                <c:pt idx="738">
                  <c:v>2750.1219999999998</c:v>
                </c:pt>
                <c:pt idx="739">
                  <c:v>798.21719999999993</c:v>
                </c:pt>
                <c:pt idx="740">
                  <c:v>1154.6808000000001</c:v>
                </c:pt>
                <c:pt idx="741">
                  <c:v>2107.8629999999998</c:v>
                </c:pt>
                <c:pt idx="742">
                  <c:v>3178.2564000000002</c:v>
                </c:pt>
                <c:pt idx="743">
                  <c:v>643.78679999999997</c:v>
                </c:pt>
                <c:pt idx="744">
                  <c:v>1719.4431999999999</c:v>
                </c:pt>
                <c:pt idx="745">
                  <c:v>50.407799999999988</c:v>
                </c:pt>
                <c:pt idx="746">
                  <c:v>421.27800000000002</c:v>
                </c:pt>
                <c:pt idx="747">
                  <c:v>2775.3519999999999</c:v>
                </c:pt>
                <c:pt idx="748">
                  <c:v>2584.6271999999999</c:v>
                </c:pt>
                <c:pt idx="749">
                  <c:v>666.71699999999998</c:v>
                </c:pt>
                <c:pt idx="750">
                  <c:v>900.75200000000007</c:v>
                </c:pt>
                <c:pt idx="751">
                  <c:v>783.59400000000005</c:v>
                </c:pt>
                <c:pt idx="752">
                  <c:v>1043.328</c:v>
                </c:pt>
                <c:pt idx="753">
                  <c:v>792.09600000000012</c:v>
                </c:pt>
                <c:pt idx="754">
                  <c:v>1528.4588000000001</c:v>
                </c:pt>
                <c:pt idx="755">
                  <c:v>2509.1999999999998</c:v>
                </c:pt>
                <c:pt idx="756">
                  <c:v>1005.6288</c:v>
                </c:pt>
                <c:pt idx="757">
                  <c:v>1451.7328</c:v>
                </c:pt>
                <c:pt idx="758">
                  <c:v>1279.2354</c:v>
                </c:pt>
                <c:pt idx="759">
                  <c:v>979.43039999999996</c:v>
                </c:pt>
                <c:pt idx="760">
                  <c:v>808.65719999999999</c:v>
                </c:pt>
                <c:pt idx="761">
                  <c:v>918.92480000000012</c:v>
                </c:pt>
                <c:pt idx="762">
                  <c:v>922.36099999999988</c:v>
                </c:pt>
                <c:pt idx="763">
                  <c:v>1451.7072000000001</c:v>
                </c:pt>
                <c:pt idx="764">
                  <c:v>51.302599999999998</c:v>
                </c:pt>
                <c:pt idx="765">
                  <c:v>2552.3015999999998</c:v>
                </c:pt>
                <c:pt idx="766">
                  <c:v>257.03719999999998</c:v>
                </c:pt>
                <c:pt idx="767">
                  <c:v>31.239000000000001</c:v>
                </c:pt>
                <c:pt idx="768">
                  <c:v>1475.8869999999999</c:v>
                </c:pt>
                <c:pt idx="769">
                  <c:v>2965.1507999999999</c:v>
                </c:pt>
                <c:pt idx="770">
                  <c:v>243.42150000000001</c:v>
                </c:pt>
                <c:pt idx="771">
                  <c:v>1793.4336000000001</c:v>
                </c:pt>
                <c:pt idx="772">
                  <c:v>1039.1135999999999</c:v>
                </c:pt>
                <c:pt idx="773">
                  <c:v>92.722300000000004</c:v>
                </c:pt>
                <c:pt idx="774">
                  <c:v>796.63200000000006</c:v>
                </c:pt>
                <c:pt idx="775">
                  <c:v>2592.2763</c:v>
                </c:pt>
                <c:pt idx="776">
                  <c:v>2011.7483999999999</c:v>
                </c:pt>
                <c:pt idx="777">
                  <c:v>2280.0509999999999</c:v>
                </c:pt>
                <c:pt idx="778">
                  <c:v>389.59829999999999</c:v>
                </c:pt>
                <c:pt idx="779">
                  <c:v>2832.9380000000001</c:v>
                </c:pt>
                <c:pt idx="780">
                  <c:v>2651.3568</c:v>
                </c:pt>
                <c:pt idx="781">
                  <c:v>275.36079999999998</c:v>
                </c:pt>
                <c:pt idx="782">
                  <c:v>2512.0783999999999</c:v>
                </c:pt>
                <c:pt idx="783">
                  <c:v>1344.7067999999999</c:v>
                </c:pt>
                <c:pt idx="784">
                  <c:v>733.85640000000001</c:v>
                </c:pt>
                <c:pt idx="785">
                  <c:v>412.66719999999998</c:v>
                </c:pt>
                <c:pt idx="786">
                  <c:v>1045.6292000000001</c:v>
                </c:pt>
                <c:pt idx="787">
                  <c:v>2242.8216000000002</c:v>
                </c:pt>
                <c:pt idx="788">
                  <c:v>615.46699999999998</c:v>
                </c:pt>
                <c:pt idx="789">
                  <c:v>323.35199999999998</c:v>
                </c:pt>
                <c:pt idx="790">
                  <c:v>977.69849999999985</c:v>
                </c:pt>
                <c:pt idx="791">
                  <c:v>3529.1619999999998</c:v>
                </c:pt>
                <c:pt idx="792">
                  <c:v>959.13179999999988</c:v>
                </c:pt>
                <c:pt idx="793">
                  <c:v>1592.3416</c:v>
                </c:pt>
                <c:pt idx="794">
                  <c:v>239.32259999999999</c:v>
                </c:pt>
                <c:pt idx="795">
                  <c:v>246.99600000000001</c:v>
                </c:pt>
                <c:pt idx="796">
                  <c:v>332.02339999999998</c:v>
                </c:pt>
                <c:pt idx="797">
                  <c:v>557.68680000000006</c:v>
                </c:pt>
                <c:pt idx="798">
                  <c:v>264.93889999999999</c:v>
                </c:pt>
                <c:pt idx="799">
                  <c:v>1211.0416</c:v>
                </c:pt>
                <c:pt idx="800">
                  <c:v>2681.3406</c:v>
                </c:pt>
                <c:pt idx="801">
                  <c:v>1006.2063000000001</c:v>
                </c:pt>
                <c:pt idx="802">
                  <c:v>215.47200000000001</c:v>
                </c:pt>
                <c:pt idx="803">
                  <c:v>165.1584</c:v>
                </c:pt>
                <c:pt idx="804">
                  <c:v>369.74</c:v>
                </c:pt>
                <c:pt idx="805">
                  <c:v>191.88</c:v>
                </c:pt>
                <c:pt idx="806">
                  <c:v>426.411</c:v>
                </c:pt>
                <c:pt idx="807">
                  <c:v>1197.9756</c:v>
                </c:pt>
                <c:pt idx="808">
                  <c:v>729.07759999999996</c:v>
                </c:pt>
                <c:pt idx="809">
                  <c:v>3908.2428</c:v>
                </c:pt>
                <c:pt idx="810">
                  <c:v>1547.9168</c:v>
                </c:pt>
                <c:pt idx="811">
                  <c:v>1211.364</c:v>
                </c:pt>
                <c:pt idx="812">
                  <c:v>1548.0453</c:v>
                </c:pt>
                <c:pt idx="813">
                  <c:v>1768.96</c:v>
                </c:pt>
                <c:pt idx="814">
                  <c:v>739.55970000000002</c:v>
                </c:pt>
                <c:pt idx="815">
                  <c:v>2158.7103999999999</c:v>
                </c:pt>
                <c:pt idx="816">
                  <c:v>2092.2192</c:v>
                </c:pt>
                <c:pt idx="817">
                  <c:v>198.50559999999999</c:v>
                </c:pt>
                <c:pt idx="818">
                  <c:v>391.77640000000002</c:v>
                </c:pt>
                <c:pt idx="819">
                  <c:v>231.0198</c:v>
                </c:pt>
                <c:pt idx="820">
                  <c:v>1730.1479999999999</c:v>
                </c:pt>
                <c:pt idx="821">
                  <c:v>878.0687999999999</c:v>
                </c:pt>
                <c:pt idx="822">
                  <c:v>1396.5696</c:v>
                </c:pt>
                <c:pt idx="823">
                  <c:v>78.194399999999987</c:v>
                </c:pt>
                <c:pt idx="824">
                  <c:v>1012.1856</c:v>
                </c:pt>
                <c:pt idx="825">
                  <c:v>424.20510000000002</c:v>
                </c:pt>
                <c:pt idx="826">
                  <c:v>1169.2264</c:v>
                </c:pt>
                <c:pt idx="827">
                  <c:v>268.10359999999997</c:v>
                </c:pt>
                <c:pt idx="828">
                  <c:v>1276.7118</c:v>
                </c:pt>
                <c:pt idx="829">
                  <c:v>1620.8416</c:v>
                </c:pt>
                <c:pt idx="830">
                  <c:v>570.62200000000007</c:v>
                </c:pt>
                <c:pt idx="831">
                  <c:v>853.05420000000004</c:v>
                </c:pt>
                <c:pt idx="832">
                  <c:v>958.57439999999997</c:v>
                </c:pt>
                <c:pt idx="833">
                  <c:v>320.76</c:v>
                </c:pt>
                <c:pt idx="834">
                  <c:v>810.84600000000012</c:v>
                </c:pt>
                <c:pt idx="835">
                  <c:v>756.54719999999986</c:v>
                </c:pt>
                <c:pt idx="836">
                  <c:v>497.76479999999998</c:v>
                </c:pt>
                <c:pt idx="837">
                  <c:v>778.35680000000002</c:v>
                </c:pt>
                <c:pt idx="838">
                  <c:v>2724.32</c:v>
                </c:pt>
                <c:pt idx="839">
                  <c:v>527.33479999999997</c:v>
                </c:pt>
                <c:pt idx="840">
                  <c:v>1143.252</c:v>
                </c:pt>
                <c:pt idx="841">
                  <c:v>1395.6096</c:v>
                </c:pt>
                <c:pt idx="842">
                  <c:v>1656.395</c:v>
                </c:pt>
                <c:pt idx="843">
                  <c:v>503.97620000000012</c:v>
                </c:pt>
                <c:pt idx="844">
                  <c:v>207.27930000000001</c:v>
                </c:pt>
                <c:pt idx="845">
                  <c:v>24.7744</c:v>
                </c:pt>
                <c:pt idx="846">
                  <c:v>364.71600000000001</c:v>
                </c:pt>
                <c:pt idx="847">
                  <c:v>84.348600000000005</c:v>
                </c:pt>
                <c:pt idx="848">
                  <c:v>968.18819999999994</c:v>
                </c:pt>
                <c:pt idx="849">
                  <c:v>392.04</c:v>
                </c:pt>
                <c:pt idx="850">
                  <c:v>2811.1181999999999</c:v>
                </c:pt>
                <c:pt idx="851">
                  <c:v>571.38619999999992</c:v>
                </c:pt>
                <c:pt idx="852">
                  <c:v>218.804</c:v>
                </c:pt>
                <c:pt idx="853">
                  <c:v>1419.0192</c:v>
                </c:pt>
                <c:pt idx="854">
                  <c:v>307.71359999999999</c:v>
                </c:pt>
                <c:pt idx="855">
                  <c:v>136.34880000000001</c:v>
                </c:pt>
                <c:pt idx="856">
                  <c:v>392.83789999999999</c:v>
                </c:pt>
                <c:pt idx="857">
                  <c:v>934.32449999999983</c:v>
                </c:pt>
                <c:pt idx="858">
                  <c:v>753.49019999999996</c:v>
                </c:pt>
                <c:pt idx="859">
                  <c:v>2156.5544</c:v>
                </c:pt>
                <c:pt idx="860">
                  <c:v>2569.1024000000002</c:v>
                </c:pt>
                <c:pt idx="861">
                  <c:v>467.91</c:v>
                </c:pt>
                <c:pt idx="862">
                  <c:v>999.5920000000001</c:v>
                </c:pt>
                <c:pt idx="863">
                  <c:v>1088.1378</c:v>
                </c:pt>
                <c:pt idx="864">
                  <c:v>821.92160000000001</c:v>
                </c:pt>
                <c:pt idx="865">
                  <c:v>175.85310000000001</c:v>
                </c:pt>
                <c:pt idx="866">
                  <c:v>2574.9856</c:v>
                </c:pt>
                <c:pt idx="867">
                  <c:v>1306.4175</c:v>
                </c:pt>
                <c:pt idx="868">
                  <c:v>835.84800000000007</c:v>
                </c:pt>
                <c:pt idx="869">
                  <c:v>612.56039999999996</c:v>
                </c:pt>
                <c:pt idx="870">
                  <c:v>1900.2672</c:v>
                </c:pt>
                <c:pt idx="871">
                  <c:v>654.0489</c:v>
                </c:pt>
                <c:pt idx="872">
                  <c:v>230.88040000000001</c:v>
                </c:pt>
                <c:pt idx="873">
                  <c:v>1936.7025000000001</c:v>
                </c:pt>
                <c:pt idx="874">
                  <c:v>363.09980000000002</c:v>
                </c:pt>
                <c:pt idx="875">
                  <c:v>1247.4552000000001</c:v>
                </c:pt>
                <c:pt idx="876">
                  <c:v>1228.8078</c:v>
                </c:pt>
                <c:pt idx="877">
                  <c:v>1512.924</c:v>
                </c:pt>
                <c:pt idx="878">
                  <c:v>261.58</c:v>
                </c:pt>
                <c:pt idx="879">
                  <c:v>368.83280000000002</c:v>
                </c:pt>
                <c:pt idx="880">
                  <c:v>1759.9428</c:v>
                </c:pt>
                <c:pt idx="881">
                  <c:v>1245.1189999999999</c:v>
                </c:pt>
                <c:pt idx="882">
                  <c:v>868.45639999999992</c:v>
                </c:pt>
                <c:pt idx="883">
                  <c:v>927.92699999999991</c:v>
                </c:pt>
                <c:pt idx="884">
                  <c:v>355.5342</c:v>
                </c:pt>
                <c:pt idx="885">
                  <c:v>480.75359999999989</c:v>
                </c:pt>
                <c:pt idx="886">
                  <c:v>1016.0784</c:v>
                </c:pt>
                <c:pt idx="887">
                  <c:v>1609.9962</c:v>
                </c:pt>
                <c:pt idx="888">
                  <c:v>925.74649999999997</c:v>
                </c:pt>
                <c:pt idx="889">
                  <c:v>1333.4780000000001</c:v>
                </c:pt>
                <c:pt idx="890">
                  <c:v>272.79750000000001</c:v>
                </c:pt>
                <c:pt idx="891">
                  <c:v>2729.8292000000001</c:v>
                </c:pt>
                <c:pt idx="892">
                  <c:v>373.59129999999999</c:v>
                </c:pt>
                <c:pt idx="893">
                  <c:v>237.6524</c:v>
                </c:pt>
                <c:pt idx="894">
                  <c:v>1144.4248</c:v>
                </c:pt>
                <c:pt idx="895">
                  <c:v>707.02719999999999</c:v>
                </c:pt>
                <c:pt idx="896">
                  <c:v>2326.4778000000001</c:v>
                </c:pt>
                <c:pt idx="897">
                  <c:v>1010.2344000000001</c:v>
                </c:pt>
                <c:pt idx="898">
                  <c:v>433.92960000000011</c:v>
                </c:pt>
                <c:pt idx="899">
                  <c:v>563.48699999999997</c:v>
                </c:pt>
                <c:pt idx="900">
                  <c:v>320.04199999999997</c:v>
                </c:pt>
                <c:pt idx="901">
                  <c:v>866.04959999999994</c:v>
                </c:pt>
                <c:pt idx="902">
                  <c:v>133.4332</c:v>
                </c:pt>
                <c:pt idx="903">
                  <c:v>1509.2352000000001</c:v>
                </c:pt>
                <c:pt idx="904">
                  <c:v>1186.9680000000001</c:v>
                </c:pt>
                <c:pt idx="905">
                  <c:v>1149.066</c:v>
                </c:pt>
                <c:pt idx="906">
                  <c:v>611.17420000000004</c:v>
                </c:pt>
                <c:pt idx="907">
                  <c:v>612.68850000000009</c:v>
                </c:pt>
                <c:pt idx="908">
                  <c:v>262.78019999999998</c:v>
                </c:pt>
                <c:pt idx="909">
                  <c:v>800.21129999999994</c:v>
                </c:pt>
                <c:pt idx="910">
                  <c:v>245.80199999999999</c:v>
                </c:pt>
                <c:pt idx="911">
                  <c:v>1686.4275</c:v>
                </c:pt>
                <c:pt idx="912">
                  <c:v>2579.2651999999998</c:v>
                </c:pt>
                <c:pt idx="913">
                  <c:v>1263.5904</c:v>
                </c:pt>
                <c:pt idx="914">
                  <c:v>1912.96</c:v>
                </c:pt>
                <c:pt idx="915">
                  <c:v>661.59</c:v>
                </c:pt>
                <c:pt idx="916">
                  <c:v>1278.3675000000001</c:v>
                </c:pt>
                <c:pt idx="917">
                  <c:v>1943.0927999999999</c:v>
                </c:pt>
                <c:pt idx="918">
                  <c:v>1373.2991999999999</c:v>
                </c:pt>
                <c:pt idx="919">
                  <c:v>2250.2979999999998</c:v>
                </c:pt>
                <c:pt idx="920">
                  <c:v>607.64800000000002</c:v>
                </c:pt>
                <c:pt idx="921">
                  <c:v>308.14710000000002</c:v>
                </c:pt>
                <c:pt idx="922">
                  <c:v>767.98800000000006</c:v>
                </c:pt>
                <c:pt idx="923">
                  <c:v>367.65219999999999</c:v>
                </c:pt>
                <c:pt idx="924">
                  <c:v>802.1579999999999</c:v>
                </c:pt>
                <c:pt idx="925">
                  <c:v>2777.1016</c:v>
                </c:pt>
                <c:pt idx="926">
                  <c:v>1550.5662</c:v>
                </c:pt>
                <c:pt idx="927">
                  <c:v>437.17020000000002</c:v>
                </c:pt>
                <c:pt idx="928">
                  <c:v>374.66759999999999</c:v>
                </c:pt>
                <c:pt idx="929">
                  <c:v>637.50080000000014</c:v>
                </c:pt>
                <c:pt idx="930">
                  <c:v>523.71</c:v>
                </c:pt>
                <c:pt idx="931">
                  <c:v>2240.2800000000002</c:v>
                </c:pt>
                <c:pt idx="932">
                  <c:v>41.875999999999998</c:v>
                </c:pt>
                <c:pt idx="933">
                  <c:v>754.20119999999997</c:v>
                </c:pt>
                <c:pt idx="934">
                  <c:v>1185.4584</c:v>
                </c:pt>
                <c:pt idx="935">
                  <c:v>1113.6584</c:v>
                </c:pt>
                <c:pt idx="936">
                  <c:v>818.46659999999997</c:v>
                </c:pt>
                <c:pt idx="937">
                  <c:v>85.933199999999999</c:v>
                </c:pt>
                <c:pt idx="938">
                  <c:v>1561.9212</c:v>
                </c:pt>
                <c:pt idx="939">
                  <c:v>616.21119999999996</c:v>
                </c:pt>
                <c:pt idx="940">
                  <c:v>493.91449999999992</c:v>
                </c:pt>
                <c:pt idx="941">
                  <c:v>212.83199999999999</c:v>
                </c:pt>
                <c:pt idx="942">
                  <c:v>339.27080000000001</c:v>
                </c:pt>
                <c:pt idx="943">
                  <c:v>3138.6759999999999</c:v>
                </c:pt>
                <c:pt idx="944">
                  <c:v>1375.6759999999999</c:v>
                </c:pt>
                <c:pt idx="945">
                  <c:v>1748.7384</c:v>
                </c:pt>
                <c:pt idx="946">
                  <c:v>502.95960000000002</c:v>
                </c:pt>
                <c:pt idx="947">
                  <c:v>520.43039999999996</c:v>
                </c:pt>
                <c:pt idx="948">
                  <c:v>578.11989999999992</c:v>
                </c:pt>
                <c:pt idx="949">
                  <c:v>1641.3904</c:v>
                </c:pt>
                <c:pt idx="950">
                  <c:v>107.0748</c:v>
                </c:pt>
                <c:pt idx="951">
                  <c:v>18.459</c:v>
                </c:pt>
                <c:pt idx="952">
                  <c:v>2470.6439999999998</c:v>
                </c:pt>
                <c:pt idx="953">
                  <c:v>370.75619999999998</c:v>
                </c:pt>
                <c:pt idx="954">
                  <c:v>556.78399999999999</c:v>
                </c:pt>
                <c:pt idx="955">
                  <c:v>934.46460000000013</c:v>
                </c:pt>
                <c:pt idx="956">
                  <c:v>647.2349999999999</c:v>
                </c:pt>
                <c:pt idx="957">
                  <c:v>1060.4369999999999</c:v>
                </c:pt>
                <c:pt idx="958">
                  <c:v>1754.4059999999999</c:v>
                </c:pt>
                <c:pt idx="959">
                  <c:v>1874.787</c:v>
                </c:pt>
                <c:pt idx="960">
                  <c:v>2143.6176</c:v>
                </c:pt>
                <c:pt idx="961">
                  <c:v>2486.2139999999999</c:v>
                </c:pt>
                <c:pt idx="962">
                  <c:v>1087.6289866733468</c:v>
                </c:pt>
                <c:pt idx="963">
                  <c:v>1196.5536</c:v>
                </c:pt>
                <c:pt idx="964">
                  <c:v>1082.835</c:v>
                </c:pt>
                <c:pt idx="965">
                  <c:v>3817.6880000000001</c:v>
                </c:pt>
                <c:pt idx="966">
                  <c:v>267.20600000000002</c:v>
                </c:pt>
                <c:pt idx="967">
                  <c:v>603.71640000000002</c:v>
                </c:pt>
                <c:pt idx="968">
                  <c:v>1866.2719999999999</c:v>
                </c:pt>
                <c:pt idx="969">
                  <c:v>1661.6624999999999</c:v>
                </c:pt>
                <c:pt idx="970">
                  <c:v>117.4588</c:v>
                </c:pt>
                <c:pt idx="971">
                  <c:v>1968.5753999999999</c:v>
                </c:pt>
                <c:pt idx="972">
                  <c:v>1483.8119999999999</c:v>
                </c:pt>
                <c:pt idx="973">
                  <c:v>345.32479999999998</c:v>
                </c:pt>
                <c:pt idx="974">
                  <c:v>59.593499999999999</c:v>
                </c:pt>
                <c:pt idx="975">
                  <c:v>671.02289999999994</c:v>
                </c:pt>
                <c:pt idx="976">
                  <c:v>792.32599999999991</c:v>
                </c:pt>
                <c:pt idx="977">
                  <c:v>2286.4674</c:v>
                </c:pt>
                <c:pt idx="978">
                  <c:v>1901.4159999999999</c:v>
                </c:pt>
                <c:pt idx="979">
                  <c:v>443.327</c:v>
                </c:pt>
                <c:pt idx="980">
                  <c:v>1583.806</c:v>
                </c:pt>
                <c:pt idx="981">
                  <c:v>1669.3068000000001</c:v>
                </c:pt>
                <c:pt idx="982">
                  <c:v>1813.1728000000001</c:v>
                </c:pt>
                <c:pt idx="983">
                  <c:v>2593.9104000000002</c:v>
                </c:pt>
                <c:pt idx="984">
                  <c:v>803.01599999999996</c:v>
                </c:pt>
                <c:pt idx="985">
                  <c:v>1581.2496000000001</c:v>
                </c:pt>
                <c:pt idx="986">
                  <c:v>1472.5308</c:v>
                </c:pt>
                <c:pt idx="987">
                  <c:v>1690.7814000000001</c:v>
                </c:pt>
                <c:pt idx="988">
                  <c:v>981.97259999999994</c:v>
                </c:pt>
                <c:pt idx="989">
                  <c:v>441.55169999999998</c:v>
                </c:pt>
                <c:pt idx="990">
                  <c:v>476.91660000000002</c:v>
                </c:pt>
                <c:pt idx="991">
                  <c:v>1235.7372</c:v>
                </c:pt>
                <c:pt idx="992">
                  <c:v>787.28039999999999</c:v>
                </c:pt>
                <c:pt idx="993">
                  <c:v>1087.8444</c:v>
                </c:pt>
                <c:pt idx="994">
                  <c:v>1723.5719999999999</c:v>
                </c:pt>
                <c:pt idx="995">
                  <c:v>1281.8937000000001</c:v>
                </c:pt>
                <c:pt idx="996">
                  <c:v>2380.4639999999999</c:v>
                </c:pt>
                <c:pt idx="997">
                  <c:v>968.16959999999995</c:v>
                </c:pt>
                <c:pt idx="998">
                  <c:v>65.729200000000006</c:v>
                </c:pt>
              </c:numCache>
            </c:numRef>
          </c:val>
          <c:extLst>
            <c:ext xmlns:c16="http://schemas.microsoft.com/office/drawing/2014/chart" uri="{C3380CC4-5D6E-409C-BE32-E72D297353CC}">
              <c16:uniqueId val="{00000002-49CA-4954-8ED6-F203F5F24F42}"/>
            </c:ext>
          </c:extLst>
        </c:ser>
        <c:ser>
          <c:idx val="3"/>
          <c:order val="3"/>
          <c:tx>
            <c:strRef>
              <c:f>Sales_Fact!$U$1:$U$6</c:f>
              <c:strCache>
                <c:ptCount val="1"/>
                <c:pt idx="0">
                  <c:v>2024 -  -  -  - Sum of Quantity</c:v>
                </c:pt>
              </c:strCache>
            </c:strRef>
          </c:tx>
          <c:spPr>
            <a:solidFill>
              <a:schemeClr val="accent4"/>
            </a:solidFill>
            <a:ln>
              <a:noFill/>
            </a:ln>
            <a:effectLst/>
          </c:spPr>
          <c:invertIfNegative val="0"/>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Sales_Fact!$U$7:$U$1006</c:f>
              <c:numCache>
                <c:formatCode>General</c:formatCode>
                <c:ptCount val="999"/>
                <c:pt idx="0">
                  <c:v>3</c:v>
                </c:pt>
                <c:pt idx="1">
                  <c:v>4</c:v>
                </c:pt>
                <c:pt idx="2">
                  <c:v>4</c:v>
                </c:pt>
                <c:pt idx="3">
                  <c:v>4</c:v>
                </c:pt>
                <c:pt idx="4">
                  <c:v>1</c:v>
                </c:pt>
                <c:pt idx="5">
                  <c:v>3</c:v>
                </c:pt>
                <c:pt idx="6">
                  <c:v>2</c:v>
                </c:pt>
                <c:pt idx="7">
                  <c:v>4</c:v>
                </c:pt>
                <c:pt idx="8">
                  <c:v>4</c:v>
                </c:pt>
                <c:pt idx="9">
                  <c:v>2</c:v>
                </c:pt>
                <c:pt idx="10">
                  <c:v>4</c:v>
                </c:pt>
                <c:pt idx="11">
                  <c:v>4</c:v>
                </c:pt>
                <c:pt idx="12">
                  <c:v>1</c:v>
                </c:pt>
                <c:pt idx="13">
                  <c:v>1</c:v>
                </c:pt>
                <c:pt idx="14">
                  <c:v>3</c:v>
                </c:pt>
                <c:pt idx="15">
                  <c:v>1</c:v>
                </c:pt>
                <c:pt idx="16">
                  <c:v>1</c:v>
                </c:pt>
                <c:pt idx="17">
                  <c:v>4</c:v>
                </c:pt>
                <c:pt idx="18">
                  <c:v>1</c:v>
                </c:pt>
                <c:pt idx="19">
                  <c:v>1</c:v>
                </c:pt>
                <c:pt idx="20">
                  <c:v>3</c:v>
                </c:pt>
                <c:pt idx="21">
                  <c:v>3</c:v>
                </c:pt>
                <c:pt idx="22">
                  <c:v>3</c:v>
                </c:pt>
                <c:pt idx="23">
                  <c:v>3</c:v>
                </c:pt>
                <c:pt idx="24">
                  <c:v>2</c:v>
                </c:pt>
                <c:pt idx="25">
                  <c:v>1</c:v>
                </c:pt>
                <c:pt idx="26">
                  <c:v>4</c:v>
                </c:pt>
                <c:pt idx="27">
                  <c:v>3</c:v>
                </c:pt>
                <c:pt idx="28">
                  <c:v>4</c:v>
                </c:pt>
                <c:pt idx="29">
                  <c:v>3</c:v>
                </c:pt>
                <c:pt idx="30">
                  <c:v>2</c:v>
                </c:pt>
                <c:pt idx="31">
                  <c:v>4</c:v>
                </c:pt>
                <c:pt idx="32">
                  <c:v>4</c:v>
                </c:pt>
                <c:pt idx="33">
                  <c:v>2</c:v>
                </c:pt>
                <c:pt idx="34">
                  <c:v>1</c:v>
                </c:pt>
                <c:pt idx="35">
                  <c:v>2</c:v>
                </c:pt>
                <c:pt idx="36">
                  <c:v>4</c:v>
                </c:pt>
                <c:pt idx="37">
                  <c:v>3</c:v>
                </c:pt>
                <c:pt idx="38">
                  <c:v>4</c:v>
                </c:pt>
                <c:pt idx="39">
                  <c:v>2</c:v>
                </c:pt>
                <c:pt idx="40">
                  <c:v>4</c:v>
                </c:pt>
                <c:pt idx="41">
                  <c:v>3</c:v>
                </c:pt>
                <c:pt idx="42">
                  <c:v>3</c:v>
                </c:pt>
                <c:pt idx="43">
                  <c:v>4</c:v>
                </c:pt>
                <c:pt idx="44">
                  <c:v>1</c:v>
                </c:pt>
                <c:pt idx="45">
                  <c:v>2</c:v>
                </c:pt>
                <c:pt idx="46">
                  <c:v>3</c:v>
                </c:pt>
                <c:pt idx="47">
                  <c:v>3</c:v>
                </c:pt>
                <c:pt idx="48">
                  <c:v>3</c:v>
                </c:pt>
                <c:pt idx="49">
                  <c:v>2</c:v>
                </c:pt>
                <c:pt idx="50">
                  <c:v>1</c:v>
                </c:pt>
                <c:pt idx="51">
                  <c:v>1</c:v>
                </c:pt>
                <c:pt idx="52">
                  <c:v>3</c:v>
                </c:pt>
                <c:pt idx="53">
                  <c:v>3</c:v>
                </c:pt>
                <c:pt idx="54">
                  <c:v>3</c:v>
                </c:pt>
                <c:pt idx="55">
                  <c:v>4</c:v>
                </c:pt>
                <c:pt idx="56">
                  <c:v>4</c:v>
                </c:pt>
                <c:pt idx="57">
                  <c:v>3</c:v>
                </c:pt>
                <c:pt idx="58">
                  <c:v>3</c:v>
                </c:pt>
                <c:pt idx="59">
                  <c:v>1</c:v>
                </c:pt>
                <c:pt idx="60">
                  <c:v>2</c:v>
                </c:pt>
                <c:pt idx="61">
                  <c:v>3</c:v>
                </c:pt>
                <c:pt idx="62">
                  <c:v>3</c:v>
                </c:pt>
                <c:pt idx="63">
                  <c:v>1</c:v>
                </c:pt>
                <c:pt idx="64">
                  <c:v>3</c:v>
                </c:pt>
                <c:pt idx="65">
                  <c:v>2</c:v>
                </c:pt>
                <c:pt idx="66">
                  <c:v>2</c:v>
                </c:pt>
                <c:pt idx="67">
                  <c:v>3</c:v>
                </c:pt>
                <c:pt idx="68">
                  <c:v>2</c:v>
                </c:pt>
                <c:pt idx="69">
                  <c:v>3</c:v>
                </c:pt>
                <c:pt idx="70">
                  <c:v>2</c:v>
                </c:pt>
                <c:pt idx="71">
                  <c:v>3</c:v>
                </c:pt>
                <c:pt idx="72">
                  <c:v>2</c:v>
                </c:pt>
                <c:pt idx="73">
                  <c:v>4</c:v>
                </c:pt>
                <c:pt idx="74">
                  <c:v>1</c:v>
                </c:pt>
                <c:pt idx="75">
                  <c:v>1</c:v>
                </c:pt>
                <c:pt idx="76">
                  <c:v>2</c:v>
                </c:pt>
                <c:pt idx="77">
                  <c:v>4</c:v>
                </c:pt>
                <c:pt idx="78">
                  <c:v>3</c:v>
                </c:pt>
                <c:pt idx="79">
                  <c:v>2</c:v>
                </c:pt>
                <c:pt idx="80">
                  <c:v>3</c:v>
                </c:pt>
                <c:pt idx="81">
                  <c:v>4</c:v>
                </c:pt>
                <c:pt idx="82">
                  <c:v>2</c:v>
                </c:pt>
                <c:pt idx="83">
                  <c:v>3</c:v>
                </c:pt>
                <c:pt idx="84">
                  <c:v>3</c:v>
                </c:pt>
                <c:pt idx="85">
                  <c:v>3</c:v>
                </c:pt>
                <c:pt idx="86">
                  <c:v>2</c:v>
                </c:pt>
                <c:pt idx="87">
                  <c:v>3</c:v>
                </c:pt>
                <c:pt idx="88">
                  <c:v>1</c:v>
                </c:pt>
                <c:pt idx="89">
                  <c:v>3</c:v>
                </c:pt>
                <c:pt idx="90">
                  <c:v>4</c:v>
                </c:pt>
                <c:pt idx="91">
                  <c:v>1</c:v>
                </c:pt>
                <c:pt idx="92">
                  <c:v>2</c:v>
                </c:pt>
                <c:pt idx="93">
                  <c:v>1</c:v>
                </c:pt>
                <c:pt idx="94">
                  <c:v>1</c:v>
                </c:pt>
                <c:pt idx="95">
                  <c:v>1</c:v>
                </c:pt>
                <c:pt idx="96">
                  <c:v>2</c:v>
                </c:pt>
                <c:pt idx="97">
                  <c:v>2</c:v>
                </c:pt>
                <c:pt idx="98">
                  <c:v>2</c:v>
                </c:pt>
                <c:pt idx="99">
                  <c:v>2</c:v>
                </c:pt>
                <c:pt idx="100">
                  <c:v>3</c:v>
                </c:pt>
                <c:pt idx="101">
                  <c:v>2</c:v>
                </c:pt>
                <c:pt idx="102">
                  <c:v>2</c:v>
                </c:pt>
                <c:pt idx="103">
                  <c:v>2</c:v>
                </c:pt>
                <c:pt idx="104">
                  <c:v>1</c:v>
                </c:pt>
                <c:pt idx="105">
                  <c:v>3</c:v>
                </c:pt>
                <c:pt idx="106">
                  <c:v>2</c:v>
                </c:pt>
                <c:pt idx="107">
                  <c:v>4</c:v>
                </c:pt>
                <c:pt idx="108">
                  <c:v>2</c:v>
                </c:pt>
                <c:pt idx="109">
                  <c:v>1</c:v>
                </c:pt>
                <c:pt idx="110">
                  <c:v>2</c:v>
                </c:pt>
                <c:pt idx="111">
                  <c:v>2</c:v>
                </c:pt>
                <c:pt idx="112">
                  <c:v>3</c:v>
                </c:pt>
                <c:pt idx="113">
                  <c:v>4</c:v>
                </c:pt>
                <c:pt idx="114">
                  <c:v>3</c:v>
                </c:pt>
                <c:pt idx="115">
                  <c:v>1</c:v>
                </c:pt>
                <c:pt idx="116">
                  <c:v>2</c:v>
                </c:pt>
                <c:pt idx="117">
                  <c:v>4</c:v>
                </c:pt>
                <c:pt idx="118">
                  <c:v>2</c:v>
                </c:pt>
                <c:pt idx="119">
                  <c:v>3</c:v>
                </c:pt>
                <c:pt idx="120">
                  <c:v>4</c:v>
                </c:pt>
                <c:pt idx="121">
                  <c:v>1</c:v>
                </c:pt>
                <c:pt idx="122">
                  <c:v>4</c:v>
                </c:pt>
                <c:pt idx="123">
                  <c:v>2</c:v>
                </c:pt>
                <c:pt idx="124">
                  <c:v>4</c:v>
                </c:pt>
                <c:pt idx="125">
                  <c:v>4</c:v>
                </c:pt>
                <c:pt idx="126">
                  <c:v>1</c:v>
                </c:pt>
                <c:pt idx="127">
                  <c:v>2</c:v>
                </c:pt>
                <c:pt idx="128">
                  <c:v>4</c:v>
                </c:pt>
                <c:pt idx="129">
                  <c:v>2</c:v>
                </c:pt>
                <c:pt idx="130">
                  <c:v>1</c:v>
                </c:pt>
                <c:pt idx="131">
                  <c:v>4</c:v>
                </c:pt>
                <c:pt idx="132">
                  <c:v>2</c:v>
                </c:pt>
                <c:pt idx="133">
                  <c:v>3</c:v>
                </c:pt>
                <c:pt idx="134">
                  <c:v>3</c:v>
                </c:pt>
                <c:pt idx="135">
                  <c:v>1</c:v>
                </c:pt>
                <c:pt idx="136">
                  <c:v>2</c:v>
                </c:pt>
                <c:pt idx="137">
                  <c:v>2</c:v>
                </c:pt>
                <c:pt idx="138">
                  <c:v>1</c:v>
                </c:pt>
                <c:pt idx="139">
                  <c:v>4</c:v>
                </c:pt>
                <c:pt idx="140">
                  <c:v>1</c:v>
                </c:pt>
                <c:pt idx="141">
                  <c:v>1</c:v>
                </c:pt>
                <c:pt idx="142">
                  <c:v>1</c:v>
                </c:pt>
                <c:pt idx="143">
                  <c:v>1</c:v>
                </c:pt>
                <c:pt idx="144">
                  <c:v>4</c:v>
                </c:pt>
                <c:pt idx="145">
                  <c:v>4</c:v>
                </c:pt>
                <c:pt idx="146">
                  <c:v>3</c:v>
                </c:pt>
                <c:pt idx="147">
                  <c:v>1</c:v>
                </c:pt>
                <c:pt idx="148">
                  <c:v>4</c:v>
                </c:pt>
                <c:pt idx="149">
                  <c:v>3</c:v>
                </c:pt>
                <c:pt idx="150">
                  <c:v>2</c:v>
                </c:pt>
                <c:pt idx="151">
                  <c:v>4</c:v>
                </c:pt>
                <c:pt idx="152">
                  <c:v>1</c:v>
                </c:pt>
                <c:pt idx="153">
                  <c:v>4</c:v>
                </c:pt>
                <c:pt idx="154">
                  <c:v>3</c:v>
                </c:pt>
                <c:pt idx="155">
                  <c:v>3</c:v>
                </c:pt>
                <c:pt idx="156">
                  <c:v>2</c:v>
                </c:pt>
                <c:pt idx="157">
                  <c:v>1</c:v>
                </c:pt>
                <c:pt idx="158">
                  <c:v>1</c:v>
                </c:pt>
                <c:pt idx="159">
                  <c:v>3</c:v>
                </c:pt>
                <c:pt idx="160">
                  <c:v>2</c:v>
                </c:pt>
                <c:pt idx="161">
                  <c:v>3</c:v>
                </c:pt>
                <c:pt idx="162">
                  <c:v>4</c:v>
                </c:pt>
                <c:pt idx="163">
                  <c:v>3</c:v>
                </c:pt>
                <c:pt idx="164">
                  <c:v>4</c:v>
                </c:pt>
                <c:pt idx="165">
                  <c:v>1</c:v>
                </c:pt>
                <c:pt idx="166">
                  <c:v>3</c:v>
                </c:pt>
                <c:pt idx="167">
                  <c:v>3</c:v>
                </c:pt>
                <c:pt idx="168">
                  <c:v>4</c:v>
                </c:pt>
                <c:pt idx="169">
                  <c:v>2</c:v>
                </c:pt>
                <c:pt idx="170">
                  <c:v>1</c:v>
                </c:pt>
                <c:pt idx="171">
                  <c:v>3</c:v>
                </c:pt>
                <c:pt idx="172">
                  <c:v>4</c:v>
                </c:pt>
                <c:pt idx="173">
                  <c:v>1</c:v>
                </c:pt>
                <c:pt idx="174">
                  <c:v>3</c:v>
                </c:pt>
                <c:pt idx="175">
                  <c:v>4</c:v>
                </c:pt>
                <c:pt idx="176">
                  <c:v>2</c:v>
                </c:pt>
                <c:pt idx="177">
                  <c:v>2</c:v>
                </c:pt>
                <c:pt idx="178">
                  <c:v>2</c:v>
                </c:pt>
                <c:pt idx="179">
                  <c:v>4</c:v>
                </c:pt>
                <c:pt idx="180">
                  <c:v>3</c:v>
                </c:pt>
                <c:pt idx="181">
                  <c:v>1</c:v>
                </c:pt>
                <c:pt idx="182">
                  <c:v>2</c:v>
                </c:pt>
                <c:pt idx="183">
                  <c:v>4</c:v>
                </c:pt>
                <c:pt idx="184">
                  <c:v>3</c:v>
                </c:pt>
                <c:pt idx="185">
                  <c:v>4</c:v>
                </c:pt>
                <c:pt idx="186">
                  <c:v>4</c:v>
                </c:pt>
                <c:pt idx="187">
                  <c:v>1</c:v>
                </c:pt>
                <c:pt idx="188">
                  <c:v>1</c:v>
                </c:pt>
                <c:pt idx="189">
                  <c:v>2</c:v>
                </c:pt>
                <c:pt idx="190">
                  <c:v>3</c:v>
                </c:pt>
                <c:pt idx="191">
                  <c:v>2</c:v>
                </c:pt>
                <c:pt idx="192">
                  <c:v>3</c:v>
                </c:pt>
                <c:pt idx="193">
                  <c:v>3</c:v>
                </c:pt>
                <c:pt idx="194">
                  <c:v>3</c:v>
                </c:pt>
                <c:pt idx="195">
                  <c:v>3</c:v>
                </c:pt>
                <c:pt idx="196">
                  <c:v>2</c:v>
                </c:pt>
                <c:pt idx="197">
                  <c:v>3</c:v>
                </c:pt>
                <c:pt idx="198">
                  <c:v>3</c:v>
                </c:pt>
                <c:pt idx="199">
                  <c:v>3</c:v>
                </c:pt>
                <c:pt idx="200">
                  <c:v>3</c:v>
                </c:pt>
                <c:pt idx="201">
                  <c:v>3</c:v>
                </c:pt>
                <c:pt idx="202">
                  <c:v>2</c:v>
                </c:pt>
                <c:pt idx="203">
                  <c:v>3</c:v>
                </c:pt>
                <c:pt idx="204">
                  <c:v>1</c:v>
                </c:pt>
                <c:pt idx="205">
                  <c:v>4</c:v>
                </c:pt>
                <c:pt idx="206">
                  <c:v>3</c:v>
                </c:pt>
                <c:pt idx="207">
                  <c:v>4</c:v>
                </c:pt>
                <c:pt idx="208">
                  <c:v>3</c:v>
                </c:pt>
                <c:pt idx="209">
                  <c:v>3</c:v>
                </c:pt>
                <c:pt idx="210">
                  <c:v>2</c:v>
                </c:pt>
                <c:pt idx="211">
                  <c:v>1</c:v>
                </c:pt>
                <c:pt idx="212">
                  <c:v>2</c:v>
                </c:pt>
                <c:pt idx="213">
                  <c:v>4</c:v>
                </c:pt>
                <c:pt idx="214">
                  <c:v>4</c:v>
                </c:pt>
                <c:pt idx="215">
                  <c:v>2</c:v>
                </c:pt>
                <c:pt idx="216">
                  <c:v>2</c:v>
                </c:pt>
                <c:pt idx="217">
                  <c:v>2</c:v>
                </c:pt>
                <c:pt idx="218">
                  <c:v>3</c:v>
                </c:pt>
                <c:pt idx="219">
                  <c:v>1</c:v>
                </c:pt>
                <c:pt idx="220">
                  <c:v>1</c:v>
                </c:pt>
                <c:pt idx="221">
                  <c:v>3</c:v>
                </c:pt>
                <c:pt idx="222">
                  <c:v>1</c:v>
                </c:pt>
                <c:pt idx="223">
                  <c:v>1</c:v>
                </c:pt>
                <c:pt idx="224">
                  <c:v>1</c:v>
                </c:pt>
                <c:pt idx="225">
                  <c:v>1</c:v>
                </c:pt>
                <c:pt idx="226">
                  <c:v>4</c:v>
                </c:pt>
                <c:pt idx="227">
                  <c:v>1</c:v>
                </c:pt>
                <c:pt idx="228">
                  <c:v>2</c:v>
                </c:pt>
                <c:pt idx="229">
                  <c:v>2</c:v>
                </c:pt>
                <c:pt idx="230">
                  <c:v>3</c:v>
                </c:pt>
                <c:pt idx="231">
                  <c:v>3</c:v>
                </c:pt>
                <c:pt idx="232">
                  <c:v>1</c:v>
                </c:pt>
                <c:pt idx="233">
                  <c:v>2</c:v>
                </c:pt>
                <c:pt idx="234">
                  <c:v>1</c:v>
                </c:pt>
                <c:pt idx="235">
                  <c:v>4</c:v>
                </c:pt>
                <c:pt idx="236">
                  <c:v>4</c:v>
                </c:pt>
                <c:pt idx="237">
                  <c:v>4</c:v>
                </c:pt>
                <c:pt idx="238">
                  <c:v>2</c:v>
                </c:pt>
                <c:pt idx="239">
                  <c:v>4</c:v>
                </c:pt>
                <c:pt idx="240">
                  <c:v>1</c:v>
                </c:pt>
                <c:pt idx="241">
                  <c:v>2</c:v>
                </c:pt>
                <c:pt idx="242">
                  <c:v>4</c:v>
                </c:pt>
                <c:pt idx="243">
                  <c:v>1</c:v>
                </c:pt>
                <c:pt idx="244">
                  <c:v>3</c:v>
                </c:pt>
                <c:pt idx="245">
                  <c:v>3</c:v>
                </c:pt>
                <c:pt idx="246">
                  <c:v>1</c:v>
                </c:pt>
                <c:pt idx="247">
                  <c:v>2</c:v>
                </c:pt>
                <c:pt idx="248">
                  <c:v>2</c:v>
                </c:pt>
                <c:pt idx="249">
                  <c:v>4</c:v>
                </c:pt>
                <c:pt idx="250">
                  <c:v>3</c:v>
                </c:pt>
                <c:pt idx="251">
                  <c:v>4</c:v>
                </c:pt>
                <c:pt idx="252">
                  <c:v>2</c:v>
                </c:pt>
                <c:pt idx="253">
                  <c:v>1</c:v>
                </c:pt>
                <c:pt idx="254">
                  <c:v>3</c:v>
                </c:pt>
                <c:pt idx="255">
                  <c:v>3</c:v>
                </c:pt>
                <c:pt idx="256">
                  <c:v>3</c:v>
                </c:pt>
                <c:pt idx="257">
                  <c:v>4</c:v>
                </c:pt>
                <c:pt idx="258">
                  <c:v>3</c:v>
                </c:pt>
                <c:pt idx="259">
                  <c:v>1</c:v>
                </c:pt>
                <c:pt idx="260">
                  <c:v>1</c:v>
                </c:pt>
                <c:pt idx="261">
                  <c:v>2</c:v>
                </c:pt>
                <c:pt idx="262">
                  <c:v>1</c:v>
                </c:pt>
                <c:pt idx="263">
                  <c:v>1</c:v>
                </c:pt>
                <c:pt idx="264">
                  <c:v>4</c:v>
                </c:pt>
                <c:pt idx="265">
                  <c:v>4</c:v>
                </c:pt>
                <c:pt idx="266">
                  <c:v>2</c:v>
                </c:pt>
                <c:pt idx="267">
                  <c:v>4</c:v>
                </c:pt>
                <c:pt idx="268">
                  <c:v>4</c:v>
                </c:pt>
                <c:pt idx="269">
                  <c:v>1</c:v>
                </c:pt>
                <c:pt idx="270">
                  <c:v>1</c:v>
                </c:pt>
                <c:pt idx="271">
                  <c:v>3</c:v>
                </c:pt>
                <c:pt idx="272">
                  <c:v>4</c:v>
                </c:pt>
                <c:pt idx="273">
                  <c:v>1</c:v>
                </c:pt>
                <c:pt idx="274">
                  <c:v>4</c:v>
                </c:pt>
                <c:pt idx="275">
                  <c:v>3</c:v>
                </c:pt>
                <c:pt idx="276">
                  <c:v>1</c:v>
                </c:pt>
                <c:pt idx="277">
                  <c:v>4</c:v>
                </c:pt>
                <c:pt idx="278">
                  <c:v>4</c:v>
                </c:pt>
                <c:pt idx="279">
                  <c:v>3</c:v>
                </c:pt>
                <c:pt idx="280">
                  <c:v>1</c:v>
                </c:pt>
                <c:pt idx="281">
                  <c:v>1</c:v>
                </c:pt>
                <c:pt idx="282">
                  <c:v>2</c:v>
                </c:pt>
                <c:pt idx="283">
                  <c:v>4</c:v>
                </c:pt>
                <c:pt idx="284">
                  <c:v>1</c:v>
                </c:pt>
                <c:pt idx="285">
                  <c:v>4</c:v>
                </c:pt>
                <c:pt idx="286">
                  <c:v>1</c:v>
                </c:pt>
                <c:pt idx="287">
                  <c:v>1</c:v>
                </c:pt>
                <c:pt idx="288">
                  <c:v>2</c:v>
                </c:pt>
                <c:pt idx="289">
                  <c:v>1</c:v>
                </c:pt>
                <c:pt idx="290">
                  <c:v>3</c:v>
                </c:pt>
                <c:pt idx="291">
                  <c:v>4</c:v>
                </c:pt>
                <c:pt idx="292">
                  <c:v>2</c:v>
                </c:pt>
                <c:pt idx="293">
                  <c:v>2</c:v>
                </c:pt>
                <c:pt idx="294">
                  <c:v>1</c:v>
                </c:pt>
                <c:pt idx="295">
                  <c:v>3</c:v>
                </c:pt>
                <c:pt idx="296">
                  <c:v>2</c:v>
                </c:pt>
                <c:pt idx="297">
                  <c:v>1</c:v>
                </c:pt>
                <c:pt idx="298">
                  <c:v>4</c:v>
                </c:pt>
                <c:pt idx="299">
                  <c:v>3</c:v>
                </c:pt>
                <c:pt idx="300">
                  <c:v>2</c:v>
                </c:pt>
                <c:pt idx="301">
                  <c:v>3</c:v>
                </c:pt>
                <c:pt idx="302">
                  <c:v>2</c:v>
                </c:pt>
                <c:pt idx="303">
                  <c:v>4</c:v>
                </c:pt>
                <c:pt idx="304">
                  <c:v>3</c:v>
                </c:pt>
                <c:pt idx="305">
                  <c:v>3</c:v>
                </c:pt>
                <c:pt idx="306">
                  <c:v>3</c:v>
                </c:pt>
                <c:pt idx="307">
                  <c:v>2</c:v>
                </c:pt>
                <c:pt idx="308">
                  <c:v>3</c:v>
                </c:pt>
                <c:pt idx="309">
                  <c:v>4</c:v>
                </c:pt>
                <c:pt idx="310">
                  <c:v>4</c:v>
                </c:pt>
                <c:pt idx="311">
                  <c:v>4</c:v>
                </c:pt>
                <c:pt idx="312">
                  <c:v>4</c:v>
                </c:pt>
                <c:pt idx="313">
                  <c:v>4</c:v>
                </c:pt>
                <c:pt idx="314">
                  <c:v>2</c:v>
                </c:pt>
                <c:pt idx="315">
                  <c:v>1</c:v>
                </c:pt>
                <c:pt idx="316">
                  <c:v>1</c:v>
                </c:pt>
                <c:pt idx="317">
                  <c:v>3</c:v>
                </c:pt>
                <c:pt idx="318">
                  <c:v>2</c:v>
                </c:pt>
                <c:pt idx="319">
                  <c:v>1</c:v>
                </c:pt>
                <c:pt idx="320">
                  <c:v>2</c:v>
                </c:pt>
                <c:pt idx="321">
                  <c:v>1</c:v>
                </c:pt>
                <c:pt idx="322">
                  <c:v>4</c:v>
                </c:pt>
                <c:pt idx="323">
                  <c:v>4</c:v>
                </c:pt>
                <c:pt idx="324">
                  <c:v>1</c:v>
                </c:pt>
                <c:pt idx="325">
                  <c:v>2</c:v>
                </c:pt>
                <c:pt idx="326">
                  <c:v>1</c:v>
                </c:pt>
                <c:pt idx="327">
                  <c:v>1</c:v>
                </c:pt>
                <c:pt idx="328">
                  <c:v>2</c:v>
                </c:pt>
                <c:pt idx="329">
                  <c:v>2</c:v>
                </c:pt>
                <c:pt idx="330">
                  <c:v>2</c:v>
                </c:pt>
                <c:pt idx="331">
                  <c:v>2</c:v>
                </c:pt>
                <c:pt idx="332">
                  <c:v>4</c:v>
                </c:pt>
                <c:pt idx="333">
                  <c:v>2</c:v>
                </c:pt>
                <c:pt idx="334">
                  <c:v>1</c:v>
                </c:pt>
                <c:pt idx="335">
                  <c:v>4</c:v>
                </c:pt>
                <c:pt idx="336">
                  <c:v>2</c:v>
                </c:pt>
                <c:pt idx="337">
                  <c:v>3</c:v>
                </c:pt>
                <c:pt idx="338">
                  <c:v>2</c:v>
                </c:pt>
                <c:pt idx="339">
                  <c:v>2</c:v>
                </c:pt>
                <c:pt idx="340">
                  <c:v>3</c:v>
                </c:pt>
                <c:pt idx="341">
                  <c:v>3</c:v>
                </c:pt>
                <c:pt idx="342">
                  <c:v>1</c:v>
                </c:pt>
                <c:pt idx="343">
                  <c:v>4</c:v>
                </c:pt>
                <c:pt idx="344">
                  <c:v>4</c:v>
                </c:pt>
                <c:pt idx="345">
                  <c:v>1</c:v>
                </c:pt>
                <c:pt idx="346">
                  <c:v>3</c:v>
                </c:pt>
                <c:pt idx="347">
                  <c:v>4</c:v>
                </c:pt>
                <c:pt idx="348">
                  <c:v>1</c:v>
                </c:pt>
                <c:pt idx="349">
                  <c:v>1</c:v>
                </c:pt>
                <c:pt idx="350">
                  <c:v>2</c:v>
                </c:pt>
                <c:pt idx="351">
                  <c:v>2</c:v>
                </c:pt>
                <c:pt idx="352">
                  <c:v>4</c:v>
                </c:pt>
                <c:pt idx="353">
                  <c:v>2</c:v>
                </c:pt>
                <c:pt idx="354">
                  <c:v>4</c:v>
                </c:pt>
                <c:pt idx="355">
                  <c:v>2</c:v>
                </c:pt>
                <c:pt idx="356">
                  <c:v>3</c:v>
                </c:pt>
                <c:pt idx="357">
                  <c:v>2</c:v>
                </c:pt>
                <c:pt idx="358">
                  <c:v>1</c:v>
                </c:pt>
                <c:pt idx="359">
                  <c:v>4</c:v>
                </c:pt>
                <c:pt idx="360">
                  <c:v>1</c:v>
                </c:pt>
                <c:pt idx="361">
                  <c:v>4</c:v>
                </c:pt>
                <c:pt idx="362">
                  <c:v>3</c:v>
                </c:pt>
                <c:pt idx="363">
                  <c:v>2</c:v>
                </c:pt>
                <c:pt idx="364">
                  <c:v>3</c:v>
                </c:pt>
                <c:pt idx="365">
                  <c:v>4</c:v>
                </c:pt>
                <c:pt idx="366">
                  <c:v>4</c:v>
                </c:pt>
                <c:pt idx="367">
                  <c:v>1</c:v>
                </c:pt>
                <c:pt idx="368">
                  <c:v>2</c:v>
                </c:pt>
                <c:pt idx="369">
                  <c:v>1</c:v>
                </c:pt>
                <c:pt idx="370">
                  <c:v>4</c:v>
                </c:pt>
                <c:pt idx="371">
                  <c:v>3</c:v>
                </c:pt>
                <c:pt idx="372">
                  <c:v>2</c:v>
                </c:pt>
                <c:pt idx="373">
                  <c:v>1</c:v>
                </c:pt>
                <c:pt idx="374">
                  <c:v>2</c:v>
                </c:pt>
                <c:pt idx="375">
                  <c:v>2</c:v>
                </c:pt>
                <c:pt idx="376">
                  <c:v>3</c:v>
                </c:pt>
                <c:pt idx="377">
                  <c:v>1</c:v>
                </c:pt>
                <c:pt idx="378">
                  <c:v>3</c:v>
                </c:pt>
                <c:pt idx="379">
                  <c:v>4</c:v>
                </c:pt>
                <c:pt idx="380">
                  <c:v>1</c:v>
                </c:pt>
                <c:pt idx="381">
                  <c:v>4</c:v>
                </c:pt>
                <c:pt idx="382">
                  <c:v>1</c:v>
                </c:pt>
                <c:pt idx="383">
                  <c:v>2</c:v>
                </c:pt>
                <c:pt idx="384">
                  <c:v>1</c:v>
                </c:pt>
                <c:pt idx="385">
                  <c:v>2</c:v>
                </c:pt>
                <c:pt idx="386">
                  <c:v>4</c:v>
                </c:pt>
                <c:pt idx="387">
                  <c:v>2</c:v>
                </c:pt>
                <c:pt idx="388">
                  <c:v>1</c:v>
                </c:pt>
                <c:pt idx="389">
                  <c:v>4</c:v>
                </c:pt>
                <c:pt idx="390">
                  <c:v>1</c:v>
                </c:pt>
                <c:pt idx="391">
                  <c:v>1</c:v>
                </c:pt>
                <c:pt idx="392">
                  <c:v>1</c:v>
                </c:pt>
                <c:pt idx="393">
                  <c:v>3</c:v>
                </c:pt>
                <c:pt idx="394">
                  <c:v>1</c:v>
                </c:pt>
                <c:pt idx="395">
                  <c:v>1</c:v>
                </c:pt>
                <c:pt idx="396">
                  <c:v>3</c:v>
                </c:pt>
                <c:pt idx="397">
                  <c:v>4</c:v>
                </c:pt>
                <c:pt idx="398">
                  <c:v>2</c:v>
                </c:pt>
                <c:pt idx="399">
                  <c:v>1</c:v>
                </c:pt>
                <c:pt idx="400">
                  <c:v>3</c:v>
                </c:pt>
                <c:pt idx="401">
                  <c:v>1</c:v>
                </c:pt>
                <c:pt idx="402">
                  <c:v>4</c:v>
                </c:pt>
                <c:pt idx="403">
                  <c:v>3</c:v>
                </c:pt>
                <c:pt idx="404">
                  <c:v>1</c:v>
                </c:pt>
                <c:pt idx="405">
                  <c:v>2</c:v>
                </c:pt>
                <c:pt idx="406">
                  <c:v>1</c:v>
                </c:pt>
                <c:pt idx="407">
                  <c:v>4</c:v>
                </c:pt>
                <c:pt idx="408">
                  <c:v>1</c:v>
                </c:pt>
                <c:pt idx="409">
                  <c:v>2</c:v>
                </c:pt>
                <c:pt idx="410">
                  <c:v>2</c:v>
                </c:pt>
                <c:pt idx="411">
                  <c:v>4</c:v>
                </c:pt>
                <c:pt idx="412">
                  <c:v>2</c:v>
                </c:pt>
                <c:pt idx="413">
                  <c:v>4</c:v>
                </c:pt>
                <c:pt idx="414">
                  <c:v>2</c:v>
                </c:pt>
                <c:pt idx="415">
                  <c:v>1</c:v>
                </c:pt>
                <c:pt idx="416">
                  <c:v>3</c:v>
                </c:pt>
                <c:pt idx="417">
                  <c:v>1</c:v>
                </c:pt>
                <c:pt idx="418">
                  <c:v>4</c:v>
                </c:pt>
                <c:pt idx="419">
                  <c:v>3</c:v>
                </c:pt>
                <c:pt idx="420">
                  <c:v>2</c:v>
                </c:pt>
                <c:pt idx="421">
                  <c:v>3</c:v>
                </c:pt>
                <c:pt idx="422">
                  <c:v>1</c:v>
                </c:pt>
                <c:pt idx="423">
                  <c:v>3</c:v>
                </c:pt>
                <c:pt idx="424">
                  <c:v>1</c:v>
                </c:pt>
                <c:pt idx="425">
                  <c:v>4</c:v>
                </c:pt>
                <c:pt idx="426">
                  <c:v>4</c:v>
                </c:pt>
                <c:pt idx="427">
                  <c:v>1</c:v>
                </c:pt>
                <c:pt idx="428">
                  <c:v>3</c:v>
                </c:pt>
                <c:pt idx="429">
                  <c:v>2</c:v>
                </c:pt>
                <c:pt idx="430">
                  <c:v>3</c:v>
                </c:pt>
                <c:pt idx="431">
                  <c:v>1</c:v>
                </c:pt>
                <c:pt idx="432">
                  <c:v>2</c:v>
                </c:pt>
                <c:pt idx="433">
                  <c:v>4</c:v>
                </c:pt>
                <c:pt idx="434">
                  <c:v>4</c:v>
                </c:pt>
                <c:pt idx="435">
                  <c:v>2</c:v>
                </c:pt>
                <c:pt idx="436">
                  <c:v>2</c:v>
                </c:pt>
                <c:pt idx="437">
                  <c:v>2</c:v>
                </c:pt>
                <c:pt idx="438">
                  <c:v>3</c:v>
                </c:pt>
                <c:pt idx="439">
                  <c:v>4</c:v>
                </c:pt>
                <c:pt idx="440">
                  <c:v>1</c:v>
                </c:pt>
                <c:pt idx="441">
                  <c:v>1</c:v>
                </c:pt>
                <c:pt idx="442">
                  <c:v>2</c:v>
                </c:pt>
                <c:pt idx="443">
                  <c:v>4</c:v>
                </c:pt>
                <c:pt idx="444">
                  <c:v>4</c:v>
                </c:pt>
                <c:pt idx="445">
                  <c:v>3</c:v>
                </c:pt>
                <c:pt idx="446">
                  <c:v>4</c:v>
                </c:pt>
                <c:pt idx="447">
                  <c:v>4</c:v>
                </c:pt>
                <c:pt idx="448">
                  <c:v>3</c:v>
                </c:pt>
                <c:pt idx="449">
                  <c:v>1</c:v>
                </c:pt>
                <c:pt idx="450">
                  <c:v>2</c:v>
                </c:pt>
                <c:pt idx="451">
                  <c:v>1</c:v>
                </c:pt>
                <c:pt idx="452">
                  <c:v>2</c:v>
                </c:pt>
                <c:pt idx="453">
                  <c:v>1</c:v>
                </c:pt>
                <c:pt idx="454">
                  <c:v>2</c:v>
                </c:pt>
                <c:pt idx="455">
                  <c:v>1</c:v>
                </c:pt>
                <c:pt idx="456">
                  <c:v>3</c:v>
                </c:pt>
                <c:pt idx="457">
                  <c:v>4</c:v>
                </c:pt>
                <c:pt idx="458">
                  <c:v>4</c:v>
                </c:pt>
                <c:pt idx="459">
                  <c:v>3</c:v>
                </c:pt>
                <c:pt idx="460">
                  <c:v>4</c:v>
                </c:pt>
                <c:pt idx="461">
                  <c:v>4</c:v>
                </c:pt>
                <c:pt idx="462">
                  <c:v>1</c:v>
                </c:pt>
                <c:pt idx="463">
                  <c:v>1</c:v>
                </c:pt>
                <c:pt idx="464">
                  <c:v>3</c:v>
                </c:pt>
                <c:pt idx="465">
                  <c:v>2</c:v>
                </c:pt>
                <c:pt idx="466">
                  <c:v>3</c:v>
                </c:pt>
                <c:pt idx="467">
                  <c:v>4</c:v>
                </c:pt>
                <c:pt idx="468">
                  <c:v>2</c:v>
                </c:pt>
                <c:pt idx="469">
                  <c:v>3</c:v>
                </c:pt>
                <c:pt idx="470">
                  <c:v>1</c:v>
                </c:pt>
                <c:pt idx="471">
                  <c:v>3</c:v>
                </c:pt>
                <c:pt idx="472">
                  <c:v>4</c:v>
                </c:pt>
                <c:pt idx="473">
                  <c:v>3</c:v>
                </c:pt>
                <c:pt idx="474">
                  <c:v>2</c:v>
                </c:pt>
                <c:pt idx="475">
                  <c:v>4</c:v>
                </c:pt>
                <c:pt idx="476">
                  <c:v>1</c:v>
                </c:pt>
                <c:pt idx="477">
                  <c:v>4</c:v>
                </c:pt>
                <c:pt idx="478">
                  <c:v>2</c:v>
                </c:pt>
                <c:pt idx="479">
                  <c:v>3</c:v>
                </c:pt>
                <c:pt idx="480">
                  <c:v>1</c:v>
                </c:pt>
                <c:pt idx="481">
                  <c:v>2</c:v>
                </c:pt>
                <c:pt idx="482">
                  <c:v>2</c:v>
                </c:pt>
                <c:pt idx="483">
                  <c:v>3</c:v>
                </c:pt>
                <c:pt idx="484">
                  <c:v>4</c:v>
                </c:pt>
                <c:pt idx="485">
                  <c:v>1</c:v>
                </c:pt>
                <c:pt idx="486">
                  <c:v>2</c:v>
                </c:pt>
                <c:pt idx="487">
                  <c:v>4</c:v>
                </c:pt>
                <c:pt idx="488">
                  <c:v>3</c:v>
                </c:pt>
                <c:pt idx="489">
                  <c:v>1</c:v>
                </c:pt>
                <c:pt idx="490">
                  <c:v>3</c:v>
                </c:pt>
                <c:pt idx="491">
                  <c:v>4</c:v>
                </c:pt>
                <c:pt idx="492">
                  <c:v>1</c:v>
                </c:pt>
                <c:pt idx="493">
                  <c:v>3</c:v>
                </c:pt>
                <c:pt idx="494">
                  <c:v>2</c:v>
                </c:pt>
                <c:pt idx="495">
                  <c:v>3</c:v>
                </c:pt>
                <c:pt idx="496">
                  <c:v>1</c:v>
                </c:pt>
                <c:pt idx="497">
                  <c:v>2</c:v>
                </c:pt>
                <c:pt idx="498">
                  <c:v>4</c:v>
                </c:pt>
                <c:pt idx="499">
                  <c:v>3</c:v>
                </c:pt>
                <c:pt idx="500">
                  <c:v>1</c:v>
                </c:pt>
                <c:pt idx="501">
                  <c:v>3</c:v>
                </c:pt>
                <c:pt idx="502">
                  <c:v>2</c:v>
                </c:pt>
                <c:pt idx="503">
                  <c:v>3</c:v>
                </c:pt>
                <c:pt idx="504">
                  <c:v>1</c:v>
                </c:pt>
                <c:pt idx="505">
                  <c:v>1</c:v>
                </c:pt>
                <c:pt idx="506">
                  <c:v>4</c:v>
                </c:pt>
                <c:pt idx="507">
                  <c:v>3</c:v>
                </c:pt>
                <c:pt idx="508">
                  <c:v>2</c:v>
                </c:pt>
                <c:pt idx="509">
                  <c:v>1</c:v>
                </c:pt>
                <c:pt idx="510">
                  <c:v>2</c:v>
                </c:pt>
                <c:pt idx="511">
                  <c:v>2</c:v>
                </c:pt>
                <c:pt idx="512">
                  <c:v>3</c:v>
                </c:pt>
                <c:pt idx="513">
                  <c:v>3</c:v>
                </c:pt>
                <c:pt idx="514">
                  <c:v>3</c:v>
                </c:pt>
                <c:pt idx="515">
                  <c:v>2</c:v>
                </c:pt>
                <c:pt idx="516">
                  <c:v>4</c:v>
                </c:pt>
                <c:pt idx="517">
                  <c:v>4</c:v>
                </c:pt>
                <c:pt idx="518">
                  <c:v>1</c:v>
                </c:pt>
                <c:pt idx="519">
                  <c:v>2</c:v>
                </c:pt>
                <c:pt idx="520">
                  <c:v>3</c:v>
                </c:pt>
                <c:pt idx="521">
                  <c:v>1</c:v>
                </c:pt>
                <c:pt idx="522">
                  <c:v>1</c:v>
                </c:pt>
                <c:pt idx="523">
                  <c:v>1</c:v>
                </c:pt>
                <c:pt idx="524">
                  <c:v>2</c:v>
                </c:pt>
                <c:pt idx="525">
                  <c:v>1</c:v>
                </c:pt>
                <c:pt idx="526">
                  <c:v>3</c:v>
                </c:pt>
                <c:pt idx="527">
                  <c:v>4</c:v>
                </c:pt>
                <c:pt idx="528">
                  <c:v>1</c:v>
                </c:pt>
                <c:pt idx="529">
                  <c:v>1</c:v>
                </c:pt>
                <c:pt idx="530">
                  <c:v>2</c:v>
                </c:pt>
                <c:pt idx="531">
                  <c:v>4</c:v>
                </c:pt>
                <c:pt idx="532">
                  <c:v>3</c:v>
                </c:pt>
                <c:pt idx="533">
                  <c:v>1</c:v>
                </c:pt>
                <c:pt idx="534">
                  <c:v>4</c:v>
                </c:pt>
                <c:pt idx="535">
                  <c:v>1</c:v>
                </c:pt>
                <c:pt idx="536">
                  <c:v>2</c:v>
                </c:pt>
                <c:pt idx="537">
                  <c:v>1</c:v>
                </c:pt>
                <c:pt idx="538">
                  <c:v>2</c:v>
                </c:pt>
                <c:pt idx="539">
                  <c:v>3</c:v>
                </c:pt>
                <c:pt idx="540">
                  <c:v>1</c:v>
                </c:pt>
                <c:pt idx="541">
                  <c:v>4</c:v>
                </c:pt>
                <c:pt idx="542">
                  <c:v>2</c:v>
                </c:pt>
                <c:pt idx="543">
                  <c:v>4</c:v>
                </c:pt>
                <c:pt idx="544">
                  <c:v>4</c:v>
                </c:pt>
                <c:pt idx="545">
                  <c:v>1</c:v>
                </c:pt>
                <c:pt idx="546">
                  <c:v>2</c:v>
                </c:pt>
                <c:pt idx="547">
                  <c:v>2</c:v>
                </c:pt>
                <c:pt idx="548">
                  <c:v>3</c:v>
                </c:pt>
                <c:pt idx="549">
                  <c:v>2</c:v>
                </c:pt>
                <c:pt idx="550">
                  <c:v>4</c:v>
                </c:pt>
                <c:pt idx="551">
                  <c:v>2</c:v>
                </c:pt>
                <c:pt idx="552">
                  <c:v>1</c:v>
                </c:pt>
                <c:pt idx="553">
                  <c:v>1</c:v>
                </c:pt>
                <c:pt idx="554">
                  <c:v>1</c:v>
                </c:pt>
                <c:pt idx="555">
                  <c:v>1</c:v>
                </c:pt>
                <c:pt idx="556">
                  <c:v>3</c:v>
                </c:pt>
                <c:pt idx="557">
                  <c:v>1</c:v>
                </c:pt>
                <c:pt idx="558">
                  <c:v>2</c:v>
                </c:pt>
                <c:pt idx="559">
                  <c:v>2</c:v>
                </c:pt>
                <c:pt idx="560">
                  <c:v>1</c:v>
                </c:pt>
                <c:pt idx="561">
                  <c:v>3</c:v>
                </c:pt>
                <c:pt idx="562">
                  <c:v>1</c:v>
                </c:pt>
                <c:pt idx="563">
                  <c:v>3</c:v>
                </c:pt>
                <c:pt idx="564">
                  <c:v>1</c:v>
                </c:pt>
                <c:pt idx="565">
                  <c:v>2</c:v>
                </c:pt>
                <c:pt idx="566">
                  <c:v>3</c:v>
                </c:pt>
                <c:pt idx="567">
                  <c:v>1</c:v>
                </c:pt>
                <c:pt idx="568">
                  <c:v>4</c:v>
                </c:pt>
                <c:pt idx="569">
                  <c:v>3</c:v>
                </c:pt>
                <c:pt idx="570">
                  <c:v>3</c:v>
                </c:pt>
                <c:pt idx="571">
                  <c:v>3</c:v>
                </c:pt>
                <c:pt idx="572">
                  <c:v>1</c:v>
                </c:pt>
                <c:pt idx="573">
                  <c:v>3</c:v>
                </c:pt>
                <c:pt idx="574">
                  <c:v>1</c:v>
                </c:pt>
                <c:pt idx="575">
                  <c:v>1</c:v>
                </c:pt>
                <c:pt idx="576">
                  <c:v>4</c:v>
                </c:pt>
                <c:pt idx="577">
                  <c:v>1</c:v>
                </c:pt>
                <c:pt idx="578">
                  <c:v>3</c:v>
                </c:pt>
                <c:pt idx="579">
                  <c:v>3</c:v>
                </c:pt>
                <c:pt idx="580">
                  <c:v>1</c:v>
                </c:pt>
                <c:pt idx="581">
                  <c:v>3</c:v>
                </c:pt>
                <c:pt idx="582">
                  <c:v>4</c:v>
                </c:pt>
                <c:pt idx="583">
                  <c:v>1</c:v>
                </c:pt>
                <c:pt idx="584">
                  <c:v>4</c:v>
                </c:pt>
                <c:pt idx="585">
                  <c:v>3</c:v>
                </c:pt>
                <c:pt idx="586">
                  <c:v>4</c:v>
                </c:pt>
                <c:pt idx="587">
                  <c:v>2</c:v>
                </c:pt>
                <c:pt idx="588">
                  <c:v>3</c:v>
                </c:pt>
                <c:pt idx="589">
                  <c:v>3</c:v>
                </c:pt>
                <c:pt idx="590">
                  <c:v>1</c:v>
                </c:pt>
                <c:pt idx="591">
                  <c:v>1</c:v>
                </c:pt>
                <c:pt idx="592">
                  <c:v>2</c:v>
                </c:pt>
                <c:pt idx="593">
                  <c:v>4</c:v>
                </c:pt>
                <c:pt idx="594">
                  <c:v>2</c:v>
                </c:pt>
                <c:pt idx="595">
                  <c:v>4</c:v>
                </c:pt>
                <c:pt idx="596">
                  <c:v>4</c:v>
                </c:pt>
                <c:pt idx="597">
                  <c:v>4</c:v>
                </c:pt>
                <c:pt idx="598">
                  <c:v>1</c:v>
                </c:pt>
                <c:pt idx="599">
                  <c:v>3</c:v>
                </c:pt>
                <c:pt idx="600">
                  <c:v>2</c:v>
                </c:pt>
                <c:pt idx="601">
                  <c:v>3</c:v>
                </c:pt>
                <c:pt idx="602">
                  <c:v>4</c:v>
                </c:pt>
                <c:pt idx="603">
                  <c:v>1</c:v>
                </c:pt>
                <c:pt idx="604">
                  <c:v>2</c:v>
                </c:pt>
                <c:pt idx="605">
                  <c:v>4</c:v>
                </c:pt>
                <c:pt idx="606">
                  <c:v>1</c:v>
                </c:pt>
                <c:pt idx="607">
                  <c:v>4</c:v>
                </c:pt>
                <c:pt idx="608">
                  <c:v>3</c:v>
                </c:pt>
                <c:pt idx="609">
                  <c:v>1</c:v>
                </c:pt>
                <c:pt idx="610">
                  <c:v>2</c:v>
                </c:pt>
                <c:pt idx="611">
                  <c:v>4</c:v>
                </c:pt>
                <c:pt idx="612">
                  <c:v>1</c:v>
                </c:pt>
                <c:pt idx="613">
                  <c:v>4</c:v>
                </c:pt>
                <c:pt idx="614">
                  <c:v>1</c:v>
                </c:pt>
                <c:pt idx="615">
                  <c:v>1</c:v>
                </c:pt>
                <c:pt idx="616">
                  <c:v>4</c:v>
                </c:pt>
                <c:pt idx="617">
                  <c:v>4</c:v>
                </c:pt>
                <c:pt idx="618">
                  <c:v>4</c:v>
                </c:pt>
                <c:pt idx="619">
                  <c:v>4</c:v>
                </c:pt>
                <c:pt idx="620">
                  <c:v>2</c:v>
                </c:pt>
                <c:pt idx="621">
                  <c:v>4</c:v>
                </c:pt>
                <c:pt idx="622">
                  <c:v>2</c:v>
                </c:pt>
                <c:pt idx="623">
                  <c:v>2</c:v>
                </c:pt>
                <c:pt idx="624">
                  <c:v>4</c:v>
                </c:pt>
                <c:pt idx="625">
                  <c:v>2</c:v>
                </c:pt>
                <c:pt idx="626">
                  <c:v>4</c:v>
                </c:pt>
                <c:pt idx="627">
                  <c:v>4</c:v>
                </c:pt>
                <c:pt idx="628">
                  <c:v>1</c:v>
                </c:pt>
                <c:pt idx="629">
                  <c:v>1</c:v>
                </c:pt>
                <c:pt idx="630">
                  <c:v>2</c:v>
                </c:pt>
                <c:pt idx="631">
                  <c:v>3</c:v>
                </c:pt>
                <c:pt idx="632">
                  <c:v>1</c:v>
                </c:pt>
                <c:pt idx="633">
                  <c:v>2</c:v>
                </c:pt>
                <c:pt idx="634">
                  <c:v>1</c:v>
                </c:pt>
                <c:pt idx="635">
                  <c:v>4</c:v>
                </c:pt>
                <c:pt idx="636">
                  <c:v>3</c:v>
                </c:pt>
                <c:pt idx="637">
                  <c:v>4</c:v>
                </c:pt>
                <c:pt idx="638">
                  <c:v>0</c:v>
                </c:pt>
                <c:pt idx="639">
                  <c:v>1</c:v>
                </c:pt>
                <c:pt idx="640">
                  <c:v>4</c:v>
                </c:pt>
                <c:pt idx="641">
                  <c:v>3</c:v>
                </c:pt>
                <c:pt idx="642">
                  <c:v>1</c:v>
                </c:pt>
                <c:pt idx="643">
                  <c:v>4</c:v>
                </c:pt>
                <c:pt idx="644">
                  <c:v>3</c:v>
                </c:pt>
                <c:pt idx="645">
                  <c:v>3</c:v>
                </c:pt>
                <c:pt idx="646">
                  <c:v>1</c:v>
                </c:pt>
                <c:pt idx="647">
                  <c:v>2</c:v>
                </c:pt>
                <c:pt idx="648">
                  <c:v>2</c:v>
                </c:pt>
                <c:pt idx="649">
                  <c:v>3</c:v>
                </c:pt>
                <c:pt idx="650">
                  <c:v>4</c:v>
                </c:pt>
                <c:pt idx="651">
                  <c:v>4</c:v>
                </c:pt>
                <c:pt idx="652">
                  <c:v>4</c:v>
                </c:pt>
                <c:pt idx="653">
                  <c:v>2</c:v>
                </c:pt>
                <c:pt idx="654">
                  <c:v>1</c:v>
                </c:pt>
                <c:pt idx="655">
                  <c:v>3</c:v>
                </c:pt>
                <c:pt idx="656">
                  <c:v>4</c:v>
                </c:pt>
                <c:pt idx="657">
                  <c:v>3</c:v>
                </c:pt>
                <c:pt idx="658">
                  <c:v>4</c:v>
                </c:pt>
                <c:pt idx="659">
                  <c:v>3</c:v>
                </c:pt>
                <c:pt idx="660">
                  <c:v>1</c:v>
                </c:pt>
                <c:pt idx="661">
                  <c:v>3</c:v>
                </c:pt>
                <c:pt idx="662">
                  <c:v>4</c:v>
                </c:pt>
                <c:pt idx="663">
                  <c:v>2</c:v>
                </c:pt>
                <c:pt idx="664">
                  <c:v>2</c:v>
                </c:pt>
                <c:pt idx="665">
                  <c:v>1</c:v>
                </c:pt>
                <c:pt idx="666">
                  <c:v>3</c:v>
                </c:pt>
                <c:pt idx="667">
                  <c:v>2</c:v>
                </c:pt>
                <c:pt idx="668">
                  <c:v>2</c:v>
                </c:pt>
                <c:pt idx="669">
                  <c:v>1</c:v>
                </c:pt>
                <c:pt idx="670">
                  <c:v>4</c:v>
                </c:pt>
                <c:pt idx="671">
                  <c:v>4</c:v>
                </c:pt>
                <c:pt idx="672">
                  <c:v>3</c:v>
                </c:pt>
                <c:pt idx="673">
                  <c:v>2</c:v>
                </c:pt>
                <c:pt idx="674">
                  <c:v>4</c:v>
                </c:pt>
                <c:pt idx="675">
                  <c:v>3</c:v>
                </c:pt>
                <c:pt idx="676">
                  <c:v>3</c:v>
                </c:pt>
                <c:pt idx="677">
                  <c:v>2</c:v>
                </c:pt>
                <c:pt idx="678">
                  <c:v>3</c:v>
                </c:pt>
                <c:pt idx="679">
                  <c:v>3</c:v>
                </c:pt>
                <c:pt idx="680">
                  <c:v>1</c:v>
                </c:pt>
                <c:pt idx="681">
                  <c:v>4</c:v>
                </c:pt>
                <c:pt idx="682">
                  <c:v>1</c:v>
                </c:pt>
                <c:pt idx="683">
                  <c:v>1</c:v>
                </c:pt>
                <c:pt idx="684">
                  <c:v>3</c:v>
                </c:pt>
                <c:pt idx="685">
                  <c:v>4</c:v>
                </c:pt>
                <c:pt idx="686">
                  <c:v>1</c:v>
                </c:pt>
                <c:pt idx="687">
                  <c:v>2</c:v>
                </c:pt>
                <c:pt idx="688">
                  <c:v>3</c:v>
                </c:pt>
                <c:pt idx="689">
                  <c:v>0</c:v>
                </c:pt>
                <c:pt idx="690">
                  <c:v>1</c:v>
                </c:pt>
                <c:pt idx="691">
                  <c:v>4</c:v>
                </c:pt>
                <c:pt idx="692">
                  <c:v>2</c:v>
                </c:pt>
                <c:pt idx="693">
                  <c:v>4</c:v>
                </c:pt>
                <c:pt idx="694">
                  <c:v>2</c:v>
                </c:pt>
                <c:pt idx="695">
                  <c:v>3</c:v>
                </c:pt>
                <c:pt idx="696">
                  <c:v>4</c:v>
                </c:pt>
                <c:pt idx="697">
                  <c:v>2</c:v>
                </c:pt>
                <c:pt idx="698">
                  <c:v>2</c:v>
                </c:pt>
                <c:pt idx="699">
                  <c:v>4</c:v>
                </c:pt>
                <c:pt idx="700">
                  <c:v>3</c:v>
                </c:pt>
                <c:pt idx="701">
                  <c:v>2</c:v>
                </c:pt>
                <c:pt idx="702">
                  <c:v>1</c:v>
                </c:pt>
                <c:pt idx="703">
                  <c:v>2</c:v>
                </c:pt>
                <c:pt idx="704">
                  <c:v>2</c:v>
                </c:pt>
                <c:pt idx="705">
                  <c:v>3</c:v>
                </c:pt>
                <c:pt idx="706">
                  <c:v>4</c:v>
                </c:pt>
                <c:pt idx="707">
                  <c:v>2</c:v>
                </c:pt>
                <c:pt idx="708">
                  <c:v>2</c:v>
                </c:pt>
                <c:pt idx="709">
                  <c:v>4</c:v>
                </c:pt>
                <c:pt idx="710">
                  <c:v>1</c:v>
                </c:pt>
                <c:pt idx="711">
                  <c:v>4</c:v>
                </c:pt>
                <c:pt idx="712">
                  <c:v>1</c:v>
                </c:pt>
                <c:pt idx="713">
                  <c:v>1</c:v>
                </c:pt>
                <c:pt idx="714">
                  <c:v>1</c:v>
                </c:pt>
                <c:pt idx="715">
                  <c:v>1</c:v>
                </c:pt>
                <c:pt idx="716">
                  <c:v>1</c:v>
                </c:pt>
                <c:pt idx="717">
                  <c:v>1</c:v>
                </c:pt>
                <c:pt idx="718">
                  <c:v>1</c:v>
                </c:pt>
                <c:pt idx="719">
                  <c:v>2</c:v>
                </c:pt>
                <c:pt idx="720">
                  <c:v>4</c:v>
                </c:pt>
                <c:pt idx="721">
                  <c:v>1</c:v>
                </c:pt>
                <c:pt idx="722">
                  <c:v>3</c:v>
                </c:pt>
                <c:pt idx="723">
                  <c:v>3</c:v>
                </c:pt>
                <c:pt idx="724">
                  <c:v>2</c:v>
                </c:pt>
                <c:pt idx="725">
                  <c:v>2</c:v>
                </c:pt>
                <c:pt idx="726">
                  <c:v>2</c:v>
                </c:pt>
                <c:pt idx="727">
                  <c:v>2</c:v>
                </c:pt>
                <c:pt idx="728">
                  <c:v>2</c:v>
                </c:pt>
                <c:pt idx="729">
                  <c:v>4</c:v>
                </c:pt>
                <c:pt idx="730">
                  <c:v>1</c:v>
                </c:pt>
                <c:pt idx="731">
                  <c:v>3</c:v>
                </c:pt>
                <c:pt idx="732">
                  <c:v>1</c:v>
                </c:pt>
                <c:pt idx="733">
                  <c:v>2</c:v>
                </c:pt>
                <c:pt idx="734">
                  <c:v>3</c:v>
                </c:pt>
                <c:pt idx="735">
                  <c:v>1</c:v>
                </c:pt>
                <c:pt idx="736">
                  <c:v>1</c:v>
                </c:pt>
                <c:pt idx="737">
                  <c:v>4</c:v>
                </c:pt>
                <c:pt idx="738">
                  <c:v>3</c:v>
                </c:pt>
                <c:pt idx="739">
                  <c:v>4</c:v>
                </c:pt>
                <c:pt idx="740">
                  <c:v>3</c:v>
                </c:pt>
                <c:pt idx="741">
                  <c:v>2</c:v>
                </c:pt>
                <c:pt idx="742">
                  <c:v>2</c:v>
                </c:pt>
                <c:pt idx="743">
                  <c:v>1</c:v>
                </c:pt>
                <c:pt idx="744">
                  <c:v>1</c:v>
                </c:pt>
                <c:pt idx="745">
                  <c:v>1</c:v>
                </c:pt>
                <c:pt idx="746">
                  <c:v>4</c:v>
                </c:pt>
                <c:pt idx="747">
                  <c:v>4</c:v>
                </c:pt>
                <c:pt idx="748">
                  <c:v>2</c:v>
                </c:pt>
                <c:pt idx="749">
                  <c:v>1</c:v>
                </c:pt>
                <c:pt idx="750">
                  <c:v>1</c:v>
                </c:pt>
                <c:pt idx="751">
                  <c:v>2</c:v>
                </c:pt>
                <c:pt idx="752">
                  <c:v>4</c:v>
                </c:pt>
                <c:pt idx="753">
                  <c:v>2</c:v>
                </c:pt>
                <c:pt idx="754">
                  <c:v>4</c:v>
                </c:pt>
                <c:pt idx="755">
                  <c:v>1</c:v>
                </c:pt>
                <c:pt idx="756">
                  <c:v>2</c:v>
                </c:pt>
                <c:pt idx="757">
                  <c:v>3</c:v>
                </c:pt>
                <c:pt idx="758">
                  <c:v>3</c:v>
                </c:pt>
                <c:pt idx="759">
                  <c:v>4</c:v>
                </c:pt>
                <c:pt idx="760">
                  <c:v>1</c:v>
                </c:pt>
                <c:pt idx="761">
                  <c:v>2</c:v>
                </c:pt>
                <c:pt idx="762">
                  <c:v>2</c:v>
                </c:pt>
                <c:pt idx="763">
                  <c:v>1</c:v>
                </c:pt>
                <c:pt idx="764">
                  <c:v>2</c:v>
                </c:pt>
                <c:pt idx="765">
                  <c:v>1</c:v>
                </c:pt>
                <c:pt idx="766">
                  <c:v>3</c:v>
                </c:pt>
                <c:pt idx="767">
                  <c:v>2</c:v>
                </c:pt>
                <c:pt idx="768">
                  <c:v>2</c:v>
                </c:pt>
                <c:pt idx="769">
                  <c:v>1</c:v>
                </c:pt>
                <c:pt idx="770">
                  <c:v>3</c:v>
                </c:pt>
                <c:pt idx="771">
                  <c:v>3</c:v>
                </c:pt>
                <c:pt idx="772">
                  <c:v>3</c:v>
                </c:pt>
                <c:pt idx="773">
                  <c:v>4</c:v>
                </c:pt>
                <c:pt idx="774">
                  <c:v>3</c:v>
                </c:pt>
                <c:pt idx="775">
                  <c:v>1</c:v>
                </c:pt>
                <c:pt idx="776">
                  <c:v>3</c:v>
                </c:pt>
                <c:pt idx="777">
                  <c:v>1</c:v>
                </c:pt>
                <c:pt idx="778">
                  <c:v>4</c:v>
                </c:pt>
                <c:pt idx="779">
                  <c:v>3</c:v>
                </c:pt>
                <c:pt idx="780">
                  <c:v>4</c:v>
                </c:pt>
                <c:pt idx="781">
                  <c:v>4</c:v>
                </c:pt>
                <c:pt idx="782">
                  <c:v>4</c:v>
                </c:pt>
                <c:pt idx="783">
                  <c:v>3</c:v>
                </c:pt>
                <c:pt idx="784">
                  <c:v>1</c:v>
                </c:pt>
                <c:pt idx="785">
                  <c:v>2</c:v>
                </c:pt>
                <c:pt idx="786">
                  <c:v>4</c:v>
                </c:pt>
                <c:pt idx="787">
                  <c:v>1</c:v>
                </c:pt>
                <c:pt idx="788">
                  <c:v>2</c:v>
                </c:pt>
                <c:pt idx="789">
                  <c:v>3</c:v>
                </c:pt>
                <c:pt idx="790">
                  <c:v>4</c:v>
                </c:pt>
                <c:pt idx="791">
                  <c:v>3</c:v>
                </c:pt>
                <c:pt idx="792">
                  <c:v>1</c:v>
                </c:pt>
                <c:pt idx="793">
                  <c:v>2</c:v>
                </c:pt>
                <c:pt idx="794">
                  <c:v>1</c:v>
                </c:pt>
                <c:pt idx="795">
                  <c:v>1</c:v>
                </c:pt>
                <c:pt idx="796">
                  <c:v>1</c:v>
                </c:pt>
                <c:pt idx="797">
                  <c:v>1</c:v>
                </c:pt>
                <c:pt idx="798">
                  <c:v>4</c:v>
                </c:pt>
                <c:pt idx="799">
                  <c:v>3</c:v>
                </c:pt>
                <c:pt idx="800">
                  <c:v>3</c:v>
                </c:pt>
                <c:pt idx="801">
                  <c:v>3</c:v>
                </c:pt>
                <c:pt idx="802">
                  <c:v>1</c:v>
                </c:pt>
                <c:pt idx="803">
                  <c:v>1</c:v>
                </c:pt>
                <c:pt idx="804">
                  <c:v>3</c:v>
                </c:pt>
                <c:pt idx="805">
                  <c:v>1</c:v>
                </c:pt>
                <c:pt idx="806">
                  <c:v>1</c:v>
                </c:pt>
                <c:pt idx="807">
                  <c:v>2</c:v>
                </c:pt>
                <c:pt idx="808">
                  <c:v>4</c:v>
                </c:pt>
                <c:pt idx="809">
                  <c:v>4</c:v>
                </c:pt>
                <c:pt idx="810">
                  <c:v>2</c:v>
                </c:pt>
                <c:pt idx="811">
                  <c:v>3</c:v>
                </c:pt>
                <c:pt idx="812">
                  <c:v>2</c:v>
                </c:pt>
                <c:pt idx="813">
                  <c:v>3</c:v>
                </c:pt>
                <c:pt idx="814">
                  <c:v>4</c:v>
                </c:pt>
                <c:pt idx="815">
                  <c:v>4</c:v>
                </c:pt>
                <c:pt idx="816">
                  <c:v>1</c:v>
                </c:pt>
                <c:pt idx="817">
                  <c:v>1</c:v>
                </c:pt>
                <c:pt idx="818">
                  <c:v>2</c:v>
                </c:pt>
                <c:pt idx="819">
                  <c:v>4</c:v>
                </c:pt>
                <c:pt idx="820">
                  <c:v>2</c:v>
                </c:pt>
                <c:pt idx="821">
                  <c:v>2</c:v>
                </c:pt>
                <c:pt idx="822">
                  <c:v>2</c:v>
                </c:pt>
                <c:pt idx="823">
                  <c:v>3</c:v>
                </c:pt>
                <c:pt idx="824">
                  <c:v>1</c:v>
                </c:pt>
                <c:pt idx="825">
                  <c:v>2</c:v>
                </c:pt>
                <c:pt idx="826">
                  <c:v>1</c:v>
                </c:pt>
                <c:pt idx="827">
                  <c:v>2</c:v>
                </c:pt>
                <c:pt idx="828">
                  <c:v>4</c:v>
                </c:pt>
                <c:pt idx="829">
                  <c:v>4</c:v>
                </c:pt>
                <c:pt idx="830">
                  <c:v>2</c:v>
                </c:pt>
                <c:pt idx="831">
                  <c:v>3</c:v>
                </c:pt>
                <c:pt idx="832">
                  <c:v>1</c:v>
                </c:pt>
                <c:pt idx="833">
                  <c:v>1</c:v>
                </c:pt>
                <c:pt idx="834">
                  <c:v>3</c:v>
                </c:pt>
                <c:pt idx="835">
                  <c:v>3</c:v>
                </c:pt>
                <c:pt idx="836">
                  <c:v>4</c:v>
                </c:pt>
                <c:pt idx="837">
                  <c:v>3</c:v>
                </c:pt>
                <c:pt idx="838">
                  <c:v>4</c:v>
                </c:pt>
                <c:pt idx="839">
                  <c:v>1</c:v>
                </c:pt>
                <c:pt idx="840">
                  <c:v>4</c:v>
                </c:pt>
                <c:pt idx="841">
                  <c:v>2</c:v>
                </c:pt>
                <c:pt idx="842">
                  <c:v>4</c:v>
                </c:pt>
                <c:pt idx="843">
                  <c:v>2</c:v>
                </c:pt>
                <c:pt idx="844">
                  <c:v>1</c:v>
                </c:pt>
                <c:pt idx="845">
                  <c:v>2</c:v>
                </c:pt>
                <c:pt idx="846">
                  <c:v>3</c:v>
                </c:pt>
                <c:pt idx="847">
                  <c:v>1</c:v>
                </c:pt>
                <c:pt idx="848">
                  <c:v>1</c:v>
                </c:pt>
                <c:pt idx="849">
                  <c:v>3</c:v>
                </c:pt>
                <c:pt idx="850">
                  <c:v>1</c:v>
                </c:pt>
                <c:pt idx="851">
                  <c:v>1</c:v>
                </c:pt>
                <c:pt idx="852">
                  <c:v>2</c:v>
                </c:pt>
                <c:pt idx="853">
                  <c:v>2</c:v>
                </c:pt>
                <c:pt idx="854">
                  <c:v>4</c:v>
                </c:pt>
                <c:pt idx="855">
                  <c:v>1</c:v>
                </c:pt>
                <c:pt idx="856">
                  <c:v>3</c:v>
                </c:pt>
                <c:pt idx="857">
                  <c:v>3</c:v>
                </c:pt>
                <c:pt idx="858">
                  <c:v>4</c:v>
                </c:pt>
                <c:pt idx="859">
                  <c:v>2</c:v>
                </c:pt>
                <c:pt idx="860">
                  <c:v>1</c:v>
                </c:pt>
                <c:pt idx="861">
                  <c:v>2</c:v>
                </c:pt>
                <c:pt idx="862">
                  <c:v>2</c:v>
                </c:pt>
                <c:pt idx="863">
                  <c:v>2</c:v>
                </c:pt>
                <c:pt idx="864">
                  <c:v>1</c:v>
                </c:pt>
                <c:pt idx="865">
                  <c:v>1</c:v>
                </c:pt>
                <c:pt idx="866">
                  <c:v>3</c:v>
                </c:pt>
                <c:pt idx="867">
                  <c:v>1</c:v>
                </c:pt>
                <c:pt idx="868">
                  <c:v>3</c:v>
                </c:pt>
                <c:pt idx="869">
                  <c:v>1</c:v>
                </c:pt>
                <c:pt idx="870">
                  <c:v>1</c:v>
                </c:pt>
                <c:pt idx="871">
                  <c:v>1</c:v>
                </c:pt>
                <c:pt idx="872">
                  <c:v>2</c:v>
                </c:pt>
                <c:pt idx="873">
                  <c:v>2</c:v>
                </c:pt>
                <c:pt idx="874">
                  <c:v>3</c:v>
                </c:pt>
                <c:pt idx="875">
                  <c:v>3</c:v>
                </c:pt>
                <c:pt idx="876">
                  <c:v>4</c:v>
                </c:pt>
                <c:pt idx="877">
                  <c:v>1</c:v>
                </c:pt>
                <c:pt idx="878">
                  <c:v>4</c:v>
                </c:pt>
                <c:pt idx="879">
                  <c:v>4</c:v>
                </c:pt>
                <c:pt idx="880">
                  <c:v>4</c:v>
                </c:pt>
                <c:pt idx="881">
                  <c:v>2</c:v>
                </c:pt>
                <c:pt idx="882">
                  <c:v>1</c:v>
                </c:pt>
                <c:pt idx="883">
                  <c:v>3</c:v>
                </c:pt>
                <c:pt idx="884">
                  <c:v>3</c:v>
                </c:pt>
                <c:pt idx="885">
                  <c:v>1</c:v>
                </c:pt>
                <c:pt idx="886">
                  <c:v>3</c:v>
                </c:pt>
                <c:pt idx="887">
                  <c:v>2</c:v>
                </c:pt>
                <c:pt idx="888">
                  <c:v>2</c:v>
                </c:pt>
                <c:pt idx="889">
                  <c:v>4</c:v>
                </c:pt>
                <c:pt idx="890">
                  <c:v>2</c:v>
                </c:pt>
                <c:pt idx="891">
                  <c:v>1</c:v>
                </c:pt>
                <c:pt idx="892">
                  <c:v>1</c:v>
                </c:pt>
                <c:pt idx="893">
                  <c:v>4</c:v>
                </c:pt>
                <c:pt idx="894">
                  <c:v>4</c:v>
                </c:pt>
                <c:pt idx="895">
                  <c:v>3</c:v>
                </c:pt>
                <c:pt idx="896">
                  <c:v>2</c:v>
                </c:pt>
                <c:pt idx="897">
                  <c:v>4</c:v>
                </c:pt>
                <c:pt idx="898">
                  <c:v>1</c:v>
                </c:pt>
                <c:pt idx="899">
                  <c:v>4</c:v>
                </c:pt>
                <c:pt idx="900">
                  <c:v>4</c:v>
                </c:pt>
                <c:pt idx="901">
                  <c:v>1</c:v>
                </c:pt>
                <c:pt idx="902">
                  <c:v>1</c:v>
                </c:pt>
                <c:pt idx="903">
                  <c:v>4</c:v>
                </c:pt>
                <c:pt idx="904">
                  <c:v>1</c:v>
                </c:pt>
                <c:pt idx="905">
                  <c:v>1</c:v>
                </c:pt>
                <c:pt idx="906">
                  <c:v>1</c:v>
                </c:pt>
                <c:pt idx="907">
                  <c:v>2</c:v>
                </c:pt>
                <c:pt idx="908">
                  <c:v>1</c:v>
                </c:pt>
                <c:pt idx="909">
                  <c:v>1</c:v>
                </c:pt>
                <c:pt idx="910">
                  <c:v>3</c:v>
                </c:pt>
                <c:pt idx="911">
                  <c:v>1</c:v>
                </c:pt>
                <c:pt idx="912">
                  <c:v>4</c:v>
                </c:pt>
                <c:pt idx="913">
                  <c:v>1</c:v>
                </c:pt>
                <c:pt idx="914">
                  <c:v>4</c:v>
                </c:pt>
                <c:pt idx="915">
                  <c:v>3</c:v>
                </c:pt>
                <c:pt idx="916">
                  <c:v>3</c:v>
                </c:pt>
                <c:pt idx="917">
                  <c:v>3</c:v>
                </c:pt>
                <c:pt idx="918">
                  <c:v>4</c:v>
                </c:pt>
                <c:pt idx="919">
                  <c:v>1</c:v>
                </c:pt>
                <c:pt idx="920">
                  <c:v>3</c:v>
                </c:pt>
                <c:pt idx="921">
                  <c:v>2</c:v>
                </c:pt>
                <c:pt idx="922">
                  <c:v>1</c:v>
                </c:pt>
                <c:pt idx="923">
                  <c:v>4</c:v>
                </c:pt>
                <c:pt idx="924">
                  <c:v>2</c:v>
                </c:pt>
                <c:pt idx="925">
                  <c:v>1</c:v>
                </c:pt>
                <c:pt idx="926">
                  <c:v>1</c:v>
                </c:pt>
                <c:pt idx="927">
                  <c:v>2</c:v>
                </c:pt>
                <c:pt idx="928">
                  <c:v>4</c:v>
                </c:pt>
                <c:pt idx="929">
                  <c:v>3</c:v>
                </c:pt>
                <c:pt idx="930">
                  <c:v>3</c:v>
                </c:pt>
                <c:pt idx="931">
                  <c:v>1</c:v>
                </c:pt>
                <c:pt idx="932">
                  <c:v>1</c:v>
                </c:pt>
                <c:pt idx="933">
                  <c:v>3</c:v>
                </c:pt>
                <c:pt idx="934">
                  <c:v>2</c:v>
                </c:pt>
                <c:pt idx="935">
                  <c:v>4</c:v>
                </c:pt>
                <c:pt idx="936">
                  <c:v>1</c:v>
                </c:pt>
                <c:pt idx="937">
                  <c:v>2</c:v>
                </c:pt>
                <c:pt idx="938">
                  <c:v>4</c:v>
                </c:pt>
                <c:pt idx="939">
                  <c:v>4</c:v>
                </c:pt>
                <c:pt idx="940">
                  <c:v>3</c:v>
                </c:pt>
                <c:pt idx="941">
                  <c:v>2</c:v>
                </c:pt>
                <c:pt idx="942">
                  <c:v>1</c:v>
                </c:pt>
                <c:pt idx="943">
                  <c:v>2</c:v>
                </c:pt>
                <c:pt idx="944">
                  <c:v>3</c:v>
                </c:pt>
                <c:pt idx="945">
                  <c:v>2</c:v>
                </c:pt>
                <c:pt idx="946">
                  <c:v>2</c:v>
                </c:pt>
                <c:pt idx="947">
                  <c:v>2</c:v>
                </c:pt>
                <c:pt idx="948">
                  <c:v>2</c:v>
                </c:pt>
                <c:pt idx="949">
                  <c:v>1</c:v>
                </c:pt>
                <c:pt idx="950">
                  <c:v>3</c:v>
                </c:pt>
                <c:pt idx="951">
                  <c:v>4</c:v>
                </c:pt>
                <c:pt idx="952">
                  <c:v>1</c:v>
                </c:pt>
                <c:pt idx="953">
                  <c:v>1</c:v>
                </c:pt>
                <c:pt idx="954">
                  <c:v>2</c:v>
                </c:pt>
                <c:pt idx="955">
                  <c:v>1</c:v>
                </c:pt>
                <c:pt idx="956">
                  <c:v>3</c:v>
                </c:pt>
                <c:pt idx="957">
                  <c:v>3</c:v>
                </c:pt>
                <c:pt idx="958">
                  <c:v>2</c:v>
                </c:pt>
                <c:pt idx="959">
                  <c:v>2</c:v>
                </c:pt>
                <c:pt idx="960">
                  <c:v>3</c:v>
                </c:pt>
                <c:pt idx="961">
                  <c:v>1</c:v>
                </c:pt>
                <c:pt idx="962">
                  <c:v>2</c:v>
                </c:pt>
                <c:pt idx="963">
                  <c:v>3</c:v>
                </c:pt>
                <c:pt idx="964">
                  <c:v>4</c:v>
                </c:pt>
                <c:pt idx="965">
                  <c:v>2</c:v>
                </c:pt>
                <c:pt idx="966">
                  <c:v>3</c:v>
                </c:pt>
                <c:pt idx="967">
                  <c:v>4</c:v>
                </c:pt>
                <c:pt idx="968">
                  <c:v>3</c:v>
                </c:pt>
                <c:pt idx="969">
                  <c:v>4</c:v>
                </c:pt>
                <c:pt idx="970">
                  <c:v>1</c:v>
                </c:pt>
                <c:pt idx="971">
                  <c:v>2</c:v>
                </c:pt>
                <c:pt idx="972">
                  <c:v>1</c:v>
                </c:pt>
                <c:pt idx="973">
                  <c:v>3</c:v>
                </c:pt>
                <c:pt idx="974">
                  <c:v>1</c:v>
                </c:pt>
                <c:pt idx="975">
                  <c:v>2</c:v>
                </c:pt>
                <c:pt idx="976">
                  <c:v>3</c:v>
                </c:pt>
                <c:pt idx="977">
                  <c:v>4</c:v>
                </c:pt>
                <c:pt idx="978">
                  <c:v>1</c:v>
                </c:pt>
                <c:pt idx="979">
                  <c:v>3</c:v>
                </c:pt>
                <c:pt idx="980">
                  <c:v>1</c:v>
                </c:pt>
                <c:pt idx="981">
                  <c:v>4</c:v>
                </c:pt>
                <c:pt idx="982">
                  <c:v>4</c:v>
                </c:pt>
                <c:pt idx="983">
                  <c:v>1</c:v>
                </c:pt>
                <c:pt idx="984">
                  <c:v>4</c:v>
                </c:pt>
                <c:pt idx="985">
                  <c:v>3</c:v>
                </c:pt>
                <c:pt idx="986">
                  <c:v>4</c:v>
                </c:pt>
                <c:pt idx="987">
                  <c:v>4</c:v>
                </c:pt>
                <c:pt idx="988">
                  <c:v>1</c:v>
                </c:pt>
                <c:pt idx="989">
                  <c:v>2</c:v>
                </c:pt>
                <c:pt idx="990">
                  <c:v>1</c:v>
                </c:pt>
                <c:pt idx="991">
                  <c:v>2</c:v>
                </c:pt>
                <c:pt idx="992">
                  <c:v>3</c:v>
                </c:pt>
                <c:pt idx="993">
                  <c:v>2</c:v>
                </c:pt>
                <c:pt idx="994">
                  <c:v>2</c:v>
                </c:pt>
                <c:pt idx="995">
                  <c:v>4</c:v>
                </c:pt>
                <c:pt idx="996">
                  <c:v>3</c:v>
                </c:pt>
                <c:pt idx="997">
                  <c:v>4</c:v>
                </c:pt>
                <c:pt idx="998">
                  <c:v>2</c:v>
                </c:pt>
              </c:numCache>
            </c:numRef>
          </c:val>
          <c:extLst>
            <c:ext xmlns:c16="http://schemas.microsoft.com/office/drawing/2014/chart" uri="{C3380CC4-5D6E-409C-BE32-E72D297353CC}">
              <c16:uniqueId val="{00000003-49CA-4954-8ED6-F203F5F24F42}"/>
            </c:ext>
          </c:extLst>
        </c:ser>
        <c:dLbls>
          <c:showLegendKey val="0"/>
          <c:showVal val="0"/>
          <c:showCatName val="0"/>
          <c:showSerName val="0"/>
          <c:showPercent val="0"/>
          <c:showBubbleSize val="0"/>
        </c:dLbls>
        <c:gapWidth val="182"/>
        <c:axId val="113217375"/>
        <c:axId val="113216415"/>
      </c:barChart>
      <c:catAx>
        <c:axId val="11321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6415"/>
        <c:crosses val="autoZero"/>
        <c:auto val="1"/>
        <c:lblAlgn val="ctr"/>
        <c:lblOffset val="100"/>
        <c:noMultiLvlLbl val="0"/>
      </c:catAx>
      <c:valAx>
        <c:axId val="113216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(1).xlsx]Sales_Fact!PivotTable2</c:name>
    <c:fmtId val="32"/>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effectLst/>
          <a:sp3d/>
        </c:spPr>
      </c:pivotFmt>
      <c:pivotFmt>
        <c:idx val="6"/>
        <c:spPr>
          <a:solidFill>
            <a:schemeClr val="accent2"/>
          </a:solidFill>
          <a:ln/>
          <a:effectLst/>
          <a:sp3d/>
        </c:spPr>
      </c:pivotFmt>
      <c:pivotFmt>
        <c:idx val="7"/>
        <c:spPr>
          <a:solidFill>
            <a:schemeClr val="accent3"/>
          </a:solidFill>
          <a:ln/>
          <a:effectLst/>
          <a:sp3d/>
        </c:spPr>
      </c:pivotFmt>
      <c:pivotFmt>
        <c:idx val="8"/>
        <c:spPr>
          <a:solidFill>
            <a:schemeClr val="accent4"/>
          </a:solidFill>
          <a:ln/>
          <a:effectLst/>
          <a:sp3d/>
        </c:spPr>
      </c:pivotFmt>
      <c:pivotFmt>
        <c:idx val="9"/>
        <c:spPr>
          <a:solidFill>
            <a:schemeClr val="accent5"/>
          </a:solidFill>
          <a:ln/>
          <a:effectLst/>
          <a:sp3d/>
        </c:spPr>
      </c:pivotFmt>
      <c:pivotFmt>
        <c:idx val="10"/>
        <c:spPr>
          <a:solidFill>
            <a:schemeClr val="accent6"/>
          </a:solidFill>
          <a:ln/>
          <a:effectLst/>
          <a:sp3d/>
        </c:spPr>
      </c:pivotFmt>
      <c:pivotFmt>
        <c:idx val="11"/>
        <c:spPr>
          <a:solidFill>
            <a:schemeClr val="accent1">
              <a:lumMod val="60000"/>
            </a:schemeClr>
          </a:solidFill>
          <a:ln/>
          <a:effectLst/>
          <a:sp3d/>
        </c:spPr>
      </c:pivotFmt>
      <c:pivotFmt>
        <c:idx val="12"/>
        <c:spPr>
          <a:solidFill>
            <a:schemeClr val="accent2">
              <a:lumMod val="60000"/>
            </a:schemeClr>
          </a:solidFill>
          <a:ln/>
          <a:effectLst/>
          <a:sp3d/>
        </c:spPr>
      </c:pivotFmt>
      <c:pivotFmt>
        <c:idx val="13"/>
        <c:spPr>
          <a:solidFill>
            <a:schemeClr val="accent3">
              <a:lumMod val="60000"/>
            </a:schemeClr>
          </a:solidFill>
          <a:ln/>
          <a:effectLst/>
          <a:sp3d/>
        </c:spPr>
      </c:pivotFmt>
      <c:pivotFmt>
        <c:idx val="14"/>
        <c:spPr>
          <a:solidFill>
            <a:schemeClr val="accent4">
              <a:lumMod val="60000"/>
            </a:schemeClr>
          </a:solidFill>
          <a:ln/>
          <a:effectLst/>
          <a:sp3d/>
        </c:spPr>
      </c:pivotFmt>
      <c:pivotFmt>
        <c:idx val="15"/>
        <c:spPr>
          <a:solidFill>
            <a:schemeClr val="accent5">
              <a:lumMod val="60000"/>
            </a:schemeClr>
          </a:solidFill>
          <a:ln/>
          <a:effectLst/>
          <a:sp3d/>
        </c:spPr>
      </c:pivotFmt>
      <c:pivotFmt>
        <c:idx val="16"/>
        <c:spPr>
          <a:solidFill>
            <a:schemeClr val="accent6">
              <a:lumMod val="60000"/>
            </a:schemeClr>
          </a:solidFill>
          <a:ln/>
          <a:effectLst/>
          <a:sp3d/>
        </c:spPr>
      </c:pivotFmt>
      <c:pivotFmt>
        <c:idx val="17"/>
        <c:spPr>
          <a:solidFill>
            <a:schemeClr val="accent1">
              <a:lumMod val="80000"/>
              <a:lumOff val="20000"/>
            </a:schemeClr>
          </a:solidFill>
          <a:ln/>
          <a:effectLst/>
          <a:sp3d/>
        </c:spPr>
      </c:pivotFmt>
      <c:pivotFmt>
        <c:idx val="18"/>
        <c:spPr>
          <a:solidFill>
            <a:schemeClr val="accent2">
              <a:lumMod val="80000"/>
              <a:lumOff val="20000"/>
            </a:schemeClr>
          </a:solidFill>
          <a:ln/>
          <a:effectLst/>
          <a:sp3d/>
        </c:spPr>
      </c:pivotFmt>
      <c:pivotFmt>
        <c:idx val="19"/>
        <c:spPr>
          <a:solidFill>
            <a:schemeClr val="accent3">
              <a:lumMod val="80000"/>
              <a:lumOff val="20000"/>
            </a:schemeClr>
          </a:solidFill>
          <a:ln/>
          <a:effectLst/>
          <a:sp3d/>
        </c:spPr>
      </c:pivotFmt>
      <c:pivotFmt>
        <c:idx val="20"/>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21"/>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22"/>
        <c:spPr>
          <a:solidFill>
            <a:schemeClr val="accent4"/>
          </a:solidFill>
          <a:ln/>
          <a:effectLst/>
          <a:sp3d/>
        </c:spPr>
        <c:marker>
          <c:symbol val="none"/>
        </c:marker>
        <c:dLbl>
          <c:idx val="0"/>
          <c:delete val="1"/>
          <c:extLst>
            <c:ext xmlns:c15="http://schemas.microsoft.com/office/drawing/2012/chart" uri="{CE6537A1-D6FC-4f65-9D91-7224C49458BB}"/>
          </c:extLst>
        </c:dLbl>
      </c:pivotFmt>
      <c:pivotFmt>
        <c:idx val="23"/>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4"/>
        <c:spPr>
          <a:solidFill>
            <a:schemeClr val="accent1"/>
          </a:solidFill>
          <a:ln/>
          <a:effectLst/>
          <a:sp3d/>
        </c:spPr>
      </c:pivotFmt>
      <c:pivotFmt>
        <c:idx val="25"/>
        <c:spPr>
          <a:solidFill>
            <a:schemeClr val="accent2"/>
          </a:solidFill>
          <a:ln/>
          <a:effectLst/>
          <a:sp3d/>
        </c:spPr>
      </c:pivotFmt>
      <c:pivotFmt>
        <c:idx val="26"/>
        <c:spPr>
          <a:solidFill>
            <a:schemeClr val="accent3"/>
          </a:solidFill>
          <a:ln/>
          <a:effectLst/>
          <a:sp3d/>
        </c:spPr>
      </c:pivotFmt>
      <c:pivotFmt>
        <c:idx val="27"/>
        <c:spPr>
          <a:solidFill>
            <a:schemeClr val="accent4"/>
          </a:solidFill>
          <a:ln/>
          <a:effectLst/>
          <a:sp3d/>
        </c:spPr>
      </c:pivotFmt>
      <c:pivotFmt>
        <c:idx val="28"/>
        <c:spPr>
          <a:solidFill>
            <a:schemeClr val="accent5"/>
          </a:solidFill>
          <a:ln/>
          <a:effectLst/>
          <a:sp3d/>
        </c:spPr>
      </c:pivotFmt>
      <c:pivotFmt>
        <c:idx val="29"/>
        <c:spPr>
          <a:solidFill>
            <a:schemeClr val="accent6"/>
          </a:solidFill>
          <a:ln/>
          <a:effectLst/>
          <a:sp3d/>
        </c:spPr>
      </c:pivotFmt>
      <c:pivotFmt>
        <c:idx val="30"/>
        <c:spPr>
          <a:solidFill>
            <a:schemeClr val="accent1">
              <a:lumMod val="60000"/>
            </a:schemeClr>
          </a:solidFill>
          <a:ln/>
          <a:effectLst/>
          <a:sp3d/>
        </c:spPr>
      </c:pivotFmt>
      <c:pivotFmt>
        <c:idx val="31"/>
        <c:spPr>
          <a:solidFill>
            <a:schemeClr val="accent2">
              <a:lumMod val="60000"/>
            </a:schemeClr>
          </a:solidFill>
          <a:ln/>
          <a:effectLst/>
          <a:sp3d/>
        </c:spPr>
      </c:pivotFmt>
      <c:pivotFmt>
        <c:idx val="32"/>
        <c:spPr>
          <a:solidFill>
            <a:schemeClr val="accent3">
              <a:lumMod val="60000"/>
            </a:schemeClr>
          </a:solidFill>
          <a:ln/>
          <a:effectLst/>
          <a:sp3d/>
        </c:spPr>
      </c:pivotFmt>
      <c:pivotFmt>
        <c:idx val="33"/>
        <c:spPr>
          <a:solidFill>
            <a:schemeClr val="accent4">
              <a:lumMod val="60000"/>
            </a:schemeClr>
          </a:solidFill>
          <a:ln/>
          <a:effectLst/>
          <a:sp3d/>
        </c:spPr>
      </c:pivotFmt>
      <c:pivotFmt>
        <c:idx val="34"/>
        <c:spPr>
          <a:solidFill>
            <a:schemeClr val="accent5">
              <a:lumMod val="60000"/>
            </a:schemeClr>
          </a:solidFill>
          <a:ln/>
          <a:effectLst/>
          <a:sp3d/>
        </c:spPr>
      </c:pivotFmt>
      <c:pivotFmt>
        <c:idx val="35"/>
        <c:spPr>
          <a:solidFill>
            <a:schemeClr val="accent6">
              <a:lumMod val="60000"/>
            </a:schemeClr>
          </a:solidFill>
          <a:ln/>
          <a:effectLst/>
          <a:sp3d/>
        </c:spPr>
      </c:pivotFmt>
      <c:pivotFmt>
        <c:idx val="36"/>
        <c:spPr>
          <a:solidFill>
            <a:schemeClr val="accent1">
              <a:lumMod val="80000"/>
              <a:lumOff val="20000"/>
            </a:schemeClr>
          </a:solidFill>
          <a:ln/>
          <a:effectLst/>
          <a:sp3d/>
        </c:spPr>
      </c:pivotFmt>
      <c:pivotFmt>
        <c:idx val="37"/>
        <c:spPr>
          <a:solidFill>
            <a:schemeClr val="accent2">
              <a:lumMod val="80000"/>
              <a:lumOff val="20000"/>
            </a:schemeClr>
          </a:solidFill>
          <a:ln/>
          <a:effectLst/>
          <a:sp3d/>
        </c:spPr>
      </c:pivotFmt>
      <c:pivotFmt>
        <c:idx val="38"/>
        <c:spPr>
          <a:solidFill>
            <a:schemeClr val="accent3">
              <a:lumMod val="80000"/>
              <a:lumOff val="20000"/>
            </a:schemeClr>
          </a:solidFill>
          <a:ln/>
          <a:effectLst/>
          <a:sp3d/>
        </c:spPr>
      </c:pivotFmt>
      <c:pivotFmt>
        <c:idx val="39"/>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40"/>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41"/>
        <c:spPr>
          <a:solidFill>
            <a:schemeClr val="accent4"/>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Sales_Fact!$R$1:$R$6</c:f>
              <c:strCache>
                <c:ptCount val="1"/>
                <c:pt idx="0">
                  <c:v>2024 -  -  -  - Sum of Unit_Price</c:v>
                </c:pt>
              </c:strCache>
            </c:strRef>
          </c:tx>
          <c:spPr>
            <a:solidFill>
              <a:schemeClr val="accent1"/>
            </a:solidFill>
            <a:ln/>
            <a:effectLst/>
            <a:sp3d/>
          </c:spPr>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Sales_Fact!$R$7:$R$1006</c:f>
              <c:numCache>
                <c:formatCode>General</c:formatCode>
                <c:ptCount val="999"/>
                <c:pt idx="0">
                  <c:v>218.04</c:v>
                </c:pt>
                <c:pt idx="1">
                  <c:v>278.63</c:v>
                </c:pt>
                <c:pt idx="2">
                  <c:v>909.51</c:v>
                </c:pt>
                <c:pt idx="3">
                  <c:v>909.11</c:v>
                </c:pt>
                <c:pt idx="4">
                  <c:v>996.85</c:v>
                </c:pt>
                <c:pt idx="5">
                  <c:v>261.05</c:v>
                </c:pt>
                <c:pt idx="6">
                  <c:v>359.56</c:v>
                </c:pt>
                <c:pt idx="7">
                  <c:v>358.36</c:v>
                </c:pt>
                <c:pt idx="8">
                  <c:v>85.62</c:v>
                </c:pt>
                <c:pt idx="9">
                  <c:v>929.26</c:v>
                </c:pt>
                <c:pt idx="10">
                  <c:v>155.87</c:v>
                </c:pt>
                <c:pt idx="11">
                  <c:v>471.88</c:v>
                </c:pt>
                <c:pt idx="12">
                  <c:v>963.76</c:v>
                </c:pt>
                <c:pt idx="13">
                  <c:v>238.24</c:v>
                </c:pt>
                <c:pt idx="14">
                  <c:v>756.63</c:v>
                </c:pt>
                <c:pt idx="15">
                  <c:v>329.94</c:v>
                </c:pt>
                <c:pt idx="16">
                  <c:v>73.88</c:v>
                </c:pt>
                <c:pt idx="17">
                  <c:v>859.3</c:v>
                </c:pt>
                <c:pt idx="18">
                  <c:v>762.43</c:v>
                </c:pt>
                <c:pt idx="19">
                  <c:v>328.51</c:v>
                </c:pt>
                <c:pt idx="20">
                  <c:v>409.41</c:v>
                </c:pt>
                <c:pt idx="21">
                  <c:v>760.14</c:v>
                </c:pt>
                <c:pt idx="22">
                  <c:v>314.29000000000002</c:v>
                </c:pt>
                <c:pt idx="23">
                  <c:v>336.09</c:v>
                </c:pt>
                <c:pt idx="24">
                  <c:v>879.63</c:v>
                </c:pt>
                <c:pt idx="25">
                  <c:v>837.34</c:v>
                </c:pt>
                <c:pt idx="26">
                  <c:v>475.98</c:v>
                </c:pt>
                <c:pt idx="27">
                  <c:v>132.88999999999999</c:v>
                </c:pt>
                <c:pt idx="28">
                  <c:v>720.32</c:v>
                </c:pt>
                <c:pt idx="29">
                  <c:v>99.92</c:v>
                </c:pt>
                <c:pt idx="30">
                  <c:v>681.72</c:v>
                </c:pt>
                <c:pt idx="31">
                  <c:v>654.12</c:v>
                </c:pt>
                <c:pt idx="32">
                  <c:v>528.22</c:v>
                </c:pt>
                <c:pt idx="33">
                  <c:v>705.97</c:v>
                </c:pt>
                <c:pt idx="34">
                  <c:v>909.04</c:v>
                </c:pt>
                <c:pt idx="35">
                  <c:v>164.73</c:v>
                </c:pt>
                <c:pt idx="36">
                  <c:v>904.19</c:v>
                </c:pt>
                <c:pt idx="37">
                  <c:v>525.61</c:v>
                </c:pt>
                <c:pt idx="38">
                  <c:v>694.61</c:v>
                </c:pt>
                <c:pt idx="39">
                  <c:v>66.22</c:v>
                </c:pt>
                <c:pt idx="40">
                  <c:v>255.48</c:v>
                </c:pt>
                <c:pt idx="41">
                  <c:v>604.87</c:v>
                </c:pt>
                <c:pt idx="42">
                  <c:v>623.82000000000005</c:v>
                </c:pt>
                <c:pt idx="43">
                  <c:v>227.28</c:v>
                </c:pt>
                <c:pt idx="44">
                  <c:v>127.58</c:v>
                </c:pt>
                <c:pt idx="45">
                  <c:v>850.06</c:v>
                </c:pt>
                <c:pt idx="46">
                  <c:v>753.92</c:v>
                </c:pt>
                <c:pt idx="47">
                  <c:v>408.99</c:v>
                </c:pt>
                <c:pt idx="48">
                  <c:v>404.5</c:v>
                </c:pt>
                <c:pt idx="49">
                  <c:v>632.24</c:v>
                </c:pt>
                <c:pt idx="50">
                  <c:v>845.27</c:v>
                </c:pt>
                <c:pt idx="51">
                  <c:v>907.97</c:v>
                </c:pt>
                <c:pt idx="52">
                  <c:v>374.42</c:v>
                </c:pt>
                <c:pt idx="53">
                  <c:v>784.46</c:v>
                </c:pt>
                <c:pt idx="54">
                  <c:v>70.88</c:v>
                </c:pt>
                <c:pt idx="55">
                  <c:v>324.29000000000002</c:v>
                </c:pt>
                <c:pt idx="56">
                  <c:v>218.07</c:v>
                </c:pt>
                <c:pt idx="57">
                  <c:v>808.87</c:v>
                </c:pt>
                <c:pt idx="58">
                  <c:v>826.15</c:v>
                </c:pt>
                <c:pt idx="59">
                  <c:v>631.20000000000005</c:v>
                </c:pt>
                <c:pt idx="60">
                  <c:v>937.01</c:v>
                </c:pt>
                <c:pt idx="61">
                  <c:v>644</c:v>
                </c:pt>
                <c:pt idx="62">
                  <c:v>549.83000000000004</c:v>
                </c:pt>
                <c:pt idx="63">
                  <c:v>723.66</c:v>
                </c:pt>
                <c:pt idx="64">
                  <c:v>21.12</c:v>
                </c:pt>
                <c:pt idx="65">
                  <c:v>819.93</c:v>
                </c:pt>
                <c:pt idx="66">
                  <c:v>291.05</c:v>
                </c:pt>
                <c:pt idx="67">
                  <c:v>463.52</c:v>
                </c:pt>
                <c:pt idx="68">
                  <c:v>241.64</c:v>
                </c:pt>
                <c:pt idx="69">
                  <c:v>805.07</c:v>
                </c:pt>
                <c:pt idx="70">
                  <c:v>281.97000000000003</c:v>
                </c:pt>
                <c:pt idx="71">
                  <c:v>568.95000000000005</c:v>
                </c:pt>
                <c:pt idx="72">
                  <c:v>438.41</c:v>
                </c:pt>
                <c:pt idx="73">
                  <c:v>86.72</c:v>
                </c:pt>
                <c:pt idx="74">
                  <c:v>180.84</c:v>
                </c:pt>
                <c:pt idx="75">
                  <c:v>453.41</c:v>
                </c:pt>
                <c:pt idx="76">
                  <c:v>257.45</c:v>
                </c:pt>
                <c:pt idx="77">
                  <c:v>731.01</c:v>
                </c:pt>
                <c:pt idx="78">
                  <c:v>143.79</c:v>
                </c:pt>
                <c:pt idx="79">
                  <c:v>460.93</c:v>
                </c:pt>
                <c:pt idx="80">
                  <c:v>67.55</c:v>
                </c:pt>
                <c:pt idx="81">
                  <c:v>803.31</c:v>
                </c:pt>
                <c:pt idx="82">
                  <c:v>594.89</c:v>
                </c:pt>
                <c:pt idx="83">
                  <c:v>101.33</c:v>
                </c:pt>
                <c:pt idx="84">
                  <c:v>867.19</c:v>
                </c:pt>
                <c:pt idx="85">
                  <c:v>816.87</c:v>
                </c:pt>
                <c:pt idx="86">
                  <c:v>472.18</c:v>
                </c:pt>
                <c:pt idx="87">
                  <c:v>20.47</c:v>
                </c:pt>
                <c:pt idx="88">
                  <c:v>382.2</c:v>
                </c:pt>
                <c:pt idx="89">
                  <c:v>770.77</c:v>
                </c:pt>
                <c:pt idx="90">
                  <c:v>723.75</c:v>
                </c:pt>
                <c:pt idx="91">
                  <c:v>913.08</c:v>
                </c:pt>
                <c:pt idx="92">
                  <c:v>74.290000000000006</c:v>
                </c:pt>
                <c:pt idx="93">
                  <c:v>168.29</c:v>
                </c:pt>
                <c:pt idx="94">
                  <c:v>391.77</c:v>
                </c:pt>
                <c:pt idx="95">
                  <c:v>479.63</c:v>
                </c:pt>
                <c:pt idx="96">
                  <c:v>499.46</c:v>
                </c:pt>
                <c:pt idx="97">
                  <c:v>698.34</c:v>
                </c:pt>
                <c:pt idx="98">
                  <c:v>235.44</c:v>
                </c:pt>
                <c:pt idx="99">
                  <c:v>620.71</c:v>
                </c:pt>
                <c:pt idx="100">
                  <c:v>851.77</c:v>
                </c:pt>
                <c:pt idx="101">
                  <c:v>876.01</c:v>
                </c:pt>
                <c:pt idx="102">
                  <c:v>165</c:v>
                </c:pt>
                <c:pt idx="103">
                  <c:v>717.21</c:v>
                </c:pt>
                <c:pt idx="104">
                  <c:v>871.43</c:v>
                </c:pt>
                <c:pt idx="105">
                  <c:v>514.65</c:v>
                </c:pt>
                <c:pt idx="106">
                  <c:v>198.76</c:v>
                </c:pt>
                <c:pt idx="107">
                  <c:v>86.03</c:v>
                </c:pt>
                <c:pt idx="108">
                  <c:v>99.77</c:v>
                </c:pt>
                <c:pt idx="109">
                  <c:v>166.26</c:v>
                </c:pt>
                <c:pt idx="110">
                  <c:v>151.51</c:v>
                </c:pt>
                <c:pt idx="111">
                  <c:v>540.48</c:v>
                </c:pt>
                <c:pt idx="112">
                  <c:v>477.52</c:v>
                </c:pt>
                <c:pt idx="113">
                  <c:v>750.26</c:v>
                </c:pt>
                <c:pt idx="114">
                  <c:v>294.38</c:v>
                </c:pt>
                <c:pt idx="115">
                  <c:v>635.22</c:v>
                </c:pt>
                <c:pt idx="116">
                  <c:v>644.58000000000004</c:v>
                </c:pt>
                <c:pt idx="117">
                  <c:v>743.55</c:v>
                </c:pt>
                <c:pt idx="118">
                  <c:v>530.45000000000005</c:v>
                </c:pt>
                <c:pt idx="119">
                  <c:v>972.4</c:v>
                </c:pt>
                <c:pt idx="120">
                  <c:v>565.51</c:v>
                </c:pt>
                <c:pt idx="121">
                  <c:v>983.38</c:v>
                </c:pt>
                <c:pt idx="122">
                  <c:v>581.09</c:v>
                </c:pt>
                <c:pt idx="123">
                  <c:v>432.4</c:v>
                </c:pt>
                <c:pt idx="124">
                  <c:v>271.04000000000002</c:v>
                </c:pt>
                <c:pt idx="125">
                  <c:v>328.27</c:v>
                </c:pt>
                <c:pt idx="126">
                  <c:v>884.71</c:v>
                </c:pt>
                <c:pt idx="127">
                  <c:v>145.25</c:v>
                </c:pt>
                <c:pt idx="128">
                  <c:v>898.45</c:v>
                </c:pt>
                <c:pt idx="129">
                  <c:v>450.83</c:v>
                </c:pt>
                <c:pt idx="130">
                  <c:v>377.69</c:v>
                </c:pt>
                <c:pt idx="131">
                  <c:v>457.33</c:v>
                </c:pt>
                <c:pt idx="132">
                  <c:v>726.97</c:v>
                </c:pt>
                <c:pt idx="133">
                  <c:v>949.3</c:v>
                </c:pt>
                <c:pt idx="134">
                  <c:v>94.13</c:v>
                </c:pt>
                <c:pt idx="135">
                  <c:v>402.3</c:v>
                </c:pt>
                <c:pt idx="136">
                  <c:v>930.38</c:v>
                </c:pt>
                <c:pt idx="137">
                  <c:v>437.84</c:v>
                </c:pt>
                <c:pt idx="138">
                  <c:v>416.44</c:v>
                </c:pt>
                <c:pt idx="139">
                  <c:v>550.26</c:v>
                </c:pt>
                <c:pt idx="140">
                  <c:v>517.98</c:v>
                </c:pt>
                <c:pt idx="141">
                  <c:v>846.31</c:v>
                </c:pt>
                <c:pt idx="142">
                  <c:v>875.2</c:v>
                </c:pt>
                <c:pt idx="143">
                  <c:v>227.35</c:v>
                </c:pt>
                <c:pt idx="144">
                  <c:v>120.67</c:v>
                </c:pt>
                <c:pt idx="145">
                  <c:v>176.13</c:v>
                </c:pt>
                <c:pt idx="146">
                  <c:v>662.43</c:v>
                </c:pt>
                <c:pt idx="147">
                  <c:v>518.35</c:v>
                </c:pt>
                <c:pt idx="148">
                  <c:v>85.58</c:v>
                </c:pt>
                <c:pt idx="149">
                  <c:v>800</c:v>
                </c:pt>
                <c:pt idx="150">
                  <c:v>918.76</c:v>
                </c:pt>
                <c:pt idx="151">
                  <c:v>905.26</c:v>
                </c:pt>
                <c:pt idx="152">
                  <c:v>295.39999999999998</c:v>
                </c:pt>
                <c:pt idx="153">
                  <c:v>883.36</c:v>
                </c:pt>
                <c:pt idx="154">
                  <c:v>742.45</c:v>
                </c:pt>
                <c:pt idx="155">
                  <c:v>336.1</c:v>
                </c:pt>
                <c:pt idx="156">
                  <c:v>449.6</c:v>
                </c:pt>
                <c:pt idx="157">
                  <c:v>779.29</c:v>
                </c:pt>
                <c:pt idx="158">
                  <c:v>724.97</c:v>
                </c:pt>
                <c:pt idx="159">
                  <c:v>121.67</c:v>
                </c:pt>
                <c:pt idx="160">
                  <c:v>504.98</c:v>
                </c:pt>
                <c:pt idx="161">
                  <c:v>530.54</c:v>
                </c:pt>
                <c:pt idx="162">
                  <c:v>906.99</c:v>
                </c:pt>
                <c:pt idx="163">
                  <c:v>117.34</c:v>
                </c:pt>
                <c:pt idx="164">
                  <c:v>690.27</c:v>
                </c:pt>
                <c:pt idx="165">
                  <c:v>70.52</c:v>
                </c:pt>
                <c:pt idx="166">
                  <c:v>40.25</c:v>
                </c:pt>
                <c:pt idx="167">
                  <c:v>539.44000000000005</c:v>
                </c:pt>
                <c:pt idx="168">
                  <c:v>543.49</c:v>
                </c:pt>
                <c:pt idx="169">
                  <c:v>892.46</c:v>
                </c:pt>
                <c:pt idx="170">
                  <c:v>162.13999999999999</c:v>
                </c:pt>
                <c:pt idx="171">
                  <c:v>942.38</c:v>
                </c:pt>
                <c:pt idx="172">
                  <c:v>893.14</c:v>
                </c:pt>
                <c:pt idx="173">
                  <c:v>349.07</c:v>
                </c:pt>
                <c:pt idx="174">
                  <c:v>747.9</c:v>
                </c:pt>
                <c:pt idx="175">
                  <c:v>438.92</c:v>
                </c:pt>
                <c:pt idx="176">
                  <c:v>146.49</c:v>
                </c:pt>
                <c:pt idx="177">
                  <c:v>38.07</c:v>
                </c:pt>
                <c:pt idx="178">
                  <c:v>488.72</c:v>
                </c:pt>
                <c:pt idx="179">
                  <c:v>298.35000000000002</c:v>
                </c:pt>
                <c:pt idx="180">
                  <c:v>340.9</c:v>
                </c:pt>
                <c:pt idx="181">
                  <c:v>653.59</c:v>
                </c:pt>
                <c:pt idx="182">
                  <c:v>943.8</c:v>
                </c:pt>
                <c:pt idx="183">
                  <c:v>216.81</c:v>
                </c:pt>
                <c:pt idx="184">
                  <c:v>627.29</c:v>
                </c:pt>
                <c:pt idx="185">
                  <c:v>206.84</c:v>
                </c:pt>
                <c:pt idx="186">
                  <c:v>629.04999999999995</c:v>
                </c:pt>
                <c:pt idx="187">
                  <c:v>529.04</c:v>
                </c:pt>
                <c:pt idx="188">
                  <c:v>350.67</c:v>
                </c:pt>
                <c:pt idx="189">
                  <c:v>128.93</c:v>
                </c:pt>
                <c:pt idx="190">
                  <c:v>384.92</c:v>
                </c:pt>
                <c:pt idx="191">
                  <c:v>55.04</c:v>
                </c:pt>
                <c:pt idx="192">
                  <c:v>905.47</c:v>
                </c:pt>
                <c:pt idx="193">
                  <c:v>217.13</c:v>
                </c:pt>
                <c:pt idx="194">
                  <c:v>760.38</c:v>
                </c:pt>
                <c:pt idx="195">
                  <c:v>612.53</c:v>
                </c:pt>
                <c:pt idx="196">
                  <c:v>841.37</c:v>
                </c:pt>
                <c:pt idx="197">
                  <c:v>898.58</c:v>
                </c:pt>
                <c:pt idx="198">
                  <c:v>576.52</c:v>
                </c:pt>
                <c:pt idx="199">
                  <c:v>152.41</c:v>
                </c:pt>
                <c:pt idx="200">
                  <c:v>360.28</c:v>
                </c:pt>
                <c:pt idx="201">
                  <c:v>141.54</c:v>
                </c:pt>
                <c:pt idx="202">
                  <c:v>83.5</c:v>
                </c:pt>
                <c:pt idx="203">
                  <c:v>885.57</c:v>
                </c:pt>
                <c:pt idx="204">
                  <c:v>789.05</c:v>
                </c:pt>
                <c:pt idx="205">
                  <c:v>310.79000000000002</c:v>
                </c:pt>
                <c:pt idx="206">
                  <c:v>270.66000000000003</c:v>
                </c:pt>
                <c:pt idx="207">
                  <c:v>23.58</c:v>
                </c:pt>
                <c:pt idx="208">
                  <c:v>245.85</c:v>
                </c:pt>
                <c:pt idx="209">
                  <c:v>928.74</c:v>
                </c:pt>
                <c:pt idx="210">
                  <c:v>409.26</c:v>
                </c:pt>
                <c:pt idx="211">
                  <c:v>207.41</c:v>
                </c:pt>
                <c:pt idx="212">
                  <c:v>591.33000000000004</c:v>
                </c:pt>
                <c:pt idx="213">
                  <c:v>237.68</c:v>
                </c:pt>
                <c:pt idx="214">
                  <c:v>546.41</c:v>
                </c:pt>
                <c:pt idx="215">
                  <c:v>455.49</c:v>
                </c:pt>
                <c:pt idx="216">
                  <c:v>700.27</c:v>
                </c:pt>
                <c:pt idx="217">
                  <c:v>224.69</c:v>
                </c:pt>
                <c:pt idx="218">
                  <c:v>250.14</c:v>
                </c:pt>
                <c:pt idx="219">
                  <c:v>34.97</c:v>
                </c:pt>
                <c:pt idx="220">
                  <c:v>997.87</c:v>
                </c:pt>
                <c:pt idx="221">
                  <c:v>174.27</c:v>
                </c:pt>
                <c:pt idx="222">
                  <c:v>847.44</c:v>
                </c:pt>
                <c:pt idx="223">
                  <c:v>111.66</c:v>
                </c:pt>
                <c:pt idx="224">
                  <c:v>413.65</c:v>
                </c:pt>
                <c:pt idx="225">
                  <c:v>559.59</c:v>
                </c:pt>
                <c:pt idx="226">
                  <c:v>758.54</c:v>
                </c:pt>
                <c:pt idx="227">
                  <c:v>643.96</c:v>
                </c:pt>
                <c:pt idx="228">
                  <c:v>882.73</c:v>
                </c:pt>
                <c:pt idx="229">
                  <c:v>600.03</c:v>
                </c:pt>
                <c:pt idx="230">
                  <c:v>628.83000000000004</c:v>
                </c:pt>
                <c:pt idx="231">
                  <c:v>282.07</c:v>
                </c:pt>
                <c:pt idx="232">
                  <c:v>362.7</c:v>
                </c:pt>
                <c:pt idx="233">
                  <c:v>795.37</c:v>
                </c:pt>
                <c:pt idx="234">
                  <c:v>169.43</c:v>
                </c:pt>
                <c:pt idx="235">
                  <c:v>254.47</c:v>
                </c:pt>
                <c:pt idx="236">
                  <c:v>627.73</c:v>
                </c:pt>
                <c:pt idx="237">
                  <c:v>327.25</c:v>
                </c:pt>
                <c:pt idx="238">
                  <c:v>194.67</c:v>
                </c:pt>
                <c:pt idx="239">
                  <c:v>54.51</c:v>
                </c:pt>
                <c:pt idx="240">
                  <c:v>964</c:v>
                </c:pt>
                <c:pt idx="241">
                  <c:v>170.12</c:v>
                </c:pt>
                <c:pt idx="242">
                  <c:v>975.48</c:v>
                </c:pt>
                <c:pt idx="243">
                  <c:v>879.93</c:v>
                </c:pt>
                <c:pt idx="244">
                  <c:v>348.58</c:v>
                </c:pt>
                <c:pt idx="245">
                  <c:v>247.66</c:v>
                </c:pt>
                <c:pt idx="246">
                  <c:v>303.56</c:v>
                </c:pt>
                <c:pt idx="247">
                  <c:v>846.18</c:v>
                </c:pt>
                <c:pt idx="248">
                  <c:v>237.24</c:v>
                </c:pt>
                <c:pt idx="249">
                  <c:v>450.42</c:v>
                </c:pt>
                <c:pt idx="250">
                  <c:v>483.63</c:v>
                </c:pt>
                <c:pt idx="251">
                  <c:v>158.27000000000001</c:v>
                </c:pt>
                <c:pt idx="252">
                  <c:v>892.28</c:v>
                </c:pt>
                <c:pt idx="253">
                  <c:v>164.23</c:v>
                </c:pt>
                <c:pt idx="254">
                  <c:v>536.84</c:v>
                </c:pt>
                <c:pt idx="255">
                  <c:v>484.23</c:v>
                </c:pt>
                <c:pt idx="256">
                  <c:v>341.51</c:v>
                </c:pt>
                <c:pt idx="257">
                  <c:v>977.18</c:v>
                </c:pt>
                <c:pt idx="258">
                  <c:v>769.06</c:v>
                </c:pt>
                <c:pt idx="259">
                  <c:v>584.41</c:v>
                </c:pt>
                <c:pt idx="260">
                  <c:v>821.35</c:v>
                </c:pt>
                <c:pt idx="261">
                  <c:v>136.4</c:v>
                </c:pt>
                <c:pt idx="262">
                  <c:v>653.87</c:v>
                </c:pt>
                <c:pt idx="263">
                  <c:v>461.52</c:v>
                </c:pt>
                <c:pt idx="264">
                  <c:v>558.41999999999996</c:v>
                </c:pt>
                <c:pt idx="265">
                  <c:v>227.97</c:v>
                </c:pt>
                <c:pt idx="266">
                  <c:v>278.70999999999998</c:v>
                </c:pt>
                <c:pt idx="267">
                  <c:v>916.12</c:v>
                </c:pt>
                <c:pt idx="268">
                  <c:v>228.98</c:v>
                </c:pt>
                <c:pt idx="269">
                  <c:v>904.82</c:v>
                </c:pt>
                <c:pt idx="270">
                  <c:v>181.42</c:v>
                </c:pt>
                <c:pt idx="271">
                  <c:v>439.55</c:v>
                </c:pt>
                <c:pt idx="272">
                  <c:v>758.89</c:v>
                </c:pt>
                <c:pt idx="273">
                  <c:v>861.5</c:v>
                </c:pt>
                <c:pt idx="274">
                  <c:v>917.26</c:v>
                </c:pt>
                <c:pt idx="275">
                  <c:v>96.78</c:v>
                </c:pt>
                <c:pt idx="276">
                  <c:v>199.41</c:v>
                </c:pt>
                <c:pt idx="277">
                  <c:v>513.36</c:v>
                </c:pt>
                <c:pt idx="278">
                  <c:v>428.55</c:v>
                </c:pt>
                <c:pt idx="279">
                  <c:v>162.16999999999999</c:v>
                </c:pt>
                <c:pt idx="280">
                  <c:v>698.14</c:v>
                </c:pt>
                <c:pt idx="281">
                  <c:v>581.19000000000005</c:v>
                </c:pt>
                <c:pt idx="282">
                  <c:v>871.34</c:v>
                </c:pt>
                <c:pt idx="283">
                  <c:v>355.64</c:v>
                </c:pt>
                <c:pt idx="284">
                  <c:v>736.54</c:v>
                </c:pt>
                <c:pt idx="285">
                  <c:v>524</c:v>
                </c:pt>
                <c:pt idx="286">
                  <c:v>566.09</c:v>
                </c:pt>
                <c:pt idx="287">
                  <c:v>259.2</c:v>
                </c:pt>
                <c:pt idx="288">
                  <c:v>535.4</c:v>
                </c:pt>
                <c:pt idx="289">
                  <c:v>994.18</c:v>
                </c:pt>
                <c:pt idx="290">
                  <c:v>136.12</c:v>
                </c:pt>
                <c:pt idx="291">
                  <c:v>179.62</c:v>
                </c:pt>
                <c:pt idx="292">
                  <c:v>440.48</c:v>
                </c:pt>
                <c:pt idx="293">
                  <c:v>303.67</c:v>
                </c:pt>
                <c:pt idx="294">
                  <c:v>616.82000000000005</c:v>
                </c:pt>
                <c:pt idx="295">
                  <c:v>616.36</c:v>
                </c:pt>
                <c:pt idx="296">
                  <c:v>657.24</c:v>
                </c:pt>
                <c:pt idx="297">
                  <c:v>591.98</c:v>
                </c:pt>
                <c:pt idx="298">
                  <c:v>62.03</c:v>
                </c:pt>
                <c:pt idx="299">
                  <c:v>933.73</c:v>
                </c:pt>
                <c:pt idx="300">
                  <c:v>790.38</c:v>
                </c:pt>
                <c:pt idx="301">
                  <c:v>102.85</c:v>
                </c:pt>
                <c:pt idx="302">
                  <c:v>392.84</c:v>
                </c:pt>
                <c:pt idx="303">
                  <c:v>345.06</c:v>
                </c:pt>
                <c:pt idx="304">
                  <c:v>312.81</c:v>
                </c:pt>
                <c:pt idx="305">
                  <c:v>855.96</c:v>
                </c:pt>
                <c:pt idx="306">
                  <c:v>305</c:v>
                </c:pt>
                <c:pt idx="307">
                  <c:v>831.15</c:v>
                </c:pt>
                <c:pt idx="308">
                  <c:v>661.77</c:v>
                </c:pt>
                <c:pt idx="309">
                  <c:v>103.66</c:v>
                </c:pt>
                <c:pt idx="310">
                  <c:v>46.66</c:v>
                </c:pt>
                <c:pt idx="311">
                  <c:v>871.2</c:v>
                </c:pt>
                <c:pt idx="312">
                  <c:v>388.34</c:v>
                </c:pt>
                <c:pt idx="313">
                  <c:v>887.38</c:v>
                </c:pt>
                <c:pt idx="314">
                  <c:v>332.97</c:v>
                </c:pt>
                <c:pt idx="315">
                  <c:v>548.15</c:v>
                </c:pt>
                <c:pt idx="316">
                  <c:v>921.52</c:v>
                </c:pt>
                <c:pt idx="317">
                  <c:v>135.13</c:v>
                </c:pt>
                <c:pt idx="318">
                  <c:v>465.63</c:v>
                </c:pt>
                <c:pt idx="319">
                  <c:v>675.61</c:v>
                </c:pt>
                <c:pt idx="320">
                  <c:v>718.99</c:v>
                </c:pt>
                <c:pt idx="321">
                  <c:v>284.24</c:v>
                </c:pt>
                <c:pt idx="322">
                  <c:v>94.26</c:v>
                </c:pt>
                <c:pt idx="323">
                  <c:v>704.49</c:v>
                </c:pt>
                <c:pt idx="324">
                  <c:v>785.41</c:v>
                </c:pt>
                <c:pt idx="325">
                  <c:v>405.8</c:v>
                </c:pt>
                <c:pt idx="326">
                  <c:v>976.83</c:v>
                </c:pt>
                <c:pt idx="327">
                  <c:v>644.15</c:v>
                </c:pt>
                <c:pt idx="328">
                  <c:v>216.02</c:v>
                </c:pt>
                <c:pt idx="329">
                  <c:v>60.98</c:v>
                </c:pt>
                <c:pt idx="330">
                  <c:v>681.47</c:v>
                </c:pt>
                <c:pt idx="331">
                  <c:v>140.72</c:v>
                </c:pt>
                <c:pt idx="332">
                  <c:v>107.8</c:v>
                </c:pt>
                <c:pt idx="333">
                  <c:v>122.23</c:v>
                </c:pt>
                <c:pt idx="334">
                  <c:v>630.28</c:v>
                </c:pt>
                <c:pt idx="335">
                  <c:v>101.84</c:v>
                </c:pt>
                <c:pt idx="336">
                  <c:v>388.35</c:v>
                </c:pt>
                <c:pt idx="337">
                  <c:v>999.08</c:v>
                </c:pt>
                <c:pt idx="338">
                  <c:v>61.31</c:v>
                </c:pt>
                <c:pt idx="339">
                  <c:v>305.70999999999998</c:v>
                </c:pt>
                <c:pt idx="340">
                  <c:v>253.87</c:v>
                </c:pt>
                <c:pt idx="341">
                  <c:v>915.81</c:v>
                </c:pt>
                <c:pt idx="342">
                  <c:v>780.57</c:v>
                </c:pt>
                <c:pt idx="343">
                  <c:v>511.35</c:v>
                </c:pt>
                <c:pt idx="344">
                  <c:v>895.92</c:v>
                </c:pt>
                <c:pt idx="345">
                  <c:v>456.32</c:v>
                </c:pt>
                <c:pt idx="346">
                  <c:v>63.19</c:v>
                </c:pt>
                <c:pt idx="347">
                  <c:v>687.66</c:v>
                </c:pt>
                <c:pt idx="348">
                  <c:v>475.15</c:v>
                </c:pt>
                <c:pt idx="349">
                  <c:v>62.38</c:v>
                </c:pt>
                <c:pt idx="350">
                  <c:v>977.02</c:v>
                </c:pt>
                <c:pt idx="351">
                  <c:v>898.81</c:v>
                </c:pt>
                <c:pt idx="352">
                  <c:v>324.56</c:v>
                </c:pt>
                <c:pt idx="353">
                  <c:v>570.38</c:v>
                </c:pt>
                <c:pt idx="354">
                  <c:v>223.73</c:v>
                </c:pt>
                <c:pt idx="355">
                  <c:v>326.66000000000003</c:v>
                </c:pt>
                <c:pt idx="356">
                  <c:v>462.93</c:v>
                </c:pt>
                <c:pt idx="357">
                  <c:v>443.15</c:v>
                </c:pt>
                <c:pt idx="358">
                  <c:v>590.30999999999995</c:v>
                </c:pt>
                <c:pt idx="359">
                  <c:v>696.13</c:v>
                </c:pt>
                <c:pt idx="360">
                  <c:v>194.39</c:v>
                </c:pt>
                <c:pt idx="361">
                  <c:v>339.7</c:v>
                </c:pt>
                <c:pt idx="362">
                  <c:v>796.89</c:v>
                </c:pt>
                <c:pt idx="363">
                  <c:v>543.92999999999995</c:v>
                </c:pt>
                <c:pt idx="364">
                  <c:v>164.04</c:v>
                </c:pt>
                <c:pt idx="365">
                  <c:v>44.65</c:v>
                </c:pt>
                <c:pt idx="366">
                  <c:v>403.2</c:v>
                </c:pt>
                <c:pt idx="367">
                  <c:v>292.31</c:v>
                </c:pt>
                <c:pt idx="368">
                  <c:v>702.27</c:v>
                </c:pt>
                <c:pt idx="369">
                  <c:v>721.54</c:v>
                </c:pt>
                <c:pt idx="370">
                  <c:v>707.95</c:v>
                </c:pt>
                <c:pt idx="371">
                  <c:v>195.75</c:v>
                </c:pt>
                <c:pt idx="372">
                  <c:v>199.13</c:v>
                </c:pt>
                <c:pt idx="373">
                  <c:v>833.62</c:v>
                </c:pt>
                <c:pt idx="374">
                  <c:v>676.26</c:v>
                </c:pt>
                <c:pt idx="375">
                  <c:v>981.69</c:v>
                </c:pt>
                <c:pt idx="376">
                  <c:v>848.87</c:v>
                </c:pt>
                <c:pt idx="377">
                  <c:v>869.43</c:v>
                </c:pt>
                <c:pt idx="378">
                  <c:v>62.26</c:v>
                </c:pt>
                <c:pt idx="379">
                  <c:v>304.67</c:v>
                </c:pt>
                <c:pt idx="380">
                  <c:v>208.34</c:v>
                </c:pt>
                <c:pt idx="381">
                  <c:v>960.81</c:v>
                </c:pt>
                <c:pt idx="382">
                  <c:v>830.42</c:v>
                </c:pt>
                <c:pt idx="383">
                  <c:v>762.55</c:v>
                </c:pt>
                <c:pt idx="384">
                  <c:v>984.96</c:v>
                </c:pt>
                <c:pt idx="385">
                  <c:v>998.19</c:v>
                </c:pt>
                <c:pt idx="386">
                  <c:v>78.27</c:v>
                </c:pt>
                <c:pt idx="387">
                  <c:v>938.6</c:v>
                </c:pt>
                <c:pt idx="388">
                  <c:v>672.98</c:v>
                </c:pt>
                <c:pt idx="389">
                  <c:v>75.8</c:v>
                </c:pt>
                <c:pt idx="390">
                  <c:v>742.15</c:v>
                </c:pt>
                <c:pt idx="391">
                  <c:v>343.42</c:v>
                </c:pt>
                <c:pt idx="392">
                  <c:v>637.39</c:v>
                </c:pt>
                <c:pt idx="393">
                  <c:v>73.69</c:v>
                </c:pt>
                <c:pt idx="394">
                  <c:v>110.99</c:v>
                </c:pt>
                <c:pt idx="395">
                  <c:v>980.26</c:v>
                </c:pt>
                <c:pt idx="396">
                  <c:v>235.28</c:v>
                </c:pt>
                <c:pt idx="397">
                  <c:v>407.39</c:v>
                </c:pt>
                <c:pt idx="398">
                  <c:v>502.69</c:v>
                </c:pt>
                <c:pt idx="399">
                  <c:v>152.16999999999999</c:v>
                </c:pt>
                <c:pt idx="400">
                  <c:v>706.6</c:v>
                </c:pt>
                <c:pt idx="401">
                  <c:v>255.02</c:v>
                </c:pt>
                <c:pt idx="402">
                  <c:v>884.46</c:v>
                </c:pt>
                <c:pt idx="403">
                  <c:v>772.07</c:v>
                </c:pt>
                <c:pt idx="404">
                  <c:v>108.31</c:v>
                </c:pt>
                <c:pt idx="405">
                  <c:v>502.53</c:v>
                </c:pt>
                <c:pt idx="406">
                  <c:v>508.52</c:v>
                </c:pt>
                <c:pt idx="407">
                  <c:v>492</c:v>
                </c:pt>
                <c:pt idx="408">
                  <c:v>746.36</c:v>
                </c:pt>
                <c:pt idx="409">
                  <c:v>68.31</c:v>
                </c:pt>
                <c:pt idx="410">
                  <c:v>458.97</c:v>
                </c:pt>
                <c:pt idx="411">
                  <c:v>862.25</c:v>
                </c:pt>
                <c:pt idx="412">
                  <c:v>146.12</c:v>
                </c:pt>
                <c:pt idx="413">
                  <c:v>593.47</c:v>
                </c:pt>
                <c:pt idx="414">
                  <c:v>695.02</c:v>
                </c:pt>
                <c:pt idx="415">
                  <c:v>864.09</c:v>
                </c:pt>
                <c:pt idx="416">
                  <c:v>825.78</c:v>
                </c:pt>
                <c:pt idx="417">
                  <c:v>849.77</c:v>
                </c:pt>
                <c:pt idx="418">
                  <c:v>88.78</c:v>
                </c:pt>
                <c:pt idx="419">
                  <c:v>507.22</c:v>
                </c:pt>
                <c:pt idx="420">
                  <c:v>442.87</c:v>
                </c:pt>
                <c:pt idx="421">
                  <c:v>24.13</c:v>
                </c:pt>
                <c:pt idx="422">
                  <c:v>239.54</c:v>
                </c:pt>
                <c:pt idx="423">
                  <c:v>640.91</c:v>
                </c:pt>
                <c:pt idx="424">
                  <c:v>707.65</c:v>
                </c:pt>
                <c:pt idx="425">
                  <c:v>543.44000000000005</c:v>
                </c:pt>
                <c:pt idx="426">
                  <c:v>715.42</c:v>
                </c:pt>
                <c:pt idx="427">
                  <c:v>352.72</c:v>
                </c:pt>
                <c:pt idx="428">
                  <c:v>433.07</c:v>
                </c:pt>
                <c:pt idx="429">
                  <c:v>626.71</c:v>
                </c:pt>
                <c:pt idx="430">
                  <c:v>839.74</c:v>
                </c:pt>
                <c:pt idx="431">
                  <c:v>857.35</c:v>
                </c:pt>
                <c:pt idx="432">
                  <c:v>252.63</c:v>
                </c:pt>
                <c:pt idx="433">
                  <c:v>60.53</c:v>
                </c:pt>
                <c:pt idx="434">
                  <c:v>341.95</c:v>
                </c:pt>
                <c:pt idx="435">
                  <c:v>300.12</c:v>
                </c:pt>
                <c:pt idx="436">
                  <c:v>466.24</c:v>
                </c:pt>
                <c:pt idx="437">
                  <c:v>330.59</c:v>
                </c:pt>
                <c:pt idx="438">
                  <c:v>616.42999999999995</c:v>
                </c:pt>
                <c:pt idx="439">
                  <c:v>195.89</c:v>
                </c:pt>
                <c:pt idx="440">
                  <c:v>614.76</c:v>
                </c:pt>
                <c:pt idx="441">
                  <c:v>224.49</c:v>
                </c:pt>
                <c:pt idx="442">
                  <c:v>967.76</c:v>
                </c:pt>
                <c:pt idx="443">
                  <c:v>56.52</c:v>
                </c:pt>
                <c:pt idx="444">
                  <c:v>738.47</c:v>
                </c:pt>
                <c:pt idx="445">
                  <c:v>477.83</c:v>
                </c:pt>
                <c:pt idx="446">
                  <c:v>521.44000000000005</c:v>
                </c:pt>
                <c:pt idx="447">
                  <c:v>213.74</c:v>
                </c:pt>
                <c:pt idx="448">
                  <c:v>687.36</c:v>
                </c:pt>
                <c:pt idx="449">
                  <c:v>722.06</c:v>
                </c:pt>
                <c:pt idx="450">
                  <c:v>384.57</c:v>
                </c:pt>
                <c:pt idx="451">
                  <c:v>403.91</c:v>
                </c:pt>
                <c:pt idx="452">
                  <c:v>161.16999999999999</c:v>
                </c:pt>
                <c:pt idx="453">
                  <c:v>720.15</c:v>
                </c:pt>
                <c:pt idx="454">
                  <c:v>779.84</c:v>
                </c:pt>
                <c:pt idx="455">
                  <c:v>649.89</c:v>
                </c:pt>
                <c:pt idx="456">
                  <c:v>247.55</c:v>
                </c:pt>
                <c:pt idx="457">
                  <c:v>561.44000000000005</c:v>
                </c:pt>
                <c:pt idx="458">
                  <c:v>559.23</c:v>
                </c:pt>
                <c:pt idx="459">
                  <c:v>645.71</c:v>
                </c:pt>
                <c:pt idx="460">
                  <c:v>658.33</c:v>
                </c:pt>
                <c:pt idx="461">
                  <c:v>450.3</c:v>
                </c:pt>
                <c:pt idx="462">
                  <c:v>168.89</c:v>
                </c:pt>
                <c:pt idx="463">
                  <c:v>141.85</c:v>
                </c:pt>
                <c:pt idx="464">
                  <c:v>617.4</c:v>
                </c:pt>
                <c:pt idx="465">
                  <c:v>841.47</c:v>
                </c:pt>
                <c:pt idx="466">
                  <c:v>960.41</c:v>
                </c:pt>
                <c:pt idx="467">
                  <c:v>509.08</c:v>
                </c:pt>
                <c:pt idx="468">
                  <c:v>486.39</c:v>
                </c:pt>
                <c:pt idx="469">
                  <c:v>603.62</c:v>
                </c:pt>
                <c:pt idx="470">
                  <c:v>204.17</c:v>
                </c:pt>
                <c:pt idx="471">
                  <c:v>43.58</c:v>
                </c:pt>
                <c:pt idx="472">
                  <c:v>469.33</c:v>
                </c:pt>
                <c:pt idx="473">
                  <c:v>661.53</c:v>
                </c:pt>
                <c:pt idx="474">
                  <c:v>596</c:v>
                </c:pt>
                <c:pt idx="475">
                  <c:v>169.46</c:v>
                </c:pt>
                <c:pt idx="476">
                  <c:v>547.09</c:v>
                </c:pt>
                <c:pt idx="477">
                  <c:v>166.93</c:v>
                </c:pt>
                <c:pt idx="478">
                  <c:v>829.83</c:v>
                </c:pt>
                <c:pt idx="479">
                  <c:v>858.15</c:v>
                </c:pt>
                <c:pt idx="480">
                  <c:v>717.32</c:v>
                </c:pt>
                <c:pt idx="481">
                  <c:v>966.71</c:v>
                </c:pt>
                <c:pt idx="482">
                  <c:v>140.24</c:v>
                </c:pt>
                <c:pt idx="483">
                  <c:v>715.88</c:v>
                </c:pt>
                <c:pt idx="484">
                  <c:v>478.62</c:v>
                </c:pt>
                <c:pt idx="485">
                  <c:v>740.5</c:v>
                </c:pt>
                <c:pt idx="486">
                  <c:v>476.78</c:v>
                </c:pt>
                <c:pt idx="487">
                  <c:v>780.24</c:v>
                </c:pt>
                <c:pt idx="488">
                  <c:v>579.24</c:v>
                </c:pt>
                <c:pt idx="489">
                  <c:v>268.95</c:v>
                </c:pt>
                <c:pt idx="490">
                  <c:v>306.52</c:v>
                </c:pt>
                <c:pt idx="491">
                  <c:v>184.67</c:v>
                </c:pt>
                <c:pt idx="492">
                  <c:v>189.56</c:v>
                </c:pt>
                <c:pt idx="493">
                  <c:v>805.24</c:v>
                </c:pt>
                <c:pt idx="494">
                  <c:v>504.26</c:v>
                </c:pt>
                <c:pt idx="495">
                  <c:v>683.74</c:v>
                </c:pt>
                <c:pt idx="496">
                  <c:v>439.21</c:v>
                </c:pt>
                <c:pt idx="497">
                  <c:v>834.7</c:v>
                </c:pt>
                <c:pt idx="498">
                  <c:v>838.99</c:v>
                </c:pt>
                <c:pt idx="499">
                  <c:v>549.33000000000004</c:v>
                </c:pt>
                <c:pt idx="500">
                  <c:v>201.05</c:v>
                </c:pt>
                <c:pt idx="501">
                  <c:v>803.37</c:v>
                </c:pt>
                <c:pt idx="502">
                  <c:v>591.9</c:v>
                </c:pt>
                <c:pt idx="503">
                  <c:v>604.66</c:v>
                </c:pt>
                <c:pt idx="504">
                  <c:v>24.29</c:v>
                </c:pt>
                <c:pt idx="505">
                  <c:v>620.22</c:v>
                </c:pt>
                <c:pt idx="506">
                  <c:v>503.95</c:v>
                </c:pt>
                <c:pt idx="507">
                  <c:v>860.78</c:v>
                </c:pt>
                <c:pt idx="508">
                  <c:v>649.59</c:v>
                </c:pt>
                <c:pt idx="509">
                  <c:v>386.09</c:v>
                </c:pt>
                <c:pt idx="510">
                  <c:v>891.62</c:v>
                </c:pt>
                <c:pt idx="511">
                  <c:v>558.9</c:v>
                </c:pt>
                <c:pt idx="512">
                  <c:v>580.76</c:v>
                </c:pt>
                <c:pt idx="513">
                  <c:v>731.72</c:v>
                </c:pt>
                <c:pt idx="514">
                  <c:v>389.12</c:v>
                </c:pt>
                <c:pt idx="515">
                  <c:v>543.83000000000004</c:v>
                </c:pt>
                <c:pt idx="516">
                  <c:v>660.27</c:v>
                </c:pt>
                <c:pt idx="517">
                  <c:v>152.91</c:v>
                </c:pt>
                <c:pt idx="518">
                  <c:v>592.14</c:v>
                </c:pt>
                <c:pt idx="519">
                  <c:v>984.37</c:v>
                </c:pt>
                <c:pt idx="520">
                  <c:v>513.98477215823721</c:v>
                </c:pt>
                <c:pt idx="521">
                  <c:v>237.59</c:v>
                </c:pt>
                <c:pt idx="522">
                  <c:v>476.1</c:v>
                </c:pt>
                <c:pt idx="523">
                  <c:v>546.47</c:v>
                </c:pt>
                <c:pt idx="524">
                  <c:v>452.29</c:v>
                </c:pt>
                <c:pt idx="525">
                  <c:v>810.81</c:v>
                </c:pt>
                <c:pt idx="526">
                  <c:v>804.9</c:v>
                </c:pt>
                <c:pt idx="527">
                  <c:v>846.67</c:v>
                </c:pt>
                <c:pt idx="528">
                  <c:v>73.55</c:v>
                </c:pt>
                <c:pt idx="529">
                  <c:v>958.44</c:v>
                </c:pt>
                <c:pt idx="530">
                  <c:v>716.29</c:v>
                </c:pt>
                <c:pt idx="531">
                  <c:v>409.14</c:v>
                </c:pt>
                <c:pt idx="532">
                  <c:v>570.12</c:v>
                </c:pt>
                <c:pt idx="533">
                  <c:v>361.65</c:v>
                </c:pt>
                <c:pt idx="534">
                  <c:v>619.35</c:v>
                </c:pt>
                <c:pt idx="535">
                  <c:v>846.35</c:v>
                </c:pt>
                <c:pt idx="536">
                  <c:v>941.85</c:v>
                </c:pt>
                <c:pt idx="537">
                  <c:v>344.16</c:v>
                </c:pt>
                <c:pt idx="538">
                  <c:v>352.63</c:v>
                </c:pt>
                <c:pt idx="539">
                  <c:v>629.86</c:v>
                </c:pt>
                <c:pt idx="540">
                  <c:v>958.15</c:v>
                </c:pt>
                <c:pt idx="541">
                  <c:v>878.62</c:v>
                </c:pt>
                <c:pt idx="542">
                  <c:v>243.13</c:v>
                </c:pt>
                <c:pt idx="543">
                  <c:v>410.63</c:v>
                </c:pt>
                <c:pt idx="544">
                  <c:v>101.25</c:v>
                </c:pt>
                <c:pt idx="545">
                  <c:v>716.39</c:v>
                </c:pt>
                <c:pt idx="546">
                  <c:v>721.74</c:v>
                </c:pt>
                <c:pt idx="547">
                  <c:v>945.92</c:v>
                </c:pt>
                <c:pt idx="548">
                  <c:v>249.02</c:v>
                </c:pt>
                <c:pt idx="549">
                  <c:v>223.64</c:v>
                </c:pt>
                <c:pt idx="550">
                  <c:v>268.3</c:v>
                </c:pt>
                <c:pt idx="551">
                  <c:v>120.97</c:v>
                </c:pt>
                <c:pt idx="552">
                  <c:v>26.36</c:v>
                </c:pt>
                <c:pt idx="553">
                  <c:v>494.35</c:v>
                </c:pt>
                <c:pt idx="554">
                  <c:v>412.2</c:v>
                </c:pt>
                <c:pt idx="555">
                  <c:v>650.47</c:v>
                </c:pt>
                <c:pt idx="556">
                  <c:v>227.95</c:v>
                </c:pt>
                <c:pt idx="557">
                  <c:v>685.97</c:v>
                </c:pt>
                <c:pt idx="558">
                  <c:v>585.54999999999995</c:v>
                </c:pt>
                <c:pt idx="559">
                  <c:v>454.71</c:v>
                </c:pt>
                <c:pt idx="560">
                  <c:v>353.74</c:v>
                </c:pt>
                <c:pt idx="561">
                  <c:v>377.52</c:v>
                </c:pt>
                <c:pt idx="562">
                  <c:v>901.49</c:v>
                </c:pt>
                <c:pt idx="563">
                  <c:v>167.25</c:v>
                </c:pt>
                <c:pt idx="564">
                  <c:v>752.48</c:v>
                </c:pt>
                <c:pt idx="565">
                  <c:v>146.71</c:v>
                </c:pt>
                <c:pt idx="566">
                  <c:v>397.63</c:v>
                </c:pt>
                <c:pt idx="567">
                  <c:v>212.75</c:v>
                </c:pt>
                <c:pt idx="568">
                  <c:v>183.47</c:v>
                </c:pt>
                <c:pt idx="569">
                  <c:v>569.98</c:v>
                </c:pt>
                <c:pt idx="570">
                  <c:v>685.31</c:v>
                </c:pt>
                <c:pt idx="571">
                  <c:v>945.37</c:v>
                </c:pt>
                <c:pt idx="572">
                  <c:v>914.05</c:v>
                </c:pt>
                <c:pt idx="573">
                  <c:v>597.07000000000005</c:v>
                </c:pt>
                <c:pt idx="574">
                  <c:v>723.47</c:v>
                </c:pt>
                <c:pt idx="575">
                  <c:v>362.81</c:v>
                </c:pt>
                <c:pt idx="576">
                  <c:v>127.11</c:v>
                </c:pt>
                <c:pt idx="577">
                  <c:v>931.26</c:v>
                </c:pt>
                <c:pt idx="578">
                  <c:v>589.55999999999995</c:v>
                </c:pt>
                <c:pt idx="579">
                  <c:v>823.26</c:v>
                </c:pt>
                <c:pt idx="580">
                  <c:v>575.66</c:v>
                </c:pt>
                <c:pt idx="581">
                  <c:v>318.43</c:v>
                </c:pt>
                <c:pt idx="582">
                  <c:v>640.97</c:v>
                </c:pt>
                <c:pt idx="583">
                  <c:v>979.42</c:v>
                </c:pt>
                <c:pt idx="584">
                  <c:v>207.8</c:v>
                </c:pt>
                <c:pt idx="585">
                  <c:v>385.5</c:v>
                </c:pt>
                <c:pt idx="586">
                  <c:v>927.6</c:v>
                </c:pt>
                <c:pt idx="587">
                  <c:v>999.89</c:v>
                </c:pt>
                <c:pt idx="588">
                  <c:v>769.56</c:v>
                </c:pt>
                <c:pt idx="589">
                  <c:v>719.28</c:v>
                </c:pt>
                <c:pt idx="590">
                  <c:v>794.97</c:v>
                </c:pt>
                <c:pt idx="591">
                  <c:v>320.64</c:v>
                </c:pt>
                <c:pt idx="592">
                  <c:v>394.35</c:v>
                </c:pt>
                <c:pt idx="593">
                  <c:v>703.95</c:v>
                </c:pt>
                <c:pt idx="594">
                  <c:v>377.3</c:v>
                </c:pt>
                <c:pt idx="595">
                  <c:v>894.58</c:v>
                </c:pt>
                <c:pt idx="596">
                  <c:v>852.71</c:v>
                </c:pt>
                <c:pt idx="597">
                  <c:v>578.39</c:v>
                </c:pt>
                <c:pt idx="598">
                  <c:v>982.45</c:v>
                </c:pt>
                <c:pt idx="599">
                  <c:v>878.05</c:v>
                </c:pt>
                <c:pt idx="600">
                  <c:v>222.94</c:v>
                </c:pt>
                <c:pt idx="601">
                  <c:v>156.16</c:v>
                </c:pt>
                <c:pt idx="602">
                  <c:v>611.29999999999995</c:v>
                </c:pt>
                <c:pt idx="603">
                  <c:v>640.23</c:v>
                </c:pt>
                <c:pt idx="604">
                  <c:v>779.25</c:v>
                </c:pt>
                <c:pt idx="605">
                  <c:v>513.98477215823721</c:v>
                </c:pt>
                <c:pt idx="606">
                  <c:v>406.79</c:v>
                </c:pt>
                <c:pt idx="607">
                  <c:v>322.58</c:v>
                </c:pt>
                <c:pt idx="608">
                  <c:v>64.2</c:v>
                </c:pt>
                <c:pt idx="609">
                  <c:v>134.30000000000001</c:v>
                </c:pt>
                <c:pt idx="610">
                  <c:v>520.92999999999995</c:v>
                </c:pt>
                <c:pt idx="611">
                  <c:v>807.95</c:v>
                </c:pt>
                <c:pt idx="612">
                  <c:v>545.1</c:v>
                </c:pt>
                <c:pt idx="613">
                  <c:v>203.61</c:v>
                </c:pt>
                <c:pt idx="614">
                  <c:v>451.67</c:v>
                </c:pt>
                <c:pt idx="615">
                  <c:v>640.54999999999995</c:v>
                </c:pt>
                <c:pt idx="616">
                  <c:v>702.53</c:v>
                </c:pt>
                <c:pt idx="617">
                  <c:v>230.85</c:v>
                </c:pt>
                <c:pt idx="618">
                  <c:v>626.35</c:v>
                </c:pt>
                <c:pt idx="619">
                  <c:v>108.55</c:v>
                </c:pt>
                <c:pt idx="620">
                  <c:v>61.98</c:v>
                </c:pt>
                <c:pt idx="621">
                  <c:v>873.1</c:v>
                </c:pt>
                <c:pt idx="622">
                  <c:v>803.76</c:v>
                </c:pt>
                <c:pt idx="623">
                  <c:v>865.14</c:v>
                </c:pt>
                <c:pt idx="624">
                  <c:v>781.39</c:v>
                </c:pt>
                <c:pt idx="625">
                  <c:v>619.74</c:v>
                </c:pt>
                <c:pt idx="626">
                  <c:v>148.96</c:v>
                </c:pt>
                <c:pt idx="627">
                  <c:v>138.41</c:v>
                </c:pt>
                <c:pt idx="628">
                  <c:v>588.9</c:v>
                </c:pt>
                <c:pt idx="629">
                  <c:v>88.92</c:v>
                </c:pt>
                <c:pt idx="630">
                  <c:v>299.13</c:v>
                </c:pt>
                <c:pt idx="631">
                  <c:v>548.29999999999995</c:v>
                </c:pt>
                <c:pt idx="632">
                  <c:v>977.55</c:v>
                </c:pt>
                <c:pt idx="633">
                  <c:v>313.83</c:v>
                </c:pt>
                <c:pt idx="634">
                  <c:v>564.1</c:v>
                </c:pt>
                <c:pt idx="635">
                  <c:v>934.75</c:v>
                </c:pt>
                <c:pt idx="636">
                  <c:v>548.44000000000005</c:v>
                </c:pt>
                <c:pt idx="637">
                  <c:v>573.1</c:v>
                </c:pt>
                <c:pt idx="638">
                  <c:v>717.31</c:v>
                </c:pt>
                <c:pt idx="639">
                  <c:v>268.89</c:v>
                </c:pt>
                <c:pt idx="640">
                  <c:v>613.23</c:v>
                </c:pt>
                <c:pt idx="641">
                  <c:v>971.9</c:v>
                </c:pt>
                <c:pt idx="642">
                  <c:v>884.92</c:v>
                </c:pt>
                <c:pt idx="643">
                  <c:v>188.25</c:v>
                </c:pt>
                <c:pt idx="644">
                  <c:v>344.12</c:v>
                </c:pt>
                <c:pt idx="645">
                  <c:v>692.72</c:v>
                </c:pt>
                <c:pt idx="646">
                  <c:v>794.59</c:v>
                </c:pt>
                <c:pt idx="647">
                  <c:v>280.37</c:v>
                </c:pt>
                <c:pt idx="648">
                  <c:v>85.23</c:v>
                </c:pt>
                <c:pt idx="649">
                  <c:v>827.81</c:v>
                </c:pt>
                <c:pt idx="650">
                  <c:v>877.71</c:v>
                </c:pt>
                <c:pt idx="651">
                  <c:v>488.56</c:v>
                </c:pt>
                <c:pt idx="652">
                  <c:v>175.91</c:v>
                </c:pt>
                <c:pt idx="653">
                  <c:v>289.66000000000003</c:v>
                </c:pt>
                <c:pt idx="654">
                  <c:v>899.27</c:v>
                </c:pt>
                <c:pt idx="655">
                  <c:v>691.38</c:v>
                </c:pt>
                <c:pt idx="656">
                  <c:v>158.72</c:v>
                </c:pt>
                <c:pt idx="657">
                  <c:v>537.15</c:v>
                </c:pt>
                <c:pt idx="658">
                  <c:v>771.7</c:v>
                </c:pt>
                <c:pt idx="659">
                  <c:v>559.52</c:v>
                </c:pt>
                <c:pt idx="660">
                  <c:v>677.25</c:v>
                </c:pt>
                <c:pt idx="661">
                  <c:v>628.98</c:v>
                </c:pt>
                <c:pt idx="662">
                  <c:v>121.76</c:v>
                </c:pt>
                <c:pt idx="663">
                  <c:v>752.45</c:v>
                </c:pt>
                <c:pt idx="664">
                  <c:v>209.66</c:v>
                </c:pt>
                <c:pt idx="665">
                  <c:v>693.16</c:v>
                </c:pt>
                <c:pt idx="666">
                  <c:v>241.32</c:v>
                </c:pt>
                <c:pt idx="667">
                  <c:v>735.32</c:v>
                </c:pt>
                <c:pt idx="668">
                  <c:v>437.96</c:v>
                </c:pt>
                <c:pt idx="669">
                  <c:v>56.91</c:v>
                </c:pt>
                <c:pt idx="670">
                  <c:v>355.14</c:v>
                </c:pt>
                <c:pt idx="671">
                  <c:v>847.21</c:v>
                </c:pt>
                <c:pt idx="672">
                  <c:v>153.84</c:v>
                </c:pt>
                <c:pt idx="673">
                  <c:v>112.26</c:v>
                </c:pt>
                <c:pt idx="674">
                  <c:v>962.81</c:v>
                </c:pt>
                <c:pt idx="675">
                  <c:v>276.23</c:v>
                </c:pt>
                <c:pt idx="676">
                  <c:v>991.37</c:v>
                </c:pt>
                <c:pt idx="677">
                  <c:v>733.87</c:v>
                </c:pt>
                <c:pt idx="678">
                  <c:v>745.3</c:v>
                </c:pt>
                <c:pt idx="679">
                  <c:v>873.86</c:v>
                </c:pt>
                <c:pt idx="680">
                  <c:v>651.36</c:v>
                </c:pt>
                <c:pt idx="681">
                  <c:v>849.17</c:v>
                </c:pt>
                <c:pt idx="682">
                  <c:v>585.45000000000005</c:v>
                </c:pt>
                <c:pt idx="683">
                  <c:v>745.15</c:v>
                </c:pt>
                <c:pt idx="684">
                  <c:v>247.67</c:v>
                </c:pt>
                <c:pt idx="685">
                  <c:v>220.51</c:v>
                </c:pt>
                <c:pt idx="686">
                  <c:v>507.33</c:v>
                </c:pt>
                <c:pt idx="687">
                  <c:v>839.24</c:v>
                </c:pt>
                <c:pt idx="688">
                  <c:v>466.27</c:v>
                </c:pt>
                <c:pt idx="689">
                  <c:v>915.15</c:v>
                </c:pt>
                <c:pt idx="690">
                  <c:v>815.53</c:v>
                </c:pt>
                <c:pt idx="691">
                  <c:v>897.93</c:v>
                </c:pt>
                <c:pt idx="692">
                  <c:v>925.95</c:v>
                </c:pt>
                <c:pt idx="693">
                  <c:v>573.09</c:v>
                </c:pt>
                <c:pt idx="694">
                  <c:v>287.70999999999998</c:v>
                </c:pt>
                <c:pt idx="695">
                  <c:v>747.56</c:v>
                </c:pt>
                <c:pt idx="696">
                  <c:v>209.32</c:v>
                </c:pt>
                <c:pt idx="697">
                  <c:v>285.39</c:v>
                </c:pt>
                <c:pt idx="698">
                  <c:v>753.49</c:v>
                </c:pt>
                <c:pt idx="699">
                  <c:v>130.38999999999999</c:v>
                </c:pt>
                <c:pt idx="700">
                  <c:v>527.51</c:v>
                </c:pt>
                <c:pt idx="701">
                  <c:v>862.31</c:v>
                </c:pt>
                <c:pt idx="702">
                  <c:v>288.60000000000002</c:v>
                </c:pt>
                <c:pt idx="703">
                  <c:v>829.36</c:v>
                </c:pt>
                <c:pt idx="704">
                  <c:v>425.06</c:v>
                </c:pt>
                <c:pt idx="705">
                  <c:v>911.14</c:v>
                </c:pt>
                <c:pt idx="706">
                  <c:v>780.05</c:v>
                </c:pt>
                <c:pt idx="707">
                  <c:v>315.95</c:v>
                </c:pt>
                <c:pt idx="708">
                  <c:v>505.01</c:v>
                </c:pt>
                <c:pt idx="709">
                  <c:v>736.75</c:v>
                </c:pt>
                <c:pt idx="710">
                  <c:v>418.69</c:v>
                </c:pt>
                <c:pt idx="711">
                  <c:v>700.31</c:v>
                </c:pt>
                <c:pt idx="712">
                  <c:v>934.96</c:v>
                </c:pt>
                <c:pt idx="713">
                  <c:v>610.6</c:v>
                </c:pt>
                <c:pt idx="714">
                  <c:v>135.78</c:v>
                </c:pt>
                <c:pt idx="715">
                  <c:v>416.01</c:v>
                </c:pt>
                <c:pt idx="716">
                  <c:v>940.77</c:v>
                </c:pt>
                <c:pt idx="717">
                  <c:v>635.13</c:v>
                </c:pt>
                <c:pt idx="718">
                  <c:v>771.73</c:v>
                </c:pt>
                <c:pt idx="719">
                  <c:v>440.19</c:v>
                </c:pt>
                <c:pt idx="720">
                  <c:v>134.58000000000001</c:v>
                </c:pt>
                <c:pt idx="721">
                  <c:v>992.55</c:v>
                </c:pt>
                <c:pt idx="722">
                  <c:v>384.66</c:v>
                </c:pt>
                <c:pt idx="723">
                  <c:v>170.43</c:v>
                </c:pt>
                <c:pt idx="724">
                  <c:v>480.51</c:v>
                </c:pt>
                <c:pt idx="725">
                  <c:v>955.66</c:v>
                </c:pt>
                <c:pt idx="726">
                  <c:v>917.17</c:v>
                </c:pt>
                <c:pt idx="727">
                  <c:v>406.46</c:v>
                </c:pt>
                <c:pt idx="728">
                  <c:v>147.01</c:v>
                </c:pt>
                <c:pt idx="729">
                  <c:v>106.66</c:v>
                </c:pt>
                <c:pt idx="730">
                  <c:v>168.55</c:v>
                </c:pt>
                <c:pt idx="731">
                  <c:v>301.60000000000002</c:v>
                </c:pt>
                <c:pt idx="732">
                  <c:v>284.24</c:v>
                </c:pt>
                <c:pt idx="733">
                  <c:v>191.6</c:v>
                </c:pt>
                <c:pt idx="734">
                  <c:v>125.68</c:v>
                </c:pt>
                <c:pt idx="735">
                  <c:v>505.23</c:v>
                </c:pt>
                <c:pt idx="736">
                  <c:v>191.65</c:v>
                </c:pt>
                <c:pt idx="737">
                  <c:v>145.43</c:v>
                </c:pt>
                <c:pt idx="738">
                  <c:v>828.35</c:v>
                </c:pt>
                <c:pt idx="739">
                  <c:v>268.76</c:v>
                </c:pt>
                <c:pt idx="740">
                  <c:v>370.09</c:v>
                </c:pt>
                <c:pt idx="741">
                  <c:v>780.69</c:v>
                </c:pt>
                <c:pt idx="742">
                  <c:v>854.37</c:v>
                </c:pt>
                <c:pt idx="743">
                  <c:v>407.46</c:v>
                </c:pt>
                <c:pt idx="744">
                  <c:v>467.24</c:v>
                </c:pt>
                <c:pt idx="745">
                  <c:v>57.94</c:v>
                </c:pt>
                <c:pt idx="746">
                  <c:v>540.1</c:v>
                </c:pt>
                <c:pt idx="747">
                  <c:v>816.28</c:v>
                </c:pt>
                <c:pt idx="748">
                  <c:v>817.92</c:v>
                </c:pt>
                <c:pt idx="749">
                  <c:v>358.45</c:v>
                </c:pt>
                <c:pt idx="750">
                  <c:v>562.97</c:v>
                </c:pt>
                <c:pt idx="751">
                  <c:v>559.71</c:v>
                </c:pt>
                <c:pt idx="752">
                  <c:v>366.08</c:v>
                </c:pt>
                <c:pt idx="753">
                  <c:v>330.04</c:v>
                </c:pt>
                <c:pt idx="754">
                  <c:v>813.01</c:v>
                </c:pt>
                <c:pt idx="755">
                  <c:v>836.4</c:v>
                </c:pt>
                <c:pt idx="756">
                  <c:v>282.48</c:v>
                </c:pt>
                <c:pt idx="757">
                  <c:v>740.68</c:v>
                </c:pt>
                <c:pt idx="758">
                  <c:v>600.58000000000004</c:v>
                </c:pt>
                <c:pt idx="759">
                  <c:v>680.16</c:v>
                </c:pt>
                <c:pt idx="760">
                  <c:v>345.58</c:v>
                </c:pt>
                <c:pt idx="761">
                  <c:v>280.16000000000003</c:v>
                </c:pt>
                <c:pt idx="762">
                  <c:v>649.54999999999995</c:v>
                </c:pt>
                <c:pt idx="763">
                  <c:v>994.32</c:v>
                </c:pt>
                <c:pt idx="764">
                  <c:v>64.94</c:v>
                </c:pt>
                <c:pt idx="765">
                  <c:v>733.42</c:v>
                </c:pt>
                <c:pt idx="766">
                  <c:v>156.72999999999999</c:v>
                </c:pt>
                <c:pt idx="767">
                  <c:v>34.71</c:v>
                </c:pt>
                <c:pt idx="768">
                  <c:v>829.15</c:v>
                </c:pt>
                <c:pt idx="769">
                  <c:v>915.17</c:v>
                </c:pt>
                <c:pt idx="770">
                  <c:v>250.95</c:v>
                </c:pt>
                <c:pt idx="771">
                  <c:v>622.72</c:v>
                </c:pt>
                <c:pt idx="772">
                  <c:v>552.72</c:v>
                </c:pt>
                <c:pt idx="773">
                  <c:v>117.37</c:v>
                </c:pt>
                <c:pt idx="774">
                  <c:v>262.05</c:v>
                </c:pt>
                <c:pt idx="775">
                  <c:v>970.89</c:v>
                </c:pt>
                <c:pt idx="776">
                  <c:v>827.88</c:v>
                </c:pt>
                <c:pt idx="777">
                  <c:v>926.85</c:v>
                </c:pt>
                <c:pt idx="778">
                  <c:v>182.91</c:v>
                </c:pt>
                <c:pt idx="779">
                  <c:v>745.51</c:v>
                </c:pt>
                <c:pt idx="780">
                  <c:v>920.61</c:v>
                </c:pt>
                <c:pt idx="781">
                  <c:v>312.91000000000003</c:v>
                </c:pt>
                <c:pt idx="782">
                  <c:v>705.64</c:v>
                </c:pt>
                <c:pt idx="783">
                  <c:v>386.41</c:v>
                </c:pt>
                <c:pt idx="784">
                  <c:v>265.89</c:v>
                </c:pt>
                <c:pt idx="785">
                  <c:v>468.94</c:v>
                </c:pt>
                <c:pt idx="786">
                  <c:v>678.98</c:v>
                </c:pt>
                <c:pt idx="787">
                  <c:v>757.71</c:v>
                </c:pt>
                <c:pt idx="788">
                  <c:v>647.86</c:v>
                </c:pt>
                <c:pt idx="789">
                  <c:v>179.64</c:v>
                </c:pt>
                <c:pt idx="790">
                  <c:v>392.65</c:v>
                </c:pt>
                <c:pt idx="791">
                  <c:v>969.55</c:v>
                </c:pt>
                <c:pt idx="792">
                  <c:v>322.94</c:v>
                </c:pt>
                <c:pt idx="793">
                  <c:v>925.78</c:v>
                </c:pt>
                <c:pt idx="794">
                  <c:v>151.47</c:v>
                </c:pt>
                <c:pt idx="795">
                  <c:v>343.05</c:v>
                </c:pt>
                <c:pt idx="796">
                  <c:v>373.06</c:v>
                </c:pt>
                <c:pt idx="797">
                  <c:v>563.32000000000005</c:v>
                </c:pt>
                <c:pt idx="798">
                  <c:v>362.93</c:v>
                </c:pt>
                <c:pt idx="799">
                  <c:v>369.22</c:v>
                </c:pt>
                <c:pt idx="800">
                  <c:v>950.83</c:v>
                </c:pt>
                <c:pt idx="801">
                  <c:v>338.79</c:v>
                </c:pt>
                <c:pt idx="802">
                  <c:v>89.78</c:v>
                </c:pt>
                <c:pt idx="803">
                  <c:v>172.04</c:v>
                </c:pt>
                <c:pt idx="804">
                  <c:v>389.2</c:v>
                </c:pt>
                <c:pt idx="805">
                  <c:v>79.95</c:v>
                </c:pt>
                <c:pt idx="806">
                  <c:v>250.83</c:v>
                </c:pt>
                <c:pt idx="807">
                  <c:v>673.02</c:v>
                </c:pt>
                <c:pt idx="808">
                  <c:v>492.62</c:v>
                </c:pt>
                <c:pt idx="809">
                  <c:v>986.93</c:v>
                </c:pt>
                <c:pt idx="810">
                  <c:v>411.68</c:v>
                </c:pt>
                <c:pt idx="811">
                  <c:v>637.55999999999995</c:v>
                </c:pt>
                <c:pt idx="812">
                  <c:v>706.87</c:v>
                </c:pt>
                <c:pt idx="813">
                  <c:v>884.48</c:v>
                </c:pt>
                <c:pt idx="814">
                  <c:v>747.03</c:v>
                </c:pt>
                <c:pt idx="815">
                  <c:v>700.88</c:v>
                </c:pt>
                <c:pt idx="816">
                  <c:v>917.64</c:v>
                </c:pt>
                <c:pt idx="817">
                  <c:v>242.08</c:v>
                </c:pt>
                <c:pt idx="818">
                  <c:v>536.67999999999995</c:v>
                </c:pt>
                <c:pt idx="819">
                  <c:v>132.77000000000001</c:v>
                </c:pt>
                <c:pt idx="820">
                  <c:v>502.95</c:v>
                </c:pt>
                <c:pt idx="821">
                  <c:v>472.08</c:v>
                </c:pt>
                <c:pt idx="822">
                  <c:v>484.92</c:v>
                </c:pt>
                <c:pt idx="823">
                  <c:v>42.04</c:v>
                </c:pt>
                <c:pt idx="824">
                  <c:v>263.58999999999997</c:v>
                </c:pt>
                <c:pt idx="825">
                  <c:v>142.83000000000001</c:v>
                </c:pt>
                <c:pt idx="826">
                  <c:v>800.84</c:v>
                </c:pt>
                <c:pt idx="827">
                  <c:v>301.24</c:v>
                </c:pt>
                <c:pt idx="828">
                  <c:v>701.49</c:v>
                </c:pt>
                <c:pt idx="829">
                  <c:v>413.48</c:v>
                </c:pt>
                <c:pt idx="830">
                  <c:v>167.83</c:v>
                </c:pt>
                <c:pt idx="831">
                  <c:v>346.77</c:v>
                </c:pt>
                <c:pt idx="832">
                  <c:v>254.94</c:v>
                </c:pt>
                <c:pt idx="833">
                  <c:v>445.5</c:v>
                </c:pt>
                <c:pt idx="834">
                  <c:v>900.94</c:v>
                </c:pt>
                <c:pt idx="835">
                  <c:v>262.69</c:v>
                </c:pt>
                <c:pt idx="836">
                  <c:v>212.72</c:v>
                </c:pt>
                <c:pt idx="837">
                  <c:v>846.04</c:v>
                </c:pt>
                <c:pt idx="838">
                  <c:v>681.08</c:v>
                </c:pt>
                <c:pt idx="839">
                  <c:v>613.17999999999995</c:v>
                </c:pt>
                <c:pt idx="840">
                  <c:v>635.14</c:v>
                </c:pt>
                <c:pt idx="841">
                  <c:v>453.12</c:v>
                </c:pt>
                <c:pt idx="842">
                  <c:v>974.35</c:v>
                </c:pt>
                <c:pt idx="843">
                  <c:v>553.82000000000005</c:v>
                </c:pt>
                <c:pt idx="844">
                  <c:v>71.23</c:v>
                </c:pt>
                <c:pt idx="845">
                  <c:v>31.36</c:v>
                </c:pt>
                <c:pt idx="846">
                  <c:v>506.55</c:v>
                </c:pt>
                <c:pt idx="847">
                  <c:v>28.69</c:v>
                </c:pt>
                <c:pt idx="848">
                  <c:v>556.42999999999995</c:v>
                </c:pt>
                <c:pt idx="849">
                  <c:v>522.72</c:v>
                </c:pt>
                <c:pt idx="850">
                  <c:v>966.02</c:v>
                </c:pt>
                <c:pt idx="851">
                  <c:v>371.03</c:v>
                </c:pt>
                <c:pt idx="852">
                  <c:v>230.32</c:v>
                </c:pt>
                <c:pt idx="853">
                  <c:v>985.43</c:v>
                </c:pt>
                <c:pt idx="854">
                  <c:v>213.69</c:v>
                </c:pt>
                <c:pt idx="855">
                  <c:v>81.16</c:v>
                </c:pt>
                <c:pt idx="856">
                  <c:v>431.69</c:v>
                </c:pt>
                <c:pt idx="857">
                  <c:v>438.65</c:v>
                </c:pt>
                <c:pt idx="858">
                  <c:v>339.41</c:v>
                </c:pt>
                <c:pt idx="859">
                  <c:v>700.18</c:v>
                </c:pt>
                <c:pt idx="860">
                  <c:v>867.94</c:v>
                </c:pt>
                <c:pt idx="861">
                  <c:v>623.88</c:v>
                </c:pt>
                <c:pt idx="862">
                  <c:v>567.95000000000005</c:v>
                </c:pt>
                <c:pt idx="863">
                  <c:v>671.69</c:v>
                </c:pt>
                <c:pt idx="864">
                  <c:v>281.48</c:v>
                </c:pt>
                <c:pt idx="865">
                  <c:v>202.13</c:v>
                </c:pt>
                <c:pt idx="866">
                  <c:v>731.53</c:v>
                </c:pt>
                <c:pt idx="867">
                  <c:v>468.25</c:v>
                </c:pt>
                <c:pt idx="868">
                  <c:v>928.72</c:v>
                </c:pt>
                <c:pt idx="869">
                  <c:v>217.22</c:v>
                </c:pt>
                <c:pt idx="870">
                  <c:v>609.05999999999995</c:v>
                </c:pt>
                <c:pt idx="871">
                  <c:v>827.91</c:v>
                </c:pt>
                <c:pt idx="872">
                  <c:v>303.79000000000002</c:v>
                </c:pt>
                <c:pt idx="873">
                  <c:v>909.25</c:v>
                </c:pt>
                <c:pt idx="874">
                  <c:v>229.81</c:v>
                </c:pt>
                <c:pt idx="875">
                  <c:v>442.36</c:v>
                </c:pt>
                <c:pt idx="876">
                  <c:v>413.74</c:v>
                </c:pt>
                <c:pt idx="877">
                  <c:v>900.55</c:v>
                </c:pt>
                <c:pt idx="878">
                  <c:v>79.75</c:v>
                </c:pt>
                <c:pt idx="879">
                  <c:v>95.06</c:v>
                </c:pt>
                <c:pt idx="880">
                  <c:v>761.88</c:v>
                </c:pt>
                <c:pt idx="881">
                  <c:v>788.05</c:v>
                </c:pt>
                <c:pt idx="882">
                  <c:v>443.09</c:v>
                </c:pt>
                <c:pt idx="883">
                  <c:v>602.54999999999995</c:v>
                </c:pt>
                <c:pt idx="884">
                  <c:v>408.66</c:v>
                </c:pt>
                <c:pt idx="885">
                  <c:v>170.48</c:v>
                </c:pt>
                <c:pt idx="886">
                  <c:v>705.61</c:v>
                </c:pt>
                <c:pt idx="887">
                  <c:v>654.47</c:v>
                </c:pt>
                <c:pt idx="888">
                  <c:v>974.47</c:v>
                </c:pt>
                <c:pt idx="889">
                  <c:v>803.3</c:v>
                </c:pt>
                <c:pt idx="890">
                  <c:v>363.73</c:v>
                </c:pt>
                <c:pt idx="891">
                  <c:v>863.87</c:v>
                </c:pt>
                <c:pt idx="892">
                  <c:v>450.11</c:v>
                </c:pt>
                <c:pt idx="893">
                  <c:v>289.82</c:v>
                </c:pt>
                <c:pt idx="894">
                  <c:v>348.91</c:v>
                </c:pt>
                <c:pt idx="895">
                  <c:v>212.96</c:v>
                </c:pt>
                <c:pt idx="896">
                  <c:v>871.34</c:v>
                </c:pt>
                <c:pt idx="897">
                  <c:v>601.33000000000004</c:v>
                </c:pt>
                <c:pt idx="898">
                  <c:v>278.16000000000003</c:v>
                </c:pt>
                <c:pt idx="899">
                  <c:v>678.9</c:v>
                </c:pt>
                <c:pt idx="900">
                  <c:v>94.13</c:v>
                </c:pt>
                <c:pt idx="901">
                  <c:v>277.58</c:v>
                </c:pt>
                <c:pt idx="902">
                  <c:v>34.39</c:v>
                </c:pt>
                <c:pt idx="903">
                  <c:v>698.72</c:v>
                </c:pt>
                <c:pt idx="904">
                  <c:v>780.9</c:v>
                </c:pt>
                <c:pt idx="905">
                  <c:v>354.65</c:v>
                </c:pt>
                <c:pt idx="906">
                  <c:v>671.62</c:v>
                </c:pt>
                <c:pt idx="907">
                  <c:v>240.27</c:v>
                </c:pt>
                <c:pt idx="908">
                  <c:v>108.14</c:v>
                </c:pt>
                <c:pt idx="909">
                  <c:v>964.11</c:v>
                </c:pt>
                <c:pt idx="910">
                  <c:v>346.2</c:v>
                </c:pt>
                <c:pt idx="911">
                  <c:v>791.75</c:v>
                </c:pt>
                <c:pt idx="912">
                  <c:v>883.31</c:v>
                </c:pt>
                <c:pt idx="913">
                  <c:v>329.06</c:v>
                </c:pt>
                <c:pt idx="914">
                  <c:v>597.79999999999995</c:v>
                </c:pt>
                <c:pt idx="915">
                  <c:v>735.1</c:v>
                </c:pt>
                <c:pt idx="916">
                  <c:v>448.55</c:v>
                </c:pt>
                <c:pt idx="917">
                  <c:v>899.58</c:v>
                </c:pt>
                <c:pt idx="918">
                  <c:v>408.72</c:v>
                </c:pt>
                <c:pt idx="919">
                  <c:v>770.65</c:v>
                </c:pt>
                <c:pt idx="920">
                  <c:v>379.78</c:v>
                </c:pt>
                <c:pt idx="921">
                  <c:v>144.66999999999999</c:v>
                </c:pt>
                <c:pt idx="922">
                  <c:v>984.6</c:v>
                </c:pt>
                <c:pt idx="923">
                  <c:v>517.82000000000005</c:v>
                </c:pt>
                <c:pt idx="924">
                  <c:v>282.45</c:v>
                </c:pt>
                <c:pt idx="925">
                  <c:v>762.94</c:v>
                </c:pt>
                <c:pt idx="926">
                  <c:v>891.13</c:v>
                </c:pt>
                <c:pt idx="927">
                  <c:v>553.38</c:v>
                </c:pt>
                <c:pt idx="928">
                  <c:v>217.83</c:v>
                </c:pt>
                <c:pt idx="929">
                  <c:v>194.36</c:v>
                </c:pt>
                <c:pt idx="930">
                  <c:v>174.57</c:v>
                </c:pt>
                <c:pt idx="931">
                  <c:v>762</c:v>
                </c:pt>
                <c:pt idx="932">
                  <c:v>44.08</c:v>
                </c:pt>
                <c:pt idx="933">
                  <c:v>992.37</c:v>
                </c:pt>
                <c:pt idx="934">
                  <c:v>470.42</c:v>
                </c:pt>
                <c:pt idx="935">
                  <c:v>732.67</c:v>
                </c:pt>
                <c:pt idx="936">
                  <c:v>835.17</c:v>
                </c:pt>
                <c:pt idx="937">
                  <c:v>113.07</c:v>
                </c:pt>
                <c:pt idx="938">
                  <c:v>619.80999999999995</c:v>
                </c:pt>
                <c:pt idx="939">
                  <c:v>350.12</c:v>
                </c:pt>
                <c:pt idx="940">
                  <c:v>519.91</c:v>
                </c:pt>
                <c:pt idx="941">
                  <c:v>221.7</c:v>
                </c:pt>
                <c:pt idx="942">
                  <c:v>102.19</c:v>
                </c:pt>
                <c:pt idx="943">
                  <c:v>923.14</c:v>
                </c:pt>
                <c:pt idx="944">
                  <c:v>747.65</c:v>
                </c:pt>
                <c:pt idx="945">
                  <c:v>620.12</c:v>
                </c:pt>
                <c:pt idx="946">
                  <c:v>214.94</c:v>
                </c:pt>
                <c:pt idx="947">
                  <c:v>309.77999999999997</c:v>
                </c:pt>
                <c:pt idx="948">
                  <c:v>696.53</c:v>
                </c:pt>
                <c:pt idx="949">
                  <c:v>892.06</c:v>
                </c:pt>
                <c:pt idx="950">
                  <c:v>127.47</c:v>
                </c:pt>
                <c:pt idx="951">
                  <c:v>26.37</c:v>
                </c:pt>
                <c:pt idx="952">
                  <c:v>968.88</c:v>
                </c:pt>
                <c:pt idx="953">
                  <c:v>138.86000000000001</c:v>
                </c:pt>
                <c:pt idx="954">
                  <c:v>327.52</c:v>
                </c:pt>
                <c:pt idx="955">
                  <c:v>576.83000000000004</c:v>
                </c:pt>
                <c:pt idx="956">
                  <c:v>681.3</c:v>
                </c:pt>
                <c:pt idx="957">
                  <c:v>504.97</c:v>
                </c:pt>
                <c:pt idx="958">
                  <c:v>649.78</c:v>
                </c:pt>
                <c:pt idx="959">
                  <c:v>986.73</c:v>
                </c:pt>
                <c:pt idx="960">
                  <c:v>904.48</c:v>
                </c:pt>
                <c:pt idx="961">
                  <c:v>920.82</c:v>
                </c:pt>
                <c:pt idx="962">
                  <c:v>569.36</c:v>
                </c:pt>
                <c:pt idx="963">
                  <c:v>830.94</c:v>
                </c:pt>
                <c:pt idx="964">
                  <c:v>462.75</c:v>
                </c:pt>
                <c:pt idx="965">
                  <c:v>973.9</c:v>
                </c:pt>
                <c:pt idx="966">
                  <c:v>157.18</c:v>
                </c:pt>
                <c:pt idx="967">
                  <c:v>239.57</c:v>
                </c:pt>
                <c:pt idx="968">
                  <c:v>583.21</c:v>
                </c:pt>
                <c:pt idx="969">
                  <c:v>758.75</c:v>
                </c:pt>
                <c:pt idx="970">
                  <c:v>68.290000000000006</c:v>
                </c:pt>
                <c:pt idx="971">
                  <c:v>662.82</c:v>
                </c:pt>
                <c:pt idx="972">
                  <c:v>824.34</c:v>
                </c:pt>
                <c:pt idx="973">
                  <c:v>437.12</c:v>
                </c:pt>
                <c:pt idx="974">
                  <c:v>23.37</c:v>
                </c:pt>
                <c:pt idx="975">
                  <c:v>240.51</c:v>
                </c:pt>
                <c:pt idx="976">
                  <c:v>842.9</c:v>
                </c:pt>
                <c:pt idx="977">
                  <c:v>918.26</c:v>
                </c:pt>
                <c:pt idx="978">
                  <c:v>579.70000000000005</c:v>
                </c:pt>
                <c:pt idx="979">
                  <c:v>233.33</c:v>
                </c:pt>
                <c:pt idx="980">
                  <c:v>954.1</c:v>
                </c:pt>
                <c:pt idx="981">
                  <c:v>751.94</c:v>
                </c:pt>
                <c:pt idx="982">
                  <c:v>492.71</c:v>
                </c:pt>
                <c:pt idx="983">
                  <c:v>853.26</c:v>
                </c:pt>
                <c:pt idx="984">
                  <c:v>528.29999999999995</c:v>
                </c:pt>
                <c:pt idx="985">
                  <c:v>476.28</c:v>
                </c:pt>
                <c:pt idx="986">
                  <c:v>943.93</c:v>
                </c:pt>
                <c:pt idx="987">
                  <c:v>853.93</c:v>
                </c:pt>
                <c:pt idx="988">
                  <c:v>461.02</c:v>
                </c:pt>
                <c:pt idx="989">
                  <c:v>531.99</c:v>
                </c:pt>
                <c:pt idx="990">
                  <c:v>274.08999999999997</c:v>
                </c:pt>
                <c:pt idx="991">
                  <c:v>541.99</c:v>
                </c:pt>
                <c:pt idx="992">
                  <c:v>904.92</c:v>
                </c:pt>
                <c:pt idx="993">
                  <c:v>490.02</c:v>
                </c:pt>
                <c:pt idx="994">
                  <c:v>957.54</c:v>
                </c:pt>
                <c:pt idx="995">
                  <c:v>480.11</c:v>
                </c:pt>
                <c:pt idx="996">
                  <c:v>826.55</c:v>
                </c:pt>
                <c:pt idx="997">
                  <c:v>336.17</c:v>
                </c:pt>
                <c:pt idx="998">
                  <c:v>22.51</c:v>
                </c:pt>
              </c:numCache>
            </c:numRef>
          </c:val>
          <c:extLst>
            <c:ext xmlns:c16="http://schemas.microsoft.com/office/drawing/2014/chart" uri="{C3380CC4-5D6E-409C-BE32-E72D297353CC}">
              <c16:uniqueId val="{00000000-8282-41D4-8D19-2A3B1DB30C94}"/>
            </c:ext>
          </c:extLst>
        </c:ser>
        <c:ser>
          <c:idx val="1"/>
          <c:order val="1"/>
          <c:tx>
            <c:strRef>
              <c:f>Sales_Fact!$S$1:$S$6</c:f>
              <c:strCache>
                <c:ptCount val="1"/>
                <c:pt idx="0">
                  <c:v>2024 -  -  -  - Sum of Discount</c:v>
                </c:pt>
              </c:strCache>
            </c:strRef>
          </c:tx>
          <c:spPr>
            <a:solidFill>
              <a:schemeClr val="accent2"/>
            </a:solidFill>
            <a:ln/>
            <a:effectLst/>
            <a:sp3d/>
          </c:spPr>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Sales_Fact!$S$7:$S$1006</c:f>
              <c:numCache>
                <c:formatCode>General</c:formatCode>
                <c:ptCount val="999"/>
                <c:pt idx="0">
                  <c:v>0.27</c:v>
                </c:pt>
                <c:pt idx="1">
                  <c:v>0.17</c:v>
                </c:pt>
                <c:pt idx="2">
                  <c:v>0.24</c:v>
                </c:pt>
                <c:pt idx="3">
                  <c:v>0.24</c:v>
                </c:pt>
                <c:pt idx="4">
                  <c:v>0.06</c:v>
                </c:pt>
                <c:pt idx="5">
                  <c:v>0.01</c:v>
                </c:pt>
                <c:pt idx="6">
                  <c:v>0.24</c:v>
                </c:pt>
                <c:pt idx="7">
                  <c:v>0.28000000000000003</c:v>
                </c:pt>
                <c:pt idx="8">
                  <c:v>0.23</c:v>
                </c:pt>
                <c:pt idx="9">
                  <c:v>0.14000000000000001</c:v>
                </c:pt>
                <c:pt idx="10">
                  <c:v>0.03</c:v>
                </c:pt>
                <c:pt idx="11">
                  <c:v>0.19</c:v>
                </c:pt>
                <c:pt idx="12">
                  <c:v>0.12</c:v>
                </c:pt>
                <c:pt idx="13">
                  <c:v>0.04</c:v>
                </c:pt>
                <c:pt idx="14">
                  <c:v>0.22</c:v>
                </c:pt>
                <c:pt idx="15">
                  <c:v>0.11</c:v>
                </c:pt>
                <c:pt idx="16">
                  <c:v>0.16</c:v>
                </c:pt>
                <c:pt idx="17">
                  <c:v>0.05</c:v>
                </c:pt>
                <c:pt idx="18">
                  <c:v>0.2</c:v>
                </c:pt>
                <c:pt idx="19">
                  <c:v>0.04</c:v>
                </c:pt>
                <c:pt idx="20">
                  <c:v>0.11</c:v>
                </c:pt>
                <c:pt idx="21">
                  <c:v>0.12</c:v>
                </c:pt>
                <c:pt idx="22">
                  <c:v>0.01</c:v>
                </c:pt>
                <c:pt idx="23">
                  <c:v>0.23</c:v>
                </c:pt>
                <c:pt idx="24">
                  <c:v>0.28000000000000003</c:v>
                </c:pt>
                <c:pt idx="25">
                  <c:v>0.16</c:v>
                </c:pt>
                <c:pt idx="26">
                  <c:v>0.12</c:v>
                </c:pt>
                <c:pt idx="27">
                  <c:v>0</c:v>
                </c:pt>
                <c:pt idx="28">
                  <c:v>0.11</c:v>
                </c:pt>
                <c:pt idx="29">
                  <c:v>0.11</c:v>
                </c:pt>
                <c:pt idx="30">
                  <c:v>0.3</c:v>
                </c:pt>
                <c:pt idx="31">
                  <c:v>0.2</c:v>
                </c:pt>
                <c:pt idx="32">
                  <c:v>7.0000000000000007E-2</c:v>
                </c:pt>
                <c:pt idx="33">
                  <c:v>0.01</c:v>
                </c:pt>
                <c:pt idx="34">
                  <c:v>0.12</c:v>
                </c:pt>
                <c:pt idx="35">
                  <c:v>0.16</c:v>
                </c:pt>
                <c:pt idx="36">
                  <c:v>0.18</c:v>
                </c:pt>
                <c:pt idx="37">
                  <c:v>0.03</c:v>
                </c:pt>
                <c:pt idx="38">
                  <c:v>0.24</c:v>
                </c:pt>
                <c:pt idx="39">
                  <c:v>0.28999999999999998</c:v>
                </c:pt>
                <c:pt idx="40">
                  <c:v>0.28000000000000003</c:v>
                </c:pt>
                <c:pt idx="41">
                  <c:v>0.13</c:v>
                </c:pt>
                <c:pt idx="42">
                  <c:v>0.12</c:v>
                </c:pt>
                <c:pt idx="43">
                  <c:v>0.15</c:v>
                </c:pt>
                <c:pt idx="44">
                  <c:v>0.09</c:v>
                </c:pt>
                <c:pt idx="45">
                  <c:v>0.17</c:v>
                </c:pt>
                <c:pt idx="46">
                  <c:v>0.27</c:v>
                </c:pt>
                <c:pt idx="47">
                  <c:v>0.22</c:v>
                </c:pt>
                <c:pt idx="48">
                  <c:v>0.17</c:v>
                </c:pt>
                <c:pt idx="49">
                  <c:v>0.18</c:v>
                </c:pt>
                <c:pt idx="50">
                  <c:v>0.17</c:v>
                </c:pt>
                <c:pt idx="51">
                  <c:v>0.08</c:v>
                </c:pt>
                <c:pt idx="52">
                  <c:v>0.24</c:v>
                </c:pt>
                <c:pt idx="53">
                  <c:v>0.27</c:v>
                </c:pt>
                <c:pt idx="54">
                  <c:v>0.16</c:v>
                </c:pt>
                <c:pt idx="55">
                  <c:v>0.02</c:v>
                </c:pt>
                <c:pt idx="56">
                  <c:v>0.27</c:v>
                </c:pt>
                <c:pt idx="57">
                  <c:v>0</c:v>
                </c:pt>
                <c:pt idx="58">
                  <c:v>0.24</c:v>
                </c:pt>
                <c:pt idx="59">
                  <c:v>7.0000000000000007E-2</c:v>
                </c:pt>
                <c:pt idx="60">
                  <c:v>0.04</c:v>
                </c:pt>
                <c:pt idx="61">
                  <c:v>0.05</c:v>
                </c:pt>
                <c:pt idx="62">
                  <c:v>0.03</c:v>
                </c:pt>
                <c:pt idx="63">
                  <c:v>0.15</c:v>
                </c:pt>
                <c:pt idx="64">
                  <c:v>0.08</c:v>
                </c:pt>
                <c:pt idx="65">
                  <c:v>0.18</c:v>
                </c:pt>
                <c:pt idx="66">
                  <c:v>0.27</c:v>
                </c:pt>
                <c:pt idx="67">
                  <c:v>0.28999999999999998</c:v>
                </c:pt>
                <c:pt idx="68">
                  <c:v>0.03</c:v>
                </c:pt>
                <c:pt idx="69">
                  <c:v>0</c:v>
                </c:pt>
                <c:pt idx="70">
                  <c:v>0.05</c:v>
                </c:pt>
                <c:pt idx="71">
                  <c:v>0.05</c:v>
                </c:pt>
                <c:pt idx="72">
                  <c:v>0.28000000000000003</c:v>
                </c:pt>
                <c:pt idx="73">
                  <c:v>0.14000000000000001</c:v>
                </c:pt>
                <c:pt idx="74">
                  <c:v>0.04</c:v>
                </c:pt>
                <c:pt idx="75">
                  <c:v>0.02</c:v>
                </c:pt>
                <c:pt idx="76">
                  <c:v>0.17</c:v>
                </c:pt>
                <c:pt idx="77">
                  <c:v>0.13</c:v>
                </c:pt>
                <c:pt idx="78">
                  <c:v>0.19</c:v>
                </c:pt>
                <c:pt idx="79">
                  <c:v>0.03</c:v>
                </c:pt>
                <c:pt idx="80">
                  <c:v>0.1</c:v>
                </c:pt>
                <c:pt idx="81">
                  <c:v>0.2</c:v>
                </c:pt>
                <c:pt idx="82">
                  <c:v>7.0000000000000007E-2</c:v>
                </c:pt>
                <c:pt idx="83">
                  <c:v>0.18</c:v>
                </c:pt>
                <c:pt idx="84">
                  <c:v>0.14000000000000001</c:v>
                </c:pt>
                <c:pt idx="85">
                  <c:v>0</c:v>
                </c:pt>
                <c:pt idx="86">
                  <c:v>0.12</c:v>
                </c:pt>
                <c:pt idx="87">
                  <c:v>0.15</c:v>
                </c:pt>
                <c:pt idx="88">
                  <c:v>0.14000000000000001</c:v>
                </c:pt>
                <c:pt idx="89">
                  <c:v>0.3</c:v>
                </c:pt>
                <c:pt idx="90">
                  <c:v>0.18</c:v>
                </c:pt>
                <c:pt idx="91">
                  <c:v>0.28000000000000003</c:v>
                </c:pt>
                <c:pt idx="92">
                  <c:v>0.27</c:v>
                </c:pt>
                <c:pt idx="93">
                  <c:v>0.1</c:v>
                </c:pt>
                <c:pt idx="94">
                  <c:v>0.05</c:v>
                </c:pt>
                <c:pt idx="95">
                  <c:v>0.3</c:v>
                </c:pt>
                <c:pt idx="96">
                  <c:v>0.15</c:v>
                </c:pt>
                <c:pt idx="97">
                  <c:v>0.27</c:v>
                </c:pt>
                <c:pt idx="98">
                  <c:v>0.27</c:v>
                </c:pt>
                <c:pt idx="99">
                  <c:v>0.13</c:v>
                </c:pt>
                <c:pt idx="100">
                  <c:v>0.2</c:v>
                </c:pt>
                <c:pt idx="101">
                  <c:v>0.15</c:v>
                </c:pt>
                <c:pt idx="102">
                  <c:v>0.28999999999999998</c:v>
                </c:pt>
                <c:pt idx="103">
                  <c:v>0.05</c:v>
                </c:pt>
                <c:pt idx="104">
                  <c:v>0.18</c:v>
                </c:pt>
                <c:pt idx="105">
                  <c:v>0.28000000000000003</c:v>
                </c:pt>
                <c:pt idx="106">
                  <c:v>0.16</c:v>
                </c:pt>
                <c:pt idx="107">
                  <c:v>0.15</c:v>
                </c:pt>
                <c:pt idx="108">
                  <c:v>0.14000000000000001</c:v>
                </c:pt>
                <c:pt idx="109">
                  <c:v>0.28999999999999998</c:v>
                </c:pt>
                <c:pt idx="110">
                  <c:v>0.28999999999999998</c:v>
                </c:pt>
                <c:pt idx="111">
                  <c:v>0.01</c:v>
                </c:pt>
                <c:pt idx="112">
                  <c:v>0.25</c:v>
                </c:pt>
                <c:pt idx="113">
                  <c:v>0.2</c:v>
                </c:pt>
                <c:pt idx="114">
                  <c:v>7.0000000000000007E-2</c:v>
                </c:pt>
                <c:pt idx="115">
                  <c:v>0.11</c:v>
                </c:pt>
                <c:pt idx="116">
                  <c:v>0.3</c:v>
                </c:pt>
                <c:pt idx="117">
                  <c:v>0.13</c:v>
                </c:pt>
                <c:pt idx="118">
                  <c:v>0.06</c:v>
                </c:pt>
                <c:pt idx="119">
                  <c:v>0</c:v>
                </c:pt>
                <c:pt idx="120">
                  <c:v>0.25</c:v>
                </c:pt>
                <c:pt idx="121">
                  <c:v>0.14000000000000001</c:v>
                </c:pt>
                <c:pt idx="122">
                  <c:v>0.11</c:v>
                </c:pt>
                <c:pt idx="123">
                  <c:v>0.04</c:v>
                </c:pt>
                <c:pt idx="124">
                  <c:v>0.09</c:v>
                </c:pt>
                <c:pt idx="125">
                  <c:v>0.09</c:v>
                </c:pt>
                <c:pt idx="126">
                  <c:v>0.01</c:v>
                </c:pt>
                <c:pt idx="127">
                  <c:v>0.28999999999999998</c:v>
                </c:pt>
                <c:pt idx="128">
                  <c:v>0.25</c:v>
                </c:pt>
                <c:pt idx="129">
                  <c:v>0.23</c:v>
                </c:pt>
                <c:pt idx="130">
                  <c:v>0.27</c:v>
                </c:pt>
                <c:pt idx="131">
                  <c:v>0.06</c:v>
                </c:pt>
                <c:pt idx="132">
                  <c:v>0.06</c:v>
                </c:pt>
                <c:pt idx="133">
                  <c:v>0.12</c:v>
                </c:pt>
                <c:pt idx="134">
                  <c:v>0.21</c:v>
                </c:pt>
                <c:pt idx="135">
                  <c:v>0.06</c:v>
                </c:pt>
                <c:pt idx="136">
                  <c:v>0.24</c:v>
                </c:pt>
                <c:pt idx="137">
                  <c:v>0.09</c:v>
                </c:pt>
                <c:pt idx="138">
                  <c:v>0.24</c:v>
                </c:pt>
                <c:pt idx="139">
                  <c:v>0.04</c:v>
                </c:pt>
                <c:pt idx="140">
                  <c:v>0.16</c:v>
                </c:pt>
                <c:pt idx="141">
                  <c:v>7.0000000000000007E-2</c:v>
                </c:pt>
                <c:pt idx="142">
                  <c:v>0.06</c:v>
                </c:pt>
                <c:pt idx="143">
                  <c:v>0.05</c:v>
                </c:pt>
                <c:pt idx="144">
                  <c:v>0.27</c:v>
                </c:pt>
                <c:pt idx="145">
                  <c:v>0.03</c:v>
                </c:pt>
                <c:pt idx="146">
                  <c:v>0.21</c:v>
                </c:pt>
                <c:pt idx="147">
                  <c:v>0.1</c:v>
                </c:pt>
                <c:pt idx="148">
                  <c:v>0.2</c:v>
                </c:pt>
                <c:pt idx="149">
                  <c:v>0.26</c:v>
                </c:pt>
                <c:pt idx="150">
                  <c:v>0.15</c:v>
                </c:pt>
                <c:pt idx="151">
                  <c:v>0.23</c:v>
                </c:pt>
                <c:pt idx="152">
                  <c:v>0.23</c:v>
                </c:pt>
                <c:pt idx="153">
                  <c:v>0.08</c:v>
                </c:pt>
                <c:pt idx="154">
                  <c:v>0.12</c:v>
                </c:pt>
                <c:pt idx="155">
                  <c:v>0.14000000000000001</c:v>
                </c:pt>
                <c:pt idx="156">
                  <c:v>0.12</c:v>
                </c:pt>
                <c:pt idx="157">
                  <c:v>0.1</c:v>
                </c:pt>
                <c:pt idx="158">
                  <c:v>0.3</c:v>
                </c:pt>
                <c:pt idx="159">
                  <c:v>0.15</c:v>
                </c:pt>
                <c:pt idx="160">
                  <c:v>0.14000000000000001</c:v>
                </c:pt>
                <c:pt idx="161">
                  <c:v>0.15</c:v>
                </c:pt>
                <c:pt idx="162">
                  <c:v>0.12</c:v>
                </c:pt>
                <c:pt idx="163">
                  <c:v>7.0000000000000007E-2</c:v>
                </c:pt>
                <c:pt idx="164">
                  <c:v>0.24</c:v>
                </c:pt>
                <c:pt idx="165">
                  <c:v>0.1</c:v>
                </c:pt>
                <c:pt idx="166">
                  <c:v>0.05</c:v>
                </c:pt>
                <c:pt idx="167">
                  <c:v>0.05</c:v>
                </c:pt>
                <c:pt idx="168">
                  <c:v>0.1</c:v>
                </c:pt>
                <c:pt idx="169">
                  <c:v>0.25</c:v>
                </c:pt>
                <c:pt idx="170">
                  <c:v>0.09</c:v>
                </c:pt>
                <c:pt idx="171">
                  <c:v>0.05</c:v>
                </c:pt>
                <c:pt idx="172">
                  <c:v>0.28000000000000003</c:v>
                </c:pt>
                <c:pt idx="173">
                  <c:v>0.21</c:v>
                </c:pt>
                <c:pt idx="174">
                  <c:v>0.21</c:v>
                </c:pt>
                <c:pt idx="175">
                  <c:v>0.18</c:v>
                </c:pt>
                <c:pt idx="176">
                  <c:v>0.27</c:v>
                </c:pt>
                <c:pt idx="177">
                  <c:v>0.12</c:v>
                </c:pt>
                <c:pt idx="178">
                  <c:v>0.11</c:v>
                </c:pt>
                <c:pt idx="179">
                  <c:v>0.13</c:v>
                </c:pt>
                <c:pt idx="180">
                  <c:v>0.17</c:v>
                </c:pt>
                <c:pt idx="181">
                  <c:v>0.23</c:v>
                </c:pt>
                <c:pt idx="182">
                  <c:v>0.25</c:v>
                </c:pt>
                <c:pt idx="183">
                  <c:v>0.27</c:v>
                </c:pt>
                <c:pt idx="184">
                  <c:v>0.19</c:v>
                </c:pt>
                <c:pt idx="185">
                  <c:v>0.26</c:v>
                </c:pt>
                <c:pt idx="186">
                  <c:v>0.1</c:v>
                </c:pt>
                <c:pt idx="187">
                  <c:v>0.22</c:v>
                </c:pt>
                <c:pt idx="188">
                  <c:v>0.26</c:v>
                </c:pt>
                <c:pt idx="189">
                  <c:v>0.09</c:v>
                </c:pt>
                <c:pt idx="190">
                  <c:v>0.28999999999999998</c:v>
                </c:pt>
                <c:pt idx="191">
                  <c:v>0.2</c:v>
                </c:pt>
                <c:pt idx="192">
                  <c:v>0.28000000000000003</c:v>
                </c:pt>
                <c:pt idx="193">
                  <c:v>0</c:v>
                </c:pt>
                <c:pt idx="194">
                  <c:v>0.21</c:v>
                </c:pt>
                <c:pt idx="195">
                  <c:v>0.28999999999999998</c:v>
                </c:pt>
                <c:pt idx="196">
                  <c:v>0.25</c:v>
                </c:pt>
                <c:pt idx="197">
                  <c:v>0.25</c:v>
                </c:pt>
                <c:pt idx="198">
                  <c:v>0.03</c:v>
                </c:pt>
                <c:pt idx="199">
                  <c:v>0.28000000000000003</c:v>
                </c:pt>
                <c:pt idx="200">
                  <c:v>0.06</c:v>
                </c:pt>
                <c:pt idx="201">
                  <c:v>0.23</c:v>
                </c:pt>
                <c:pt idx="202">
                  <c:v>7.0000000000000007E-2</c:v>
                </c:pt>
                <c:pt idx="203">
                  <c:v>0</c:v>
                </c:pt>
                <c:pt idx="204">
                  <c:v>0</c:v>
                </c:pt>
                <c:pt idx="205">
                  <c:v>0.17</c:v>
                </c:pt>
                <c:pt idx="206">
                  <c:v>0.2</c:v>
                </c:pt>
                <c:pt idx="207">
                  <c:v>0.21</c:v>
                </c:pt>
                <c:pt idx="208">
                  <c:v>0.1</c:v>
                </c:pt>
                <c:pt idx="209">
                  <c:v>7.0000000000000007E-2</c:v>
                </c:pt>
                <c:pt idx="210">
                  <c:v>0.16</c:v>
                </c:pt>
                <c:pt idx="211">
                  <c:v>0.15</c:v>
                </c:pt>
                <c:pt idx="212">
                  <c:v>0.24</c:v>
                </c:pt>
                <c:pt idx="213">
                  <c:v>0.25</c:v>
                </c:pt>
                <c:pt idx="214">
                  <c:v>0.17</c:v>
                </c:pt>
                <c:pt idx="215">
                  <c:v>0.16</c:v>
                </c:pt>
                <c:pt idx="216">
                  <c:v>0.09</c:v>
                </c:pt>
                <c:pt idx="217">
                  <c:v>0.06</c:v>
                </c:pt>
                <c:pt idx="218">
                  <c:v>0.01</c:v>
                </c:pt>
                <c:pt idx="219">
                  <c:v>0.3</c:v>
                </c:pt>
                <c:pt idx="220">
                  <c:v>0.27</c:v>
                </c:pt>
                <c:pt idx="221">
                  <c:v>0.17</c:v>
                </c:pt>
                <c:pt idx="222">
                  <c:v>0.09</c:v>
                </c:pt>
                <c:pt idx="223">
                  <c:v>0.1</c:v>
                </c:pt>
                <c:pt idx="224">
                  <c:v>0.24</c:v>
                </c:pt>
                <c:pt idx="225">
                  <c:v>0.28999999999999998</c:v>
                </c:pt>
                <c:pt idx="226">
                  <c:v>0.16</c:v>
                </c:pt>
                <c:pt idx="227">
                  <c:v>0.1</c:v>
                </c:pt>
                <c:pt idx="228">
                  <c:v>0.26</c:v>
                </c:pt>
                <c:pt idx="229">
                  <c:v>7.0000000000000007E-2</c:v>
                </c:pt>
                <c:pt idx="230">
                  <c:v>0.21</c:v>
                </c:pt>
                <c:pt idx="231">
                  <c:v>0.17</c:v>
                </c:pt>
                <c:pt idx="232">
                  <c:v>0.2</c:v>
                </c:pt>
                <c:pt idx="233">
                  <c:v>0.17</c:v>
                </c:pt>
                <c:pt idx="234">
                  <c:v>0.1</c:v>
                </c:pt>
                <c:pt idx="235">
                  <c:v>0.11</c:v>
                </c:pt>
                <c:pt idx="236">
                  <c:v>0.13</c:v>
                </c:pt>
                <c:pt idx="237">
                  <c:v>0.18</c:v>
                </c:pt>
                <c:pt idx="238">
                  <c:v>7.0000000000000007E-2</c:v>
                </c:pt>
                <c:pt idx="239">
                  <c:v>0.14000000000000001</c:v>
                </c:pt>
                <c:pt idx="240">
                  <c:v>0.26</c:v>
                </c:pt>
                <c:pt idx="241">
                  <c:v>0.23</c:v>
                </c:pt>
                <c:pt idx="242">
                  <c:v>0.28999999999999998</c:v>
                </c:pt>
                <c:pt idx="243">
                  <c:v>0.03</c:v>
                </c:pt>
                <c:pt idx="244">
                  <c:v>0.02</c:v>
                </c:pt>
                <c:pt idx="245">
                  <c:v>0.16</c:v>
                </c:pt>
                <c:pt idx="246">
                  <c:v>0.19</c:v>
                </c:pt>
                <c:pt idx="247">
                  <c:v>0.14000000000000001</c:v>
                </c:pt>
                <c:pt idx="248">
                  <c:v>0.09</c:v>
                </c:pt>
                <c:pt idx="249">
                  <c:v>0.1</c:v>
                </c:pt>
                <c:pt idx="250">
                  <c:v>0.24</c:v>
                </c:pt>
                <c:pt idx="251">
                  <c:v>0.18</c:v>
                </c:pt>
                <c:pt idx="252">
                  <c:v>0.17</c:v>
                </c:pt>
                <c:pt idx="253">
                  <c:v>0.12</c:v>
                </c:pt>
                <c:pt idx="254">
                  <c:v>0</c:v>
                </c:pt>
                <c:pt idx="255">
                  <c:v>0.22</c:v>
                </c:pt>
                <c:pt idx="256">
                  <c:v>0.11</c:v>
                </c:pt>
                <c:pt idx="257">
                  <c:v>0.08</c:v>
                </c:pt>
                <c:pt idx="258">
                  <c:v>0.23</c:v>
                </c:pt>
                <c:pt idx="259">
                  <c:v>0.14000000000000001</c:v>
                </c:pt>
                <c:pt idx="260">
                  <c:v>0.06</c:v>
                </c:pt>
                <c:pt idx="261">
                  <c:v>0.04</c:v>
                </c:pt>
                <c:pt idx="262">
                  <c:v>0.27</c:v>
                </c:pt>
                <c:pt idx="263">
                  <c:v>0.03</c:v>
                </c:pt>
                <c:pt idx="264">
                  <c:v>0.12</c:v>
                </c:pt>
                <c:pt idx="265">
                  <c:v>0.2</c:v>
                </c:pt>
                <c:pt idx="266">
                  <c:v>0.05</c:v>
                </c:pt>
                <c:pt idx="267">
                  <c:v>0.22</c:v>
                </c:pt>
                <c:pt idx="268">
                  <c:v>0.09</c:v>
                </c:pt>
                <c:pt idx="269">
                  <c:v>0.1</c:v>
                </c:pt>
                <c:pt idx="270">
                  <c:v>0.28999999999999998</c:v>
                </c:pt>
                <c:pt idx="271">
                  <c:v>0.27</c:v>
                </c:pt>
                <c:pt idx="272">
                  <c:v>0.19</c:v>
                </c:pt>
                <c:pt idx="273">
                  <c:v>0.26</c:v>
                </c:pt>
                <c:pt idx="274">
                  <c:v>0.11</c:v>
                </c:pt>
                <c:pt idx="275">
                  <c:v>0.16</c:v>
                </c:pt>
                <c:pt idx="276">
                  <c:v>0.25</c:v>
                </c:pt>
                <c:pt idx="277">
                  <c:v>0.16</c:v>
                </c:pt>
                <c:pt idx="278">
                  <c:v>0.12</c:v>
                </c:pt>
                <c:pt idx="279">
                  <c:v>0.04</c:v>
                </c:pt>
                <c:pt idx="280">
                  <c:v>7.0000000000000007E-2</c:v>
                </c:pt>
                <c:pt idx="281">
                  <c:v>0.16</c:v>
                </c:pt>
                <c:pt idx="282">
                  <c:v>0.25</c:v>
                </c:pt>
                <c:pt idx="283">
                  <c:v>0.26</c:v>
                </c:pt>
                <c:pt idx="284">
                  <c:v>0.28000000000000003</c:v>
                </c:pt>
                <c:pt idx="285">
                  <c:v>0.28000000000000003</c:v>
                </c:pt>
                <c:pt idx="286">
                  <c:v>0.09</c:v>
                </c:pt>
                <c:pt idx="287">
                  <c:v>0.26</c:v>
                </c:pt>
                <c:pt idx="288">
                  <c:v>0.11</c:v>
                </c:pt>
                <c:pt idx="289">
                  <c:v>7.0000000000000007E-2</c:v>
                </c:pt>
                <c:pt idx="290">
                  <c:v>0.17</c:v>
                </c:pt>
                <c:pt idx="291">
                  <c:v>0.16</c:v>
                </c:pt>
                <c:pt idx="292">
                  <c:v>0.05</c:v>
                </c:pt>
                <c:pt idx="293">
                  <c:v>0.22</c:v>
                </c:pt>
                <c:pt idx="294">
                  <c:v>0.18</c:v>
                </c:pt>
                <c:pt idx="295">
                  <c:v>0.18</c:v>
                </c:pt>
                <c:pt idx="296">
                  <c:v>0.04</c:v>
                </c:pt>
                <c:pt idx="297">
                  <c:v>0.13</c:v>
                </c:pt>
                <c:pt idx="298">
                  <c:v>0.25</c:v>
                </c:pt>
                <c:pt idx="299">
                  <c:v>0.14000000000000001</c:v>
                </c:pt>
                <c:pt idx="300">
                  <c:v>0.08</c:v>
                </c:pt>
                <c:pt idx="301">
                  <c:v>0.27</c:v>
                </c:pt>
                <c:pt idx="302">
                  <c:v>0.19</c:v>
                </c:pt>
                <c:pt idx="303">
                  <c:v>0.22</c:v>
                </c:pt>
                <c:pt idx="304">
                  <c:v>0.28999999999999998</c:v>
                </c:pt>
                <c:pt idx="305">
                  <c:v>0.01</c:v>
                </c:pt>
                <c:pt idx="306">
                  <c:v>0.19</c:v>
                </c:pt>
                <c:pt idx="307">
                  <c:v>0.24</c:v>
                </c:pt>
                <c:pt idx="308">
                  <c:v>0.17</c:v>
                </c:pt>
                <c:pt idx="309">
                  <c:v>0.22</c:v>
                </c:pt>
                <c:pt idx="310">
                  <c:v>0.28999999999999998</c:v>
                </c:pt>
                <c:pt idx="311">
                  <c:v>0.16</c:v>
                </c:pt>
                <c:pt idx="312">
                  <c:v>0.15</c:v>
                </c:pt>
                <c:pt idx="313">
                  <c:v>0.28000000000000003</c:v>
                </c:pt>
                <c:pt idx="314">
                  <c:v>0.09</c:v>
                </c:pt>
                <c:pt idx="315">
                  <c:v>0.04</c:v>
                </c:pt>
                <c:pt idx="316">
                  <c:v>0.04</c:v>
                </c:pt>
                <c:pt idx="317">
                  <c:v>0.19</c:v>
                </c:pt>
                <c:pt idx="318">
                  <c:v>0.08</c:v>
                </c:pt>
                <c:pt idx="319">
                  <c:v>0.08</c:v>
                </c:pt>
                <c:pt idx="320">
                  <c:v>0.2</c:v>
                </c:pt>
                <c:pt idx="321">
                  <c:v>0.18</c:v>
                </c:pt>
                <c:pt idx="322">
                  <c:v>0.28999999999999998</c:v>
                </c:pt>
                <c:pt idx="323">
                  <c:v>0.26</c:v>
                </c:pt>
                <c:pt idx="324">
                  <c:v>0.11</c:v>
                </c:pt>
                <c:pt idx="325">
                  <c:v>0.1</c:v>
                </c:pt>
                <c:pt idx="326">
                  <c:v>0.06</c:v>
                </c:pt>
                <c:pt idx="327">
                  <c:v>0.23</c:v>
                </c:pt>
                <c:pt idx="328">
                  <c:v>0.02</c:v>
                </c:pt>
                <c:pt idx="329">
                  <c:v>0.21</c:v>
                </c:pt>
                <c:pt idx="330">
                  <c:v>0.1</c:v>
                </c:pt>
                <c:pt idx="331">
                  <c:v>0.23</c:v>
                </c:pt>
                <c:pt idx="332">
                  <c:v>7.0000000000000007E-2</c:v>
                </c:pt>
                <c:pt idx="333">
                  <c:v>0.13</c:v>
                </c:pt>
                <c:pt idx="334">
                  <c:v>0.17</c:v>
                </c:pt>
                <c:pt idx="335">
                  <c:v>0.16</c:v>
                </c:pt>
                <c:pt idx="336">
                  <c:v>0.3</c:v>
                </c:pt>
                <c:pt idx="337">
                  <c:v>0.08</c:v>
                </c:pt>
                <c:pt idx="338">
                  <c:v>0.23</c:v>
                </c:pt>
                <c:pt idx="339">
                  <c:v>0.28999999999999998</c:v>
                </c:pt>
                <c:pt idx="340">
                  <c:v>0.17</c:v>
                </c:pt>
                <c:pt idx="341">
                  <c:v>0.02</c:v>
                </c:pt>
                <c:pt idx="342">
                  <c:v>0</c:v>
                </c:pt>
                <c:pt idx="343">
                  <c:v>0.28999999999999998</c:v>
                </c:pt>
                <c:pt idx="344">
                  <c:v>0.22</c:v>
                </c:pt>
                <c:pt idx="345">
                  <c:v>0.28999999999999998</c:v>
                </c:pt>
                <c:pt idx="346">
                  <c:v>0.06</c:v>
                </c:pt>
                <c:pt idx="347">
                  <c:v>0.12</c:v>
                </c:pt>
                <c:pt idx="348">
                  <c:v>0.08</c:v>
                </c:pt>
                <c:pt idx="349">
                  <c:v>0.2</c:v>
                </c:pt>
                <c:pt idx="350">
                  <c:v>0.25</c:v>
                </c:pt>
                <c:pt idx="351">
                  <c:v>0.28000000000000003</c:v>
                </c:pt>
                <c:pt idx="352">
                  <c:v>0.26</c:v>
                </c:pt>
                <c:pt idx="353">
                  <c:v>0.11</c:v>
                </c:pt>
                <c:pt idx="354">
                  <c:v>0.11</c:v>
                </c:pt>
                <c:pt idx="355">
                  <c:v>0.17</c:v>
                </c:pt>
                <c:pt idx="356">
                  <c:v>0.04</c:v>
                </c:pt>
                <c:pt idx="357">
                  <c:v>0.23</c:v>
                </c:pt>
                <c:pt idx="358">
                  <c:v>0.06</c:v>
                </c:pt>
                <c:pt idx="359">
                  <c:v>0.25</c:v>
                </c:pt>
                <c:pt idx="360">
                  <c:v>0.1</c:v>
                </c:pt>
                <c:pt idx="361">
                  <c:v>0.27</c:v>
                </c:pt>
                <c:pt idx="362">
                  <c:v>0.3</c:v>
                </c:pt>
                <c:pt idx="363">
                  <c:v>0.03</c:v>
                </c:pt>
                <c:pt idx="364">
                  <c:v>0.18</c:v>
                </c:pt>
                <c:pt idx="365">
                  <c:v>0.06</c:v>
                </c:pt>
                <c:pt idx="366">
                  <c:v>0.27</c:v>
                </c:pt>
                <c:pt idx="367">
                  <c:v>0.11</c:v>
                </c:pt>
                <c:pt idx="368">
                  <c:v>0.26</c:v>
                </c:pt>
                <c:pt idx="369">
                  <c:v>0.14000000000000001</c:v>
                </c:pt>
                <c:pt idx="370">
                  <c:v>0.18</c:v>
                </c:pt>
                <c:pt idx="371">
                  <c:v>0.24</c:v>
                </c:pt>
                <c:pt idx="372">
                  <c:v>0.18</c:v>
                </c:pt>
                <c:pt idx="373">
                  <c:v>0.14000000000000001</c:v>
                </c:pt>
                <c:pt idx="374">
                  <c:v>0.06</c:v>
                </c:pt>
                <c:pt idx="375">
                  <c:v>0.09</c:v>
                </c:pt>
                <c:pt idx="376">
                  <c:v>0</c:v>
                </c:pt>
                <c:pt idx="377">
                  <c:v>0.03</c:v>
                </c:pt>
                <c:pt idx="378">
                  <c:v>0.04</c:v>
                </c:pt>
                <c:pt idx="379">
                  <c:v>0.01</c:v>
                </c:pt>
                <c:pt idx="380">
                  <c:v>0.13</c:v>
                </c:pt>
                <c:pt idx="381">
                  <c:v>0.18</c:v>
                </c:pt>
                <c:pt idx="382">
                  <c:v>0.19</c:v>
                </c:pt>
                <c:pt idx="383">
                  <c:v>0.24</c:v>
                </c:pt>
                <c:pt idx="384">
                  <c:v>0.06</c:v>
                </c:pt>
                <c:pt idx="385">
                  <c:v>0.12</c:v>
                </c:pt>
                <c:pt idx="386">
                  <c:v>0.23</c:v>
                </c:pt>
                <c:pt idx="387">
                  <c:v>0.01</c:v>
                </c:pt>
                <c:pt idx="388">
                  <c:v>0.28999999999999998</c:v>
                </c:pt>
                <c:pt idx="389">
                  <c:v>0.1</c:v>
                </c:pt>
                <c:pt idx="390">
                  <c:v>0.22</c:v>
                </c:pt>
                <c:pt idx="391">
                  <c:v>0.28000000000000003</c:v>
                </c:pt>
                <c:pt idx="392">
                  <c:v>0.04</c:v>
                </c:pt>
                <c:pt idx="393">
                  <c:v>0.21</c:v>
                </c:pt>
                <c:pt idx="394">
                  <c:v>0.22</c:v>
                </c:pt>
                <c:pt idx="395">
                  <c:v>0.05</c:v>
                </c:pt>
                <c:pt idx="396">
                  <c:v>0.08</c:v>
                </c:pt>
                <c:pt idx="397">
                  <c:v>0.12</c:v>
                </c:pt>
                <c:pt idx="398">
                  <c:v>0.25</c:v>
                </c:pt>
                <c:pt idx="399">
                  <c:v>0.26</c:v>
                </c:pt>
                <c:pt idx="400">
                  <c:v>0.1</c:v>
                </c:pt>
                <c:pt idx="401">
                  <c:v>0.01</c:v>
                </c:pt>
                <c:pt idx="402">
                  <c:v>0.05</c:v>
                </c:pt>
                <c:pt idx="403">
                  <c:v>0.26</c:v>
                </c:pt>
                <c:pt idx="404">
                  <c:v>0</c:v>
                </c:pt>
                <c:pt idx="405">
                  <c:v>0.11</c:v>
                </c:pt>
                <c:pt idx="406">
                  <c:v>0.26</c:v>
                </c:pt>
                <c:pt idx="407">
                  <c:v>0.02</c:v>
                </c:pt>
                <c:pt idx="408">
                  <c:v>0.08</c:v>
                </c:pt>
                <c:pt idx="409">
                  <c:v>0.02</c:v>
                </c:pt>
                <c:pt idx="410">
                  <c:v>0.14000000000000001</c:v>
                </c:pt>
                <c:pt idx="411">
                  <c:v>0.12</c:v>
                </c:pt>
                <c:pt idx="412">
                  <c:v>0.3</c:v>
                </c:pt>
                <c:pt idx="413">
                  <c:v>0.05</c:v>
                </c:pt>
                <c:pt idx="414">
                  <c:v>0.24</c:v>
                </c:pt>
                <c:pt idx="415">
                  <c:v>0.02</c:v>
                </c:pt>
                <c:pt idx="416">
                  <c:v>0.12</c:v>
                </c:pt>
                <c:pt idx="417">
                  <c:v>0.18</c:v>
                </c:pt>
                <c:pt idx="418">
                  <c:v>0.14000000000000001</c:v>
                </c:pt>
                <c:pt idx="419">
                  <c:v>0.11</c:v>
                </c:pt>
                <c:pt idx="420">
                  <c:v>0.14000000000000001</c:v>
                </c:pt>
                <c:pt idx="421">
                  <c:v>0.28999999999999998</c:v>
                </c:pt>
                <c:pt idx="422">
                  <c:v>0.1</c:v>
                </c:pt>
                <c:pt idx="423">
                  <c:v>0.22</c:v>
                </c:pt>
                <c:pt idx="424">
                  <c:v>0.28000000000000003</c:v>
                </c:pt>
                <c:pt idx="425">
                  <c:v>0.28999999999999998</c:v>
                </c:pt>
                <c:pt idx="426">
                  <c:v>0.11</c:v>
                </c:pt>
                <c:pt idx="427">
                  <c:v>0.19</c:v>
                </c:pt>
                <c:pt idx="428">
                  <c:v>7.0000000000000007E-2</c:v>
                </c:pt>
                <c:pt idx="429">
                  <c:v>0.06</c:v>
                </c:pt>
                <c:pt idx="430">
                  <c:v>0.28000000000000003</c:v>
                </c:pt>
                <c:pt idx="431">
                  <c:v>0.04</c:v>
                </c:pt>
                <c:pt idx="432">
                  <c:v>0.18</c:v>
                </c:pt>
                <c:pt idx="433">
                  <c:v>0.25</c:v>
                </c:pt>
                <c:pt idx="434">
                  <c:v>0.05</c:v>
                </c:pt>
                <c:pt idx="435">
                  <c:v>0.12</c:v>
                </c:pt>
                <c:pt idx="436">
                  <c:v>0.14000000000000001</c:v>
                </c:pt>
                <c:pt idx="437">
                  <c:v>0.02</c:v>
                </c:pt>
                <c:pt idx="438">
                  <c:v>0.16</c:v>
                </c:pt>
                <c:pt idx="439">
                  <c:v>0.16</c:v>
                </c:pt>
                <c:pt idx="440">
                  <c:v>0.11</c:v>
                </c:pt>
                <c:pt idx="441">
                  <c:v>0.09</c:v>
                </c:pt>
                <c:pt idx="442">
                  <c:v>0.17</c:v>
                </c:pt>
                <c:pt idx="443">
                  <c:v>0.04</c:v>
                </c:pt>
                <c:pt idx="444">
                  <c:v>0.05</c:v>
                </c:pt>
                <c:pt idx="445">
                  <c:v>0.28000000000000003</c:v>
                </c:pt>
                <c:pt idx="446">
                  <c:v>0.06</c:v>
                </c:pt>
                <c:pt idx="447">
                  <c:v>0.26</c:v>
                </c:pt>
                <c:pt idx="448">
                  <c:v>0.02</c:v>
                </c:pt>
                <c:pt idx="449">
                  <c:v>0.06</c:v>
                </c:pt>
                <c:pt idx="450">
                  <c:v>0.18</c:v>
                </c:pt>
                <c:pt idx="451">
                  <c:v>0.3</c:v>
                </c:pt>
                <c:pt idx="452">
                  <c:v>0.22</c:v>
                </c:pt>
                <c:pt idx="453">
                  <c:v>0.02</c:v>
                </c:pt>
                <c:pt idx="454">
                  <c:v>0.17</c:v>
                </c:pt>
                <c:pt idx="455">
                  <c:v>0.17</c:v>
                </c:pt>
                <c:pt idx="456">
                  <c:v>0.2</c:v>
                </c:pt>
                <c:pt idx="457">
                  <c:v>0.11</c:v>
                </c:pt>
                <c:pt idx="458">
                  <c:v>0.04</c:v>
                </c:pt>
                <c:pt idx="459">
                  <c:v>0.3</c:v>
                </c:pt>
                <c:pt idx="460">
                  <c:v>0.02</c:v>
                </c:pt>
                <c:pt idx="461">
                  <c:v>0.05</c:v>
                </c:pt>
                <c:pt idx="462">
                  <c:v>0.06</c:v>
                </c:pt>
                <c:pt idx="463">
                  <c:v>0.21</c:v>
                </c:pt>
                <c:pt idx="464">
                  <c:v>0.15</c:v>
                </c:pt>
                <c:pt idx="465">
                  <c:v>0.18</c:v>
                </c:pt>
                <c:pt idx="466">
                  <c:v>0.24</c:v>
                </c:pt>
                <c:pt idx="467">
                  <c:v>0.3</c:v>
                </c:pt>
                <c:pt idx="468">
                  <c:v>0.18</c:v>
                </c:pt>
                <c:pt idx="469">
                  <c:v>0.1</c:v>
                </c:pt>
                <c:pt idx="470">
                  <c:v>0.01</c:v>
                </c:pt>
                <c:pt idx="471">
                  <c:v>0.14000000000000001</c:v>
                </c:pt>
                <c:pt idx="472">
                  <c:v>0.12</c:v>
                </c:pt>
                <c:pt idx="473">
                  <c:v>0.25</c:v>
                </c:pt>
                <c:pt idx="474">
                  <c:v>0.03</c:v>
                </c:pt>
                <c:pt idx="475">
                  <c:v>0.2</c:v>
                </c:pt>
                <c:pt idx="476">
                  <c:v>0.14000000000000001</c:v>
                </c:pt>
                <c:pt idx="477">
                  <c:v>0.12</c:v>
                </c:pt>
                <c:pt idx="478">
                  <c:v>0.03</c:v>
                </c:pt>
                <c:pt idx="479">
                  <c:v>0.23</c:v>
                </c:pt>
                <c:pt idx="480">
                  <c:v>0.22</c:v>
                </c:pt>
                <c:pt idx="481">
                  <c:v>0.14000000000000001</c:v>
                </c:pt>
                <c:pt idx="482">
                  <c:v>0.28000000000000003</c:v>
                </c:pt>
                <c:pt idx="483">
                  <c:v>0.27</c:v>
                </c:pt>
                <c:pt idx="484">
                  <c:v>0.17</c:v>
                </c:pt>
                <c:pt idx="485">
                  <c:v>0.04</c:v>
                </c:pt>
                <c:pt idx="486">
                  <c:v>0.04</c:v>
                </c:pt>
                <c:pt idx="487">
                  <c:v>0.04</c:v>
                </c:pt>
                <c:pt idx="488">
                  <c:v>0.04</c:v>
                </c:pt>
                <c:pt idx="489">
                  <c:v>0.28000000000000003</c:v>
                </c:pt>
                <c:pt idx="490">
                  <c:v>0.03</c:v>
                </c:pt>
                <c:pt idx="491">
                  <c:v>0</c:v>
                </c:pt>
                <c:pt idx="492">
                  <c:v>0.04</c:v>
                </c:pt>
                <c:pt idx="493">
                  <c:v>0.24</c:v>
                </c:pt>
                <c:pt idx="494">
                  <c:v>0.01</c:v>
                </c:pt>
                <c:pt idx="495">
                  <c:v>0.28000000000000003</c:v>
                </c:pt>
                <c:pt idx="496">
                  <c:v>0.24</c:v>
                </c:pt>
                <c:pt idx="497">
                  <c:v>0.11</c:v>
                </c:pt>
                <c:pt idx="498">
                  <c:v>0.21</c:v>
                </c:pt>
                <c:pt idx="499">
                  <c:v>0.04</c:v>
                </c:pt>
                <c:pt idx="500">
                  <c:v>0.3</c:v>
                </c:pt>
                <c:pt idx="501">
                  <c:v>7.0000000000000007E-2</c:v>
                </c:pt>
                <c:pt idx="502">
                  <c:v>0.18</c:v>
                </c:pt>
                <c:pt idx="503">
                  <c:v>0.12</c:v>
                </c:pt>
                <c:pt idx="504">
                  <c:v>0.24</c:v>
                </c:pt>
                <c:pt idx="505">
                  <c:v>0.1</c:v>
                </c:pt>
                <c:pt idx="506">
                  <c:v>0.03</c:v>
                </c:pt>
                <c:pt idx="507">
                  <c:v>0.03</c:v>
                </c:pt>
                <c:pt idx="508">
                  <c:v>0.19</c:v>
                </c:pt>
                <c:pt idx="509">
                  <c:v>0.06</c:v>
                </c:pt>
                <c:pt idx="510">
                  <c:v>0.05</c:v>
                </c:pt>
                <c:pt idx="511">
                  <c:v>0.26</c:v>
                </c:pt>
                <c:pt idx="512">
                  <c:v>0.14000000000000001</c:v>
                </c:pt>
                <c:pt idx="513">
                  <c:v>0.21</c:v>
                </c:pt>
                <c:pt idx="514">
                  <c:v>0.05</c:v>
                </c:pt>
                <c:pt idx="515">
                  <c:v>0.01</c:v>
                </c:pt>
                <c:pt idx="516">
                  <c:v>0.03</c:v>
                </c:pt>
                <c:pt idx="517">
                  <c:v>0.12</c:v>
                </c:pt>
                <c:pt idx="518">
                  <c:v>0</c:v>
                </c:pt>
                <c:pt idx="519">
                  <c:v>0.12</c:v>
                </c:pt>
                <c:pt idx="520">
                  <c:v>0.27</c:v>
                </c:pt>
                <c:pt idx="521">
                  <c:v>0.27</c:v>
                </c:pt>
                <c:pt idx="522">
                  <c:v>0.08</c:v>
                </c:pt>
                <c:pt idx="523">
                  <c:v>0.19</c:v>
                </c:pt>
                <c:pt idx="524">
                  <c:v>0.11</c:v>
                </c:pt>
                <c:pt idx="525">
                  <c:v>0.1</c:v>
                </c:pt>
                <c:pt idx="526">
                  <c:v>0.15</c:v>
                </c:pt>
                <c:pt idx="527">
                  <c:v>0.24</c:v>
                </c:pt>
                <c:pt idx="528">
                  <c:v>0.04</c:v>
                </c:pt>
                <c:pt idx="529">
                  <c:v>0.01</c:v>
                </c:pt>
                <c:pt idx="530">
                  <c:v>0.01</c:v>
                </c:pt>
                <c:pt idx="531">
                  <c:v>0.1</c:v>
                </c:pt>
                <c:pt idx="532">
                  <c:v>0.28999999999999998</c:v>
                </c:pt>
                <c:pt idx="533">
                  <c:v>0.03</c:v>
                </c:pt>
                <c:pt idx="534">
                  <c:v>0.27</c:v>
                </c:pt>
                <c:pt idx="535">
                  <c:v>0.28999999999999998</c:v>
                </c:pt>
                <c:pt idx="536">
                  <c:v>0.14000000000000001</c:v>
                </c:pt>
                <c:pt idx="537">
                  <c:v>0.15</c:v>
                </c:pt>
                <c:pt idx="538">
                  <c:v>0.15</c:v>
                </c:pt>
                <c:pt idx="539">
                  <c:v>7.0000000000000007E-2</c:v>
                </c:pt>
                <c:pt idx="540">
                  <c:v>0.03</c:v>
                </c:pt>
                <c:pt idx="541">
                  <c:v>0.23</c:v>
                </c:pt>
                <c:pt idx="542">
                  <c:v>0.28000000000000003</c:v>
                </c:pt>
                <c:pt idx="543">
                  <c:v>0.16</c:v>
                </c:pt>
                <c:pt idx="544">
                  <c:v>0.03</c:v>
                </c:pt>
                <c:pt idx="545">
                  <c:v>0.24</c:v>
                </c:pt>
                <c:pt idx="546">
                  <c:v>0.02</c:v>
                </c:pt>
                <c:pt idx="547">
                  <c:v>0.16</c:v>
                </c:pt>
                <c:pt idx="548">
                  <c:v>0.05</c:v>
                </c:pt>
                <c:pt idx="549">
                  <c:v>0.12</c:v>
                </c:pt>
                <c:pt idx="550">
                  <c:v>0.03</c:v>
                </c:pt>
                <c:pt idx="551">
                  <c:v>0.03</c:v>
                </c:pt>
                <c:pt idx="552">
                  <c:v>0.11</c:v>
                </c:pt>
                <c:pt idx="553">
                  <c:v>0.11</c:v>
                </c:pt>
                <c:pt idx="554">
                  <c:v>0.13</c:v>
                </c:pt>
                <c:pt idx="555">
                  <c:v>0.05</c:v>
                </c:pt>
                <c:pt idx="556">
                  <c:v>0.24</c:v>
                </c:pt>
                <c:pt idx="557">
                  <c:v>0.18</c:v>
                </c:pt>
                <c:pt idx="558">
                  <c:v>0.13</c:v>
                </c:pt>
                <c:pt idx="559">
                  <c:v>0.26</c:v>
                </c:pt>
                <c:pt idx="560">
                  <c:v>0.15</c:v>
                </c:pt>
                <c:pt idx="561">
                  <c:v>0</c:v>
                </c:pt>
                <c:pt idx="562">
                  <c:v>0.1</c:v>
                </c:pt>
                <c:pt idx="563">
                  <c:v>0.08</c:v>
                </c:pt>
                <c:pt idx="564">
                  <c:v>0.26</c:v>
                </c:pt>
                <c:pt idx="565">
                  <c:v>0.24</c:v>
                </c:pt>
                <c:pt idx="566">
                  <c:v>0.26</c:v>
                </c:pt>
                <c:pt idx="567">
                  <c:v>0.17</c:v>
                </c:pt>
                <c:pt idx="568">
                  <c:v>0.23</c:v>
                </c:pt>
                <c:pt idx="569">
                  <c:v>0.27</c:v>
                </c:pt>
                <c:pt idx="570">
                  <c:v>0.05</c:v>
                </c:pt>
                <c:pt idx="571">
                  <c:v>0.17</c:v>
                </c:pt>
                <c:pt idx="572">
                  <c:v>0.16</c:v>
                </c:pt>
                <c:pt idx="573">
                  <c:v>0.12</c:v>
                </c:pt>
                <c:pt idx="574">
                  <c:v>0.22</c:v>
                </c:pt>
                <c:pt idx="575">
                  <c:v>0.01</c:v>
                </c:pt>
                <c:pt idx="576">
                  <c:v>0.04</c:v>
                </c:pt>
                <c:pt idx="577">
                  <c:v>0.04</c:v>
                </c:pt>
                <c:pt idx="578">
                  <c:v>0.03</c:v>
                </c:pt>
                <c:pt idx="579">
                  <c:v>0.27</c:v>
                </c:pt>
                <c:pt idx="580">
                  <c:v>0.26</c:v>
                </c:pt>
                <c:pt idx="581">
                  <c:v>0.08</c:v>
                </c:pt>
                <c:pt idx="582">
                  <c:v>0.02</c:v>
                </c:pt>
                <c:pt idx="583">
                  <c:v>0.08</c:v>
                </c:pt>
                <c:pt idx="584">
                  <c:v>0.03</c:v>
                </c:pt>
                <c:pt idx="585">
                  <c:v>0.12</c:v>
                </c:pt>
                <c:pt idx="586">
                  <c:v>0.22</c:v>
                </c:pt>
                <c:pt idx="587">
                  <c:v>0.04</c:v>
                </c:pt>
                <c:pt idx="588">
                  <c:v>0.1</c:v>
                </c:pt>
                <c:pt idx="589">
                  <c:v>7.0000000000000007E-2</c:v>
                </c:pt>
                <c:pt idx="590">
                  <c:v>0.05</c:v>
                </c:pt>
                <c:pt idx="591">
                  <c:v>0.21</c:v>
                </c:pt>
                <c:pt idx="592">
                  <c:v>0.03</c:v>
                </c:pt>
                <c:pt idx="593">
                  <c:v>0.28000000000000003</c:v>
                </c:pt>
                <c:pt idx="594">
                  <c:v>0.23</c:v>
                </c:pt>
                <c:pt idx="595">
                  <c:v>0.01</c:v>
                </c:pt>
                <c:pt idx="596">
                  <c:v>0.14808617234468943</c:v>
                </c:pt>
                <c:pt idx="597">
                  <c:v>0.2</c:v>
                </c:pt>
                <c:pt idx="598">
                  <c:v>0.1</c:v>
                </c:pt>
                <c:pt idx="599">
                  <c:v>0.19</c:v>
                </c:pt>
                <c:pt idx="600">
                  <c:v>0.14808617234468943</c:v>
                </c:pt>
                <c:pt idx="601">
                  <c:v>0.17</c:v>
                </c:pt>
                <c:pt idx="602">
                  <c:v>7.0000000000000007E-2</c:v>
                </c:pt>
                <c:pt idx="603">
                  <c:v>0.25</c:v>
                </c:pt>
                <c:pt idx="604">
                  <c:v>0.26</c:v>
                </c:pt>
                <c:pt idx="605">
                  <c:v>0.13</c:v>
                </c:pt>
                <c:pt idx="606">
                  <c:v>0.04</c:v>
                </c:pt>
                <c:pt idx="607">
                  <c:v>0.06</c:v>
                </c:pt>
                <c:pt idx="608">
                  <c:v>0.25</c:v>
                </c:pt>
                <c:pt idx="609">
                  <c:v>0.15</c:v>
                </c:pt>
                <c:pt idx="610">
                  <c:v>0.21</c:v>
                </c:pt>
                <c:pt idx="611">
                  <c:v>0.28999999999999998</c:v>
                </c:pt>
                <c:pt idx="612">
                  <c:v>0.24</c:v>
                </c:pt>
                <c:pt idx="613">
                  <c:v>0.24</c:v>
                </c:pt>
                <c:pt idx="614">
                  <c:v>0.13</c:v>
                </c:pt>
                <c:pt idx="615">
                  <c:v>0.3</c:v>
                </c:pt>
                <c:pt idx="616">
                  <c:v>0.24</c:v>
                </c:pt>
                <c:pt idx="617">
                  <c:v>0.25</c:v>
                </c:pt>
                <c:pt idx="618">
                  <c:v>0.18</c:v>
                </c:pt>
                <c:pt idx="619">
                  <c:v>0.03</c:v>
                </c:pt>
                <c:pt idx="620">
                  <c:v>0.12</c:v>
                </c:pt>
                <c:pt idx="621">
                  <c:v>0.24</c:v>
                </c:pt>
                <c:pt idx="622">
                  <c:v>0.2</c:v>
                </c:pt>
                <c:pt idx="623">
                  <c:v>0.3</c:v>
                </c:pt>
                <c:pt idx="624">
                  <c:v>0.13</c:v>
                </c:pt>
                <c:pt idx="625">
                  <c:v>0.03</c:v>
                </c:pt>
                <c:pt idx="626">
                  <c:v>0.08</c:v>
                </c:pt>
                <c:pt idx="627">
                  <c:v>0.09</c:v>
                </c:pt>
                <c:pt idx="628">
                  <c:v>0.19</c:v>
                </c:pt>
                <c:pt idx="629">
                  <c:v>0.1</c:v>
                </c:pt>
                <c:pt idx="630">
                  <c:v>0.23</c:v>
                </c:pt>
                <c:pt idx="631">
                  <c:v>0.02</c:v>
                </c:pt>
                <c:pt idx="632">
                  <c:v>0.28000000000000003</c:v>
                </c:pt>
                <c:pt idx="633">
                  <c:v>0.15</c:v>
                </c:pt>
                <c:pt idx="634">
                  <c:v>0.18</c:v>
                </c:pt>
                <c:pt idx="635">
                  <c:v>0.05</c:v>
                </c:pt>
                <c:pt idx="636">
                  <c:v>0.06</c:v>
                </c:pt>
                <c:pt idx="637">
                  <c:v>0.28000000000000003</c:v>
                </c:pt>
                <c:pt idx="638">
                  <c:v>0.18</c:v>
                </c:pt>
                <c:pt idx="639">
                  <c:v>0.17</c:v>
                </c:pt>
                <c:pt idx="640">
                  <c:v>0.28000000000000003</c:v>
                </c:pt>
                <c:pt idx="641">
                  <c:v>0.06</c:v>
                </c:pt>
                <c:pt idx="642">
                  <c:v>0.23</c:v>
                </c:pt>
                <c:pt idx="643">
                  <c:v>0.25</c:v>
                </c:pt>
                <c:pt idx="644">
                  <c:v>0.09</c:v>
                </c:pt>
                <c:pt idx="645">
                  <c:v>0.03</c:v>
                </c:pt>
                <c:pt idx="646">
                  <c:v>0.1</c:v>
                </c:pt>
                <c:pt idx="647">
                  <c:v>0.13</c:v>
                </c:pt>
                <c:pt idx="648">
                  <c:v>0.26</c:v>
                </c:pt>
                <c:pt idx="649">
                  <c:v>0.12</c:v>
                </c:pt>
                <c:pt idx="650">
                  <c:v>0.26</c:v>
                </c:pt>
                <c:pt idx="651">
                  <c:v>0.13</c:v>
                </c:pt>
                <c:pt idx="652">
                  <c:v>0.25</c:v>
                </c:pt>
                <c:pt idx="653">
                  <c:v>0.17</c:v>
                </c:pt>
                <c:pt idx="654">
                  <c:v>0.11</c:v>
                </c:pt>
                <c:pt idx="655">
                  <c:v>0.13</c:v>
                </c:pt>
                <c:pt idx="656">
                  <c:v>0.06</c:v>
                </c:pt>
                <c:pt idx="657">
                  <c:v>0.05</c:v>
                </c:pt>
                <c:pt idx="658">
                  <c:v>0.14000000000000001</c:v>
                </c:pt>
                <c:pt idx="659">
                  <c:v>0.27</c:v>
                </c:pt>
                <c:pt idx="660">
                  <c:v>0.26</c:v>
                </c:pt>
                <c:pt idx="661">
                  <c:v>0.26</c:v>
                </c:pt>
                <c:pt idx="662">
                  <c:v>0.06</c:v>
                </c:pt>
                <c:pt idx="663">
                  <c:v>0.21</c:v>
                </c:pt>
                <c:pt idx="664">
                  <c:v>0.1</c:v>
                </c:pt>
                <c:pt idx="665">
                  <c:v>0.22</c:v>
                </c:pt>
                <c:pt idx="666">
                  <c:v>0.06</c:v>
                </c:pt>
                <c:pt idx="667">
                  <c:v>0.08</c:v>
                </c:pt>
                <c:pt idx="668">
                  <c:v>0.08</c:v>
                </c:pt>
                <c:pt idx="669">
                  <c:v>0.1</c:v>
                </c:pt>
                <c:pt idx="670">
                  <c:v>0.15</c:v>
                </c:pt>
                <c:pt idx="671">
                  <c:v>0.08</c:v>
                </c:pt>
                <c:pt idx="672">
                  <c:v>0.23</c:v>
                </c:pt>
                <c:pt idx="673">
                  <c:v>0.06</c:v>
                </c:pt>
                <c:pt idx="674">
                  <c:v>0.12</c:v>
                </c:pt>
                <c:pt idx="675">
                  <c:v>0.1</c:v>
                </c:pt>
                <c:pt idx="676">
                  <c:v>0.05</c:v>
                </c:pt>
                <c:pt idx="677">
                  <c:v>0.22</c:v>
                </c:pt>
                <c:pt idx="678">
                  <c:v>0.19</c:v>
                </c:pt>
                <c:pt idx="679">
                  <c:v>0.08</c:v>
                </c:pt>
                <c:pt idx="680">
                  <c:v>0.04</c:v>
                </c:pt>
                <c:pt idx="681">
                  <c:v>0.25</c:v>
                </c:pt>
                <c:pt idx="682">
                  <c:v>0.25</c:v>
                </c:pt>
                <c:pt idx="683">
                  <c:v>0.04</c:v>
                </c:pt>
                <c:pt idx="684">
                  <c:v>0.02</c:v>
                </c:pt>
                <c:pt idx="685">
                  <c:v>0.08</c:v>
                </c:pt>
                <c:pt idx="686">
                  <c:v>0.06</c:v>
                </c:pt>
                <c:pt idx="687">
                  <c:v>0.11</c:v>
                </c:pt>
                <c:pt idx="688">
                  <c:v>0.02</c:v>
                </c:pt>
                <c:pt idx="689">
                  <c:v>0.28000000000000003</c:v>
                </c:pt>
                <c:pt idx="690">
                  <c:v>0.28000000000000003</c:v>
                </c:pt>
                <c:pt idx="691">
                  <c:v>0.16</c:v>
                </c:pt>
                <c:pt idx="692">
                  <c:v>0.03</c:v>
                </c:pt>
                <c:pt idx="693">
                  <c:v>0.02</c:v>
                </c:pt>
                <c:pt idx="694">
                  <c:v>0.06</c:v>
                </c:pt>
                <c:pt idx="695">
                  <c:v>0.12</c:v>
                </c:pt>
                <c:pt idx="696">
                  <c:v>0.09</c:v>
                </c:pt>
                <c:pt idx="697">
                  <c:v>0.05</c:v>
                </c:pt>
                <c:pt idx="698">
                  <c:v>0.17</c:v>
                </c:pt>
                <c:pt idx="699">
                  <c:v>0.01</c:v>
                </c:pt>
                <c:pt idx="700">
                  <c:v>0.26</c:v>
                </c:pt>
                <c:pt idx="701">
                  <c:v>0.03</c:v>
                </c:pt>
                <c:pt idx="702">
                  <c:v>0.06</c:v>
                </c:pt>
                <c:pt idx="703">
                  <c:v>0.09</c:v>
                </c:pt>
                <c:pt idx="704">
                  <c:v>0.1</c:v>
                </c:pt>
                <c:pt idx="705">
                  <c:v>0.28999999999999998</c:v>
                </c:pt>
                <c:pt idx="706">
                  <c:v>0.19</c:v>
                </c:pt>
                <c:pt idx="707">
                  <c:v>0.27</c:v>
                </c:pt>
                <c:pt idx="708">
                  <c:v>0.18</c:v>
                </c:pt>
                <c:pt idx="709">
                  <c:v>0.2</c:v>
                </c:pt>
                <c:pt idx="710">
                  <c:v>0.14000000000000001</c:v>
                </c:pt>
                <c:pt idx="711">
                  <c:v>0.24</c:v>
                </c:pt>
                <c:pt idx="712">
                  <c:v>0.13</c:v>
                </c:pt>
                <c:pt idx="713">
                  <c:v>0.2</c:v>
                </c:pt>
                <c:pt idx="714">
                  <c:v>0.28000000000000003</c:v>
                </c:pt>
                <c:pt idx="715">
                  <c:v>0.21</c:v>
                </c:pt>
                <c:pt idx="716">
                  <c:v>0.09</c:v>
                </c:pt>
                <c:pt idx="717">
                  <c:v>0.15</c:v>
                </c:pt>
                <c:pt idx="718">
                  <c:v>0.03</c:v>
                </c:pt>
                <c:pt idx="719">
                  <c:v>0.17</c:v>
                </c:pt>
                <c:pt idx="720">
                  <c:v>0.02</c:v>
                </c:pt>
                <c:pt idx="721">
                  <c:v>0.03</c:v>
                </c:pt>
                <c:pt idx="722">
                  <c:v>0.24</c:v>
                </c:pt>
                <c:pt idx="723">
                  <c:v>0.03</c:v>
                </c:pt>
                <c:pt idx="724">
                  <c:v>0.28999999999999998</c:v>
                </c:pt>
                <c:pt idx="725">
                  <c:v>0.27</c:v>
                </c:pt>
                <c:pt idx="726">
                  <c:v>0.3</c:v>
                </c:pt>
                <c:pt idx="727">
                  <c:v>0.11</c:v>
                </c:pt>
                <c:pt idx="728">
                  <c:v>0.15</c:v>
                </c:pt>
                <c:pt idx="729">
                  <c:v>0.15</c:v>
                </c:pt>
                <c:pt idx="730">
                  <c:v>0.06</c:v>
                </c:pt>
                <c:pt idx="731">
                  <c:v>0.16</c:v>
                </c:pt>
                <c:pt idx="732">
                  <c:v>0.27</c:v>
                </c:pt>
                <c:pt idx="733">
                  <c:v>0.22</c:v>
                </c:pt>
                <c:pt idx="734">
                  <c:v>0.24</c:v>
                </c:pt>
                <c:pt idx="735">
                  <c:v>0.19</c:v>
                </c:pt>
                <c:pt idx="736">
                  <c:v>0.22</c:v>
                </c:pt>
                <c:pt idx="737">
                  <c:v>0.17</c:v>
                </c:pt>
                <c:pt idx="738">
                  <c:v>0.01</c:v>
                </c:pt>
                <c:pt idx="739">
                  <c:v>0.22</c:v>
                </c:pt>
                <c:pt idx="740">
                  <c:v>0.11</c:v>
                </c:pt>
                <c:pt idx="741">
                  <c:v>0.18</c:v>
                </c:pt>
                <c:pt idx="742">
                  <c:v>0.06</c:v>
                </c:pt>
                <c:pt idx="743">
                  <c:v>0.28000000000000003</c:v>
                </c:pt>
                <c:pt idx="744">
                  <c:v>0.13</c:v>
                </c:pt>
                <c:pt idx="745">
                  <c:v>0.22</c:v>
                </c:pt>
                <c:pt idx="746">
                  <c:v>0.15</c:v>
                </c:pt>
                <c:pt idx="747">
                  <c:v>0.11</c:v>
                </c:pt>
                <c:pt idx="748">
                  <c:v>7.0000000000000007E-2</c:v>
                </c:pt>
                <c:pt idx="749">
                  <c:v>0.3</c:v>
                </c:pt>
                <c:pt idx="750">
                  <c:v>0.12</c:v>
                </c:pt>
                <c:pt idx="751">
                  <c:v>0.06</c:v>
                </c:pt>
                <c:pt idx="752">
                  <c:v>0.28000000000000003</c:v>
                </c:pt>
                <c:pt idx="753">
                  <c:v>0.06</c:v>
                </c:pt>
                <c:pt idx="754">
                  <c:v>0.03</c:v>
                </c:pt>
                <c:pt idx="755">
                  <c:v>0.02</c:v>
                </c:pt>
                <c:pt idx="756">
                  <c:v>0.02</c:v>
                </c:pt>
                <c:pt idx="757">
                  <c:v>0.28999999999999998</c:v>
                </c:pt>
                <c:pt idx="758">
                  <c:v>0.22</c:v>
                </c:pt>
                <c:pt idx="759">
                  <c:v>0.14808617234468943</c:v>
                </c:pt>
                <c:pt idx="760">
                  <c:v>0.01</c:v>
                </c:pt>
                <c:pt idx="761">
                  <c:v>0.28999999999999998</c:v>
                </c:pt>
                <c:pt idx="762">
                  <c:v>0.27</c:v>
                </c:pt>
                <c:pt idx="763">
                  <c:v>0.21</c:v>
                </c:pt>
                <c:pt idx="764">
                  <c:v>0</c:v>
                </c:pt>
                <c:pt idx="765">
                  <c:v>0.23</c:v>
                </c:pt>
                <c:pt idx="766">
                  <c:v>0.24</c:v>
                </c:pt>
                <c:pt idx="767">
                  <c:v>0.11</c:v>
                </c:pt>
                <c:pt idx="768">
                  <c:v>0.1</c:v>
                </c:pt>
                <c:pt idx="769">
                  <c:v>0.03</c:v>
                </c:pt>
                <c:pt idx="770">
                  <c:v>0.1</c:v>
                </c:pt>
                <c:pt idx="771">
                  <c:v>0.24</c:v>
                </c:pt>
                <c:pt idx="772">
                  <c:v>0.01</c:v>
                </c:pt>
                <c:pt idx="773">
                  <c:v>0.28999999999999998</c:v>
                </c:pt>
                <c:pt idx="774">
                  <c:v>0.11</c:v>
                </c:pt>
                <c:pt idx="775">
                  <c:v>0.1</c:v>
                </c:pt>
                <c:pt idx="776">
                  <c:v>0.18</c:v>
                </c:pt>
                <c:pt idx="777">
                  <c:v>0.28999999999999998</c:v>
                </c:pt>
                <c:pt idx="778">
                  <c:v>0.05</c:v>
                </c:pt>
                <c:pt idx="779">
                  <c:v>0.04</c:v>
                </c:pt>
                <c:pt idx="780">
                  <c:v>0.15</c:v>
                </c:pt>
                <c:pt idx="781">
                  <c:v>0.11</c:v>
                </c:pt>
                <c:pt idx="782">
                  <c:v>0.13</c:v>
                </c:pt>
                <c:pt idx="783">
                  <c:v>0.08</c:v>
                </c:pt>
                <c:pt idx="784">
                  <c:v>0.28999999999999998</c:v>
                </c:pt>
                <c:pt idx="785">
                  <c:v>0.05</c:v>
                </c:pt>
                <c:pt idx="786">
                  <c:v>0.26</c:v>
                </c:pt>
                <c:pt idx="787">
                  <c:v>0.05</c:v>
                </c:pt>
                <c:pt idx="788">
                  <c:v>0.1</c:v>
                </c:pt>
                <c:pt idx="789">
                  <c:v>0.17</c:v>
                </c:pt>
                <c:pt idx="790">
                  <c:v>0.09</c:v>
                </c:pt>
                <c:pt idx="791">
                  <c:v>0.01</c:v>
                </c:pt>
                <c:pt idx="792">
                  <c:v>0.26</c:v>
                </c:pt>
                <c:pt idx="793">
                  <c:v>0.21</c:v>
                </c:pt>
                <c:pt idx="794">
                  <c:v>0.28000000000000003</c:v>
                </c:pt>
                <c:pt idx="795">
                  <c:v>0.11</c:v>
                </c:pt>
                <c:pt idx="796">
                  <c:v>7.0000000000000007E-2</c:v>
                </c:pt>
                <c:pt idx="797">
                  <c:v>0.27</c:v>
                </c:pt>
                <c:pt idx="798">
                  <c:v>0.18</c:v>
                </c:pt>
                <c:pt idx="799">
                  <c:v>0.06</c:v>
                </c:pt>
                <c:pt idx="800">
                  <c:v>0.01</c:v>
                </c:pt>
                <c:pt idx="801">
                  <c:v>7.0000000000000007E-2</c:v>
                </c:pt>
                <c:pt idx="802">
                  <c:v>0.04</c:v>
                </c:pt>
                <c:pt idx="803">
                  <c:v>0.05</c:v>
                </c:pt>
                <c:pt idx="804">
                  <c:v>0.12</c:v>
                </c:pt>
                <c:pt idx="805">
                  <c:v>0.25</c:v>
                </c:pt>
                <c:pt idx="806">
                  <c:v>0.2</c:v>
                </c:pt>
                <c:pt idx="807">
                  <c:v>0.26</c:v>
                </c:pt>
                <c:pt idx="808">
                  <c:v>0.01</c:v>
                </c:pt>
                <c:pt idx="809">
                  <c:v>0.06</c:v>
                </c:pt>
                <c:pt idx="810">
                  <c:v>0.05</c:v>
                </c:pt>
                <c:pt idx="811">
                  <c:v>0.27</c:v>
                </c:pt>
                <c:pt idx="812">
                  <c:v>0</c:v>
                </c:pt>
                <c:pt idx="813">
                  <c:v>0.19</c:v>
                </c:pt>
                <c:pt idx="814">
                  <c:v>0.23</c:v>
                </c:pt>
                <c:pt idx="815">
                  <c:v>0.16</c:v>
                </c:pt>
                <c:pt idx="816">
                  <c:v>0.18</c:v>
                </c:pt>
                <c:pt idx="817">
                  <c:v>0.27</c:v>
                </c:pt>
                <c:pt idx="818">
                  <c:v>0.26</c:v>
                </c:pt>
                <c:pt idx="819">
                  <c:v>0.14000000000000001</c:v>
                </c:pt>
                <c:pt idx="820">
                  <c:v>7.0000000000000007E-2</c:v>
                </c:pt>
                <c:pt idx="821">
                  <c:v>0.02</c:v>
                </c:pt>
                <c:pt idx="822">
                  <c:v>7.0000000000000007E-2</c:v>
                </c:pt>
                <c:pt idx="823">
                  <c:v>0.22</c:v>
                </c:pt>
                <c:pt idx="824">
                  <c:v>0.11</c:v>
                </c:pt>
                <c:pt idx="825">
                  <c:v>0.17</c:v>
                </c:pt>
                <c:pt idx="826">
                  <c:v>0.11</c:v>
                </c:pt>
                <c:pt idx="827">
                  <c:v>0.09</c:v>
                </c:pt>
                <c:pt idx="828">
                  <c:v>0.02</c:v>
                </c:pt>
                <c:pt idx="829">
                  <c:v>0.15</c:v>
                </c:pt>
                <c:pt idx="830">
                  <c:v>0.22</c:v>
                </c:pt>
                <c:pt idx="831">
                  <c:v>0.2</c:v>
                </c:pt>
                <c:pt idx="832">
                  <c:v>0.28000000000000003</c:v>
                </c:pt>
                <c:pt idx="833">
                  <c:v>0.1</c:v>
                </c:pt>
                <c:pt idx="834">
                  <c:v>0.04</c:v>
                </c:pt>
                <c:pt idx="835">
                  <c:v>0.22</c:v>
                </c:pt>
                <c:pt idx="836">
                  <c:v>0.22</c:v>
                </c:pt>
                <c:pt idx="837">
                  <c:v>0.17</c:v>
                </c:pt>
                <c:pt idx="838">
                  <c:v>0.14000000000000001</c:v>
                </c:pt>
                <c:pt idx="839">
                  <c:v>0.24</c:v>
                </c:pt>
                <c:pt idx="840">
                  <c:v>0.14000000000000001</c:v>
                </c:pt>
                <c:pt idx="841">
                  <c:v>0.15</c:v>
                </c:pt>
                <c:pt idx="842">
                  <c:v>0.23</c:v>
                </c:pt>
                <c:pt idx="843">
                  <c:v>0.13</c:v>
                </c:pt>
                <c:pt idx="844">
                  <c:v>0.21</c:v>
                </c:pt>
                <c:pt idx="845">
                  <c:v>0.14000000000000001</c:v>
                </c:pt>
                <c:pt idx="846">
                  <c:v>0.02</c:v>
                </c:pt>
                <c:pt idx="847">
                  <c:v>0.23</c:v>
                </c:pt>
                <c:pt idx="848">
                  <c:v>0.1</c:v>
                </c:pt>
                <c:pt idx="849">
                  <c:v>0.03</c:v>
                </c:pt>
                <c:pt idx="850">
                  <c:v>0.04</c:v>
                </c:pt>
                <c:pt idx="851">
                  <c:v>0.05</c:v>
                </c:pt>
                <c:pt idx="852">
                  <c:v>0.28000000000000003</c:v>
                </c:pt>
                <c:pt idx="853">
                  <c:v>0.3</c:v>
                </c:pt>
                <c:pt idx="854">
                  <c:v>0.08</c:v>
                </c:pt>
                <c:pt idx="855">
                  <c:v>0.09</c:v>
                </c:pt>
                <c:pt idx="856">
                  <c:v>0.28999999999999998</c:v>
                </c:pt>
                <c:pt idx="857">
                  <c:v>0.26</c:v>
                </c:pt>
                <c:pt idx="858">
                  <c:v>0.21</c:v>
                </c:pt>
                <c:pt idx="859">
                  <c:v>0.25</c:v>
                </c:pt>
                <c:pt idx="860">
                  <c:v>0.25</c:v>
                </c:pt>
                <c:pt idx="861">
                  <c:v>0.12</c:v>
                </c:pt>
                <c:pt idx="862">
                  <c:v>0.19</c:v>
                </c:pt>
                <c:pt idx="863">
                  <c:v>0.21</c:v>
                </c:pt>
                <c:pt idx="864">
                  <c:v>0.13</c:v>
                </c:pt>
                <c:pt idx="865">
                  <c:v>0.01</c:v>
                </c:pt>
                <c:pt idx="866">
                  <c:v>7.0000000000000007E-2</c:v>
                </c:pt>
                <c:pt idx="867">
                  <c:v>0.1</c:v>
                </c:pt>
                <c:pt idx="868">
                  <c:v>0.06</c:v>
                </c:pt>
                <c:pt idx="869">
                  <c:v>0.3</c:v>
                </c:pt>
                <c:pt idx="870">
                  <c:v>0.21</c:v>
                </c:pt>
                <c:pt idx="871">
                  <c:v>0.24</c:v>
                </c:pt>
                <c:pt idx="872">
                  <c:v>0.14000000000000001</c:v>
                </c:pt>
                <c:pt idx="873">
                  <c:v>0.21</c:v>
                </c:pt>
                <c:pt idx="874">
                  <c:v>0.06</c:v>
                </c:pt>
                <c:pt idx="875">
                  <c:v>0.01</c:v>
                </c:pt>
                <c:pt idx="876">
                  <c:v>0.18</c:v>
                </c:pt>
                <c:pt idx="877">
                  <c:v>0.15</c:v>
                </c:pt>
                <c:pt idx="878">
                  <c:v>0.03</c:v>
                </c:pt>
                <c:pt idx="879">
                  <c:v>0.27</c:v>
                </c:pt>
                <c:pt idx="880">
                  <c:v>0.13</c:v>
                </c:pt>
                <c:pt idx="881">
                  <c:v>0.28999999999999998</c:v>
                </c:pt>
                <c:pt idx="882">
                  <c:v>0.02</c:v>
                </c:pt>
                <c:pt idx="883">
                  <c:v>0.09</c:v>
                </c:pt>
                <c:pt idx="884">
                  <c:v>0.06</c:v>
                </c:pt>
                <c:pt idx="885">
                  <c:v>0.18</c:v>
                </c:pt>
                <c:pt idx="886">
                  <c:v>0.18</c:v>
                </c:pt>
                <c:pt idx="887">
                  <c:v>0.23</c:v>
                </c:pt>
                <c:pt idx="888">
                  <c:v>0.17</c:v>
                </c:pt>
                <c:pt idx="889">
                  <c:v>0.21</c:v>
                </c:pt>
                <c:pt idx="890">
                  <c:v>0.16</c:v>
                </c:pt>
                <c:pt idx="891">
                  <c:v>0.17</c:v>
                </c:pt>
                <c:pt idx="892">
                  <c:v>0.18</c:v>
                </c:pt>
                <c:pt idx="893">
                  <c:v>0.1</c:v>
                </c:pt>
                <c:pt idx="894">
                  <c:v>0.17</c:v>
                </c:pt>
                <c:pt idx="895">
                  <c:v>0.11</c:v>
                </c:pt>
                <c:pt idx="896">
                  <c:v>0.06</c:v>
                </c:pt>
                <c:pt idx="897">
                  <c:v>0.03</c:v>
                </c:pt>
                <c:pt idx="898">
                  <c:v>0.17</c:v>
                </c:pt>
                <c:pt idx="899">
                  <c:v>0.15</c:v>
                </c:pt>
                <c:pt idx="900">
                  <c:v>0.01</c:v>
                </c:pt>
                <c:pt idx="901">
                  <c:v>0.18</c:v>
                </c:pt>
                <c:pt idx="902">
                  <c:v>0.05</c:v>
                </c:pt>
                <c:pt idx="903">
                  <c:v>0.15</c:v>
                </c:pt>
                <c:pt idx="904">
                  <c:v>0.06</c:v>
                </c:pt>
                <c:pt idx="905">
                  <c:v>0.09</c:v>
                </c:pt>
                <c:pt idx="906">
                  <c:v>0.28999999999999998</c:v>
                </c:pt>
                <c:pt idx="907">
                  <c:v>0.28000000000000003</c:v>
                </c:pt>
                <c:pt idx="908">
                  <c:v>0.17</c:v>
                </c:pt>
                <c:pt idx="909">
                  <c:v>0.28999999999999998</c:v>
                </c:pt>
                <c:pt idx="910">
                  <c:v>0.28999999999999998</c:v>
                </c:pt>
                <c:pt idx="911">
                  <c:v>0.13</c:v>
                </c:pt>
                <c:pt idx="912">
                  <c:v>0.04</c:v>
                </c:pt>
                <c:pt idx="913">
                  <c:v>0.03</c:v>
                </c:pt>
                <c:pt idx="914">
                  <c:v>0.16</c:v>
                </c:pt>
                <c:pt idx="915">
                  <c:v>0.05</c:v>
                </c:pt>
                <c:pt idx="916">
                  <c:v>7.0000000000000007E-2</c:v>
                </c:pt>
                <c:pt idx="917">
                  <c:v>0.04</c:v>
                </c:pt>
                <c:pt idx="918">
                  <c:v>0.27</c:v>
                </c:pt>
                <c:pt idx="919">
                  <c:v>0.03</c:v>
                </c:pt>
                <c:pt idx="920">
                  <c:v>0.1</c:v>
                </c:pt>
                <c:pt idx="921">
                  <c:v>0.1</c:v>
                </c:pt>
                <c:pt idx="922">
                  <c:v>0</c:v>
                </c:pt>
                <c:pt idx="923">
                  <c:v>0.28999999999999998</c:v>
                </c:pt>
                <c:pt idx="924">
                  <c:v>0.23</c:v>
                </c:pt>
                <c:pt idx="925">
                  <c:v>0.25</c:v>
                </c:pt>
                <c:pt idx="926">
                  <c:v>0.21</c:v>
                </c:pt>
                <c:pt idx="927">
                  <c:v>0.16</c:v>
                </c:pt>
                <c:pt idx="928">
                  <c:v>0.06</c:v>
                </c:pt>
                <c:pt idx="929">
                  <c:v>0.21</c:v>
                </c:pt>
                <c:pt idx="930">
                  <c:v>0.02</c:v>
                </c:pt>
                <c:pt idx="931">
                  <c:v>0.05</c:v>
                </c:pt>
                <c:pt idx="932">
                  <c:v>0.24</c:v>
                </c:pt>
                <c:pt idx="933">
                  <c:v>0.28999999999999998</c:v>
                </c:pt>
                <c:pt idx="934">
                  <c:v>0.18</c:v>
                </c:pt>
                <c:pt idx="935">
                  <c:v>0.1</c:v>
                </c:pt>
                <c:pt idx="936">
                  <c:v>0.24</c:v>
                </c:pt>
                <c:pt idx="937">
                  <c:v>0.23</c:v>
                </c:pt>
                <c:pt idx="938">
                  <c:v>0.26</c:v>
                </c:pt>
                <c:pt idx="939">
                  <c:v>0.17</c:v>
                </c:pt>
                <c:pt idx="940">
                  <c:v>0.05</c:v>
                </c:pt>
                <c:pt idx="941">
                  <c:v>0.14000000000000001</c:v>
                </c:pt>
                <c:pt idx="942">
                  <c:v>0.17</c:v>
                </c:pt>
                <c:pt idx="943">
                  <c:v>0.08</c:v>
                </c:pt>
                <c:pt idx="944">
                  <c:v>0.13</c:v>
                </c:pt>
                <c:pt idx="945">
                  <c:v>0.12</c:v>
                </c:pt>
                <c:pt idx="946">
                  <c:v>0.16</c:v>
                </c:pt>
                <c:pt idx="947">
                  <c:v>0.14000000000000001</c:v>
                </c:pt>
                <c:pt idx="948">
                  <c:v>0.15</c:v>
                </c:pt>
                <c:pt idx="949">
                  <c:v>0.16</c:v>
                </c:pt>
                <c:pt idx="950">
                  <c:v>0.18</c:v>
                </c:pt>
                <c:pt idx="951">
                  <c:v>0.16</c:v>
                </c:pt>
                <c:pt idx="952">
                  <c:v>0.11</c:v>
                </c:pt>
                <c:pt idx="953">
                  <c:v>0.03</c:v>
                </c:pt>
                <c:pt idx="954">
                  <c:v>0.01</c:v>
                </c:pt>
                <c:pt idx="955">
                  <c:v>0.05</c:v>
                </c:pt>
                <c:pt idx="956">
                  <c:v>0.3</c:v>
                </c:pt>
                <c:pt idx="957">
                  <c:v>0.1</c:v>
                </c:pt>
                <c:pt idx="958">
                  <c:v>0.05</c:v>
                </c:pt>
                <c:pt idx="959">
                  <c:v>0.05</c:v>
                </c:pt>
                <c:pt idx="960">
                  <c:v>0.1</c:v>
                </c:pt>
                <c:pt idx="961">
                  <c:v>0.15</c:v>
                </c:pt>
                <c:pt idx="962">
                  <c:v>0.14000000000000001</c:v>
                </c:pt>
                <c:pt idx="963">
                  <c:v>0.22</c:v>
                </c:pt>
                <c:pt idx="964">
                  <c:v>0.02</c:v>
                </c:pt>
                <c:pt idx="965">
                  <c:v>0.15</c:v>
                </c:pt>
                <c:pt idx="966">
                  <c:v>0.16</c:v>
                </c:pt>
                <c:pt idx="967">
                  <c:v>0.2</c:v>
                </c:pt>
                <c:pt idx="968">
                  <c:v>0.27</c:v>
                </c:pt>
                <c:pt idx="969">
                  <c:v>0.19</c:v>
                </c:pt>
                <c:pt idx="970">
                  <c:v>0.06</c:v>
                </c:pt>
                <c:pt idx="971">
                  <c:v>0.1</c:v>
                </c:pt>
                <c:pt idx="972">
                  <c:v>0.21</c:v>
                </c:pt>
                <c:pt idx="973">
                  <c:v>0.15</c:v>
                </c:pt>
                <c:pt idx="974">
                  <c:v>0.02</c:v>
                </c:pt>
                <c:pt idx="975">
                  <c:v>0.08</c:v>
                </c:pt>
                <c:pt idx="976">
                  <c:v>0.26</c:v>
                </c:pt>
                <c:pt idx="977">
                  <c:v>0.18</c:v>
                </c:pt>
                <c:pt idx="978">
                  <c:v>0.18</c:v>
                </c:pt>
                <c:pt idx="979">
                  <c:v>0.21</c:v>
                </c:pt>
                <c:pt idx="980">
                  <c:v>0.04</c:v>
                </c:pt>
                <c:pt idx="981">
                  <c:v>0.17</c:v>
                </c:pt>
                <c:pt idx="982">
                  <c:v>0.24</c:v>
                </c:pt>
                <c:pt idx="983">
                  <c:v>0.19</c:v>
                </c:pt>
                <c:pt idx="984">
                  <c:v>0.25</c:v>
                </c:pt>
                <c:pt idx="985">
                  <c:v>0.24</c:v>
                </c:pt>
                <c:pt idx="986">
                  <c:v>0.03</c:v>
                </c:pt>
                <c:pt idx="987">
                  <c:v>0.26</c:v>
                </c:pt>
                <c:pt idx="988">
                  <c:v>0.17</c:v>
                </c:pt>
                <c:pt idx="989">
                  <c:v>0.13</c:v>
                </c:pt>
                <c:pt idx="990">
                  <c:v>0.14000000000000001</c:v>
                </c:pt>
                <c:pt idx="991">
                  <c:v>0.18</c:v>
                </c:pt>
                <c:pt idx="992">
                  <c:v>0.26</c:v>
                </c:pt>
                <c:pt idx="993">
                  <c:v>0.1</c:v>
                </c:pt>
                <c:pt idx="994">
                  <c:v>7.0000000000000007E-2</c:v>
                </c:pt>
                <c:pt idx="995">
                  <c:v>0.28000000000000003</c:v>
                </c:pt>
                <c:pt idx="996">
                  <c:v>0.18</c:v>
                </c:pt>
                <c:pt idx="997">
                  <c:v>0.27</c:v>
                </c:pt>
                <c:pt idx="998">
                  <c:v>0.27</c:v>
                </c:pt>
              </c:numCache>
            </c:numRef>
          </c:val>
          <c:extLst>
            <c:ext xmlns:c16="http://schemas.microsoft.com/office/drawing/2014/chart" uri="{C3380CC4-5D6E-409C-BE32-E72D297353CC}">
              <c16:uniqueId val="{00000001-8282-41D4-8D19-2A3B1DB30C94}"/>
            </c:ext>
          </c:extLst>
        </c:ser>
        <c:ser>
          <c:idx val="2"/>
          <c:order val="2"/>
          <c:tx>
            <c:strRef>
              <c:f>Sales_Fact!$T$1:$T$6</c:f>
              <c:strCache>
                <c:ptCount val="1"/>
                <c:pt idx="0">
                  <c:v>2024 -  -  -  - Sum of Total_Amount</c:v>
                </c:pt>
              </c:strCache>
            </c:strRef>
          </c:tx>
          <c:spPr>
            <a:solidFill>
              <a:schemeClr val="accent3"/>
            </a:solidFill>
            <a:ln/>
            <a:effectLst/>
            <a:sp3d/>
          </c:spPr>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Sales_Fact!$T$7:$T$1006</c:f>
              <c:numCache>
                <c:formatCode>General</c:formatCode>
                <c:ptCount val="999"/>
                <c:pt idx="0">
                  <c:v>198.41640000000001</c:v>
                </c:pt>
                <c:pt idx="1">
                  <c:v>259.1259</c:v>
                </c:pt>
                <c:pt idx="2">
                  <c:v>1327.8846000000001</c:v>
                </c:pt>
                <c:pt idx="3">
                  <c:v>2100.0441000000001</c:v>
                </c:pt>
                <c:pt idx="4">
                  <c:v>3030.424</c:v>
                </c:pt>
                <c:pt idx="5">
                  <c:v>689.17200000000014</c:v>
                </c:pt>
                <c:pt idx="6">
                  <c:v>895.30439999999999</c:v>
                </c:pt>
                <c:pt idx="7">
                  <c:v>680.88400000000001</c:v>
                </c:pt>
                <c:pt idx="8">
                  <c:v>246.5856</c:v>
                </c:pt>
                <c:pt idx="9">
                  <c:v>2862.1208000000001</c:v>
                </c:pt>
                <c:pt idx="10">
                  <c:v>453.58170000000001</c:v>
                </c:pt>
                <c:pt idx="11">
                  <c:v>717.25760000000002</c:v>
                </c:pt>
                <c:pt idx="12">
                  <c:v>828.83359999999993</c:v>
                </c:pt>
                <c:pt idx="13">
                  <c:v>209.65119999999999</c:v>
                </c:pt>
                <c:pt idx="14">
                  <c:v>726.36479999999995</c:v>
                </c:pt>
                <c:pt idx="15">
                  <c:v>283.7484</c:v>
                </c:pt>
                <c:pt idx="16">
                  <c:v>70.924799999999991</c:v>
                </c:pt>
                <c:pt idx="17">
                  <c:v>721.8119999999999</c:v>
                </c:pt>
                <c:pt idx="18">
                  <c:v>2897.233999999999</c:v>
                </c:pt>
                <c:pt idx="19">
                  <c:v>262.80799999999999</c:v>
                </c:pt>
                <c:pt idx="20">
                  <c:v>356.18669999999997</c:v>
                </c:pt>
                <c:pt idx="21">
                  <c:v>1489.8743999999999</c:v>
                </c:pt>
                <c:pt idx="22">
                  <c:v>509.14980000000008</c:v>
                </c:pt>
                <c:pt idx="23">
                  <c:v>998.18729999999994</c:v>
                </c:pt>
                <c:pt idx="24">
                  <c:v>1636.1117999999999</c:v>
                </c:pt>
                <c:pt idx="25">
                  <c:v>3181.8919999999998</c:v>
                </c:pt>
                <c:pt idx="26">
                  <c:v>1542.1751999999999</c:v>
                </c:pt>
                <c:pt idx="27">
                  <c:v>467.77280000000002</c:v>
                </c:pt>
                <c:pt idx="28">
                  <c:v>1066.0735999999999</c:v>
                </c:pt>
                <c:pt idx="29">
                  <c:v>355.71519999999998</c:v>
                </c:pt>
                <c:pt idx="30">
                  <c:v>606.73080000000004</c:v>
                </c:pt>
                <c:pt idx="31">
                  <c:v>955.01519999999994</c:v>
                </c:pt>
                <c:pt idx="32">
                  <c:v>1690.3040000000001</c:v>
                </c:pt>
                <c:pt idx="33">
                  <c:v>1270.7460000000001</c:v>
                </c:pt>
                <c:pt idx="34">
                  <c:v>809.04560000000004</c:v>
                </c:pt>
                <c:pt idx="35">
                  <c:v>144.9624</c:v>
                </c:pt>
                <c:pt idx="36">
                  <c:v>2468.4387000000002</c:v>
                </c:pt>
                <c:pt idx="37">
                  <c:v>2060.3912</c:v>
                </c:pt>
                <c:pt idx="38">
                  <c:v>2278.3208</c:v>
                </c:pt>
                <c:pt idx="39">
                  <c:v>64.895600000000002</c:v>
                </c:pt>
                <c:pt idx="40">
                  <c:v>991.26239999999996</c:v>
                </c:pt>
                <c:pt idx="41">
                  <c:v>1742.0255999999999</c:v>
                </c:pt>
                <c:pt idx="42">
                  <c:v>1628.1702</c:v>
                </c:pt>
                <c:pt idx="43">
                  <c:v>197.7336</c:v>
                </c:pt>
                <c:pt idx="44">
                  <c:v>433.77199999999999</c:v>
                </c:pt>
                <c:pt idx="45">
                  <c:v>603.54259999999988</c:v>
                </c:pt>
                <c:pt idx="46">
                  <c:v>1251.5072</c:v>
                </c:pt>
                <c:pt idx="47">
                  <c:v>895.68809999999996</c:v>
                </c:pt>
                <c:pt idx="48">
                  <c:v>946.53000000000009</c:v>
                </c:pt>
                <c:pt idx="49">
                  <c:v>1896.72</c:v>
                </c:pt>
                <c:pt idx="50">
                  <c:v>1386.2428</c:v>
                </c:pt>
                <c:pt idx="51">
                  <c:v>671.89779999999996</c:v>
                </c:pt>
                <c:pt idx="52">
                  <c:v>591.58360000000005</c:v>
                </c:pt>
                <c:pt idx="53">
                  <c:v>674.63560000000007</c:v>
                </c:pt>
                <c:pt idx="54">
                  <c:v>155.22720000000001</c:v>
                </c:pt>
                <c:pt idx="55">
                  <c:v>817.21080000000006</c:v>
                </c:pt>
                <c:pt idx="56">
                  <c:v>353.27339999999998</c:v>
                </c:pt>
                <c:pt idx="57">
                  <c:v>2135.4168</c:v>
                </c:pt>
                <c:pt idx="58">
                  <c:v>2478.4499999999998</c:v>
                </c:pt>
                <c:pt idx="59">
                  <c:v>1439.136</c:v>
                </c:pt>
                <c:pt idx="60">
                  <c:v>871.41929999999991</c:v>
                </c:pt>
                <c:pt idx="61">
                  <c:v>1236.48</c:v>
                </c:pt>
                <c:pt idx="62">
                  <c:v>1022.6838</c:v>
                </c:pt>
                <c:pt idx="63">
                  <c:v>2807.8008</c:v>
                </c:pt>
                <c:pt idx="64">
                  <c:v>69.273600000000002</c:v>
                </c:pt>
                <c:pt idx="65">
                  <c:v>2263.0068000000001</c:v>
                </c:pt>
                <c:pt idx="66">
                  <c:v>611.20500000000004</c:v>
                </c:pt>
                <c:pt idx="67">
                  <c:v>676.73919999999998</c:v>
                </c:pt>
                <c:pt idx="68">
                  <c:v>514.69319999999993</c:v>
                </c:pt>
                <c:pt idx="69">
                  <c:v>756.76580000000001</c:v>
                </c:pt>
                <c:pt idx="70">
                  <c:v>225.57599999999999</c:v>
                </c:pt>
                <c:pt idx="71">
                  <c:v>887.56200000000013</c:v>
                </c:pt>
                <c:pt idx="72">
                  <c:v>398.95310000000012</c:v>
                </c:pt>
                <c:pt idx="73">
                  <c:v>124.8768</c:v>
                </c:pt>
                <c:pt idx="74">
                  <c:v>526.24439999999993</c:v>
                </c:pt>
                <c:pt idx="75">
                  <c:v>435.27359999999999</c:v>
                </c:pt>
                <c:pt idx="76">
                  <c:v>514.9</c:v>
                </c:pt>
                <c:pt idx="77">
                  <c:v>1388.9190000000001</c:v>
                </c:pt>
                <c:pt idx="78">
                  <c:v>258.822</c:v>
                </c:pt>
                <c:pt idx="79">
                  <c:v>1120.0599</c:v>
                </c:pt>
                <c:pt idx="80">
                  <c:v>131.047</c:v>
                </c:pt>
                <c:pt idx="81">
                  <c:v>2168.9369999999999</c:v>
                </c:pt>
                <c:pt idx="82">
                  <c:v>1665.692</c:v>
                </c:pt>
                <c:pt idx="83">
                  <c:v>405.32</c:v>
                </c:pt>
                <c:pt idx="84">
                  <c:v>3225.9468000000002</c:v>
                </c:pt>
                <c:pt idx="85">
                  <c:v>2107.5246000000002</c:v>
                </c:pt>
                <c:pt idx="86">
                  <c:v>689.38279999999997</c:v>
                </c:pt>
                <c:pt idx="87">
                  <c:v>36.027200000000001</c:v>
                </c:pt>
                <c:pt idx="88">
                  <c:v>649.74</c:v>
                </c:pt>
                <c:pt idx="89">
                  <c:v>2404.8024</c:v>
                </c:pt>
                <c:pt idx="90">
                  <c:v>1404.075</c:v>
                </c:pt>
                <c:pt idx="91">
                  <c:v>1351.3584000000001</c:v>
                </c:pt>
                <c:pt idx="92">
                  <c:v>52.003</c:v>
                </c:pt>
                <c:pt idx="93">
                  <c:v>159.87549999999999</c:v>
                </c:pt>
                <c:pt idx="94">
                  <c:v>352.59300000000002</c:v>
                </c:pt>
                <c:pt idx="95">
                  <c:v>1007.223</c:v>
                </c:pt>
                <c:pt idx="96">
                  <c:v>449.51400000000001</c:v>
                </c:pt>
                <c:pt idx="97">
                  <c:v>1187.1780000000001</c:v>
                </c:pt>
                <c:pt idx="98">
                  <c:v>190.7064</c:v>
                </c:pt>
                <c:pt idx="99">
                  <c:v>906.23660000000007</c:v>
                </c:pt>
                <c:pt idx="100">
                  <c:v>1482.0798</c:v>
                </c:pt>
                <c:pt idx="101">
                  <c:v>2102.424</c:v>
                </c:pt>
                <c:pt idx="102">
                  <c:v>115.5</c:v>
                </c:pt>
                <c:pt idx="103">
                  <c:v>1219.2570000000001</c:v>
                </c:pt>
                <c:pt idx="104">
                  <c:v>1655.7170000000001</c:v>
                </c:pt>
                <c:pt idx="105">
                  <c:v>422.01299999999998</c:v>
                </c:pt>
                <c:pt idx="106">
                  <c:v>429.32159999999999</c:v>
                </c:pt>
                <c:pt idx="107">
                  <c:v>85.169700000000006</c:v>
                </c:pt>
                <c:pt idx="108">
                  <c:v>296.31689999999998</c:v>
                </c:pt>
                <c:pt idx="109">
                  <c:v>285.96719999999999</c:v>
                </c:pt>
                <c:pt idx="110">
                  <c:v>215.14420000000001</c:v>
                </c:pt>
                <c:pt idx="111">
                  <c:v>767.48159999999996</c:v>
                </c:pt>
                <c:pt idx="112">
                  <c:v>1776.3743999999999</c:v>
                </c:pt>
                <c:pt idx="113">
                  <c:v>2971.0295999999998</c:v>
                </c:pt>
                <c:pt idx="114">
                  <c:v>942.01600000000008</c:v>
                </c:pt>
                <c:pt idx="115">
                  <c:v>889.30799999999999</c:v>
                </c:pt>
                <c:pt idx="116">
                  <c:v>2552.5367999999999</c:v>
                </c:pt>
                <c:pt idx="117">
                  <c:v>661.7595</c:v>
                </c:pt>
                <c:pt idx="118">
                  <c:v>1845.9659999999999</c:v>
                </c:pt>
                <c:pt idx="119">
                  <c:v>1828.1120000000001</c:v>
                </c:pt>
                <c:pt idx="120">
                  <c:v>1900.1135999999999</c:v>
                </c:pt>
                <c:pt idx="121">
                  <c:v>2950.14</c:v>
                </c:pt>
                <c:pt idx="122">
                  <c:v>1568.943</c:v>
                </c:pt>
                <c:pt idx="123">
                  <c:v>1245.3119999999999</c:v>
                </c:pt>
                <c:pt idx="124">
                  <c:v>954.06080000000009</c:v>
                </c:pt>
                <c:pt idx="125">
                  <c:v>1194.9028000000001</c:v>
                </c:pt>
                <c:pt idx="126">
                  <c:v>3220.3444</c:v>
                </c:pt>
                <c:pt idx="127">
                  <c:v>331.17</c:v>
                </c:pt>
                <c:pt idx="128">
                  <c:v>1275.799</c:v>
                </c:pt>
                <c:pt idx="129">
                  <c:v>1370.5232000000001</c:v>
                </c:pt>
                <c:pt idx="130">
                  <c:v>1053.7551000000001</c:v>
                </c:pt>
                <c:pt idx="131">
                  <c:v>333.85090000000002</c:v>
                </c:pt>
                <c:pt idx="132">
                  <c:v>2093.6736000000001</c:v>
                </c:pt>
                <c:pt idx="133">
                  <c:v>1746.712</c:v>
                </c:pt>
                <c:pt idx="134">
                  <c:v>361.45920000000001</c:v>
                </c:pt>
                <c:pt idx="135">
                  <c:v>953.45100000000014</c:v>
                </c:pt>
                <c:pt idx="136">
                  <c:v>3721.52</c:v>
                </c:pt>
                <c:pt idx="137">
                  <c:v>665.51679999999999</c:v>
                </c:pt>
                <c:pt idx="138">
                  <c:v>912.00359999999989</c:v>
                </c:pt>
                <c:pt idx="139">
                  <c:v>1287.6084000000001</c:v>
                </c:pt>
                <c:pt idx="140">
                  <c:v>1538.4005999999999</c:v>
                </c:pt>
                <c:pt idx="141">
                  <c:v>803.9944999999999</c:v>
                </c:pt>
                <c:pt idx="142">
                  <c:v>1417.8240000000001</c:v>
                </c:pt>
                <c:pt idx="143">
                  <c:v>213.709</c:v>
                </c:pt>
                <c:pt idx="144">
                  <c:v>333.04919999999998</c:v>
                </c:pt>
                <c:pt idx="145">
                  <c:v>514.29959999999994</c:v>
                </c:pt>
                <c:pt idx="146">
                  <c:v>2013.7872</c:v>
                </c:pt>
                <c:pt idx="147">
                  <c:v>1228.4894999999999</c:v>
                </c:pt>
                <c:pt idx="148">
                  <c:v>77.022000000000006</c:v>
                </c:pt>
                <c:pt idx="149">
                  <c:v>2560</c:v>
                </c:pt>
                <c:pt idx="150">
                  <c:v>2205.0239999999999</c:v>
                </c:pt>
                <c:pt idx="151">
                  <c:v>1538.942</c:v>
                </c:pt>
                <c:pt idx="152">
                  <c:v>909.83199999999999</c:v>
                </c:pt>
                <c:pt idx="153">
                  <c:v>786.19040000000007</c:v>
                </c:pt>
                <c:pt idx="154">
                  <c:v>1715.0595000000001</c:v>
                </c:pt>
                <c:pt idx="155">
                  <c:v>887.30400000000009</c:v>
                </c:pt>
                <c:pt idx="156">
                  <c:v>445.10399999999998</c:v>
                </c:pt>
                <c:pt idx="157">
                  <c:v>1371.5504000000001</c:v>
                </c:pt>
                <c:pt idx="158">
                  <c:v>1304.9459999999999</c:v>
                </c:pt>
                <c:pt idx="159">
                  <c:v>223.87280000000001</c:v>
                </c:pt>
                <c:pt idx="160">
                  <c:v>929.16320000000007</c:v>
                </c:pt>
                <c:pt idx="161">
                  <c:v>763.97759999999994</c:v>
                </c:pt>
                <c:pt idx="162">
                  <c:v>2013.5178000000001</c:v>
                </c:pt>
                <c:pt idx="163">
                  <c:v>213.55879999999999</c:v>
                </c:pt>
                <c:pt idx="164">
                  <c:v>1925.8533</c:v>
                </c:pt>
                <c:pt idx="165">
                  <c:v>64.878399999999999</c:v>
                </c:pt>
                <c:pt idx="166">
                  <c:v>36.225000000000001</c:v>
                </c:pt>
                <c:pt idx="167">
                  <c:v>1537.404</c:v>
                </c:pt>
                <c:pt idx="168">
                  <c:v>1548.9465</c:v>
                </c:pt>
                <c:pt idx="169">
                  <c:v>1659.9756</c:v>
                </c:pt>
                <c:pt idx="170">
                  <c:v>150.7902</c:v>
                </c:pt>
                <c:pt idx="171">
                  <c:v>782.17539999999997</c:v>
                </c:pt>
                <c:pt idx="172">
                  <c:v>812.75739999999996</c:v>
                </c:pt>
                <c:pt idx="173">
                  <c:v>1005.3216</c:v>
                </c:pt>
                <c:pt idx="174">
                  <c:v>590.84100000000001</c:v>
                </c:pt>
                <c:pt idx="175">
                  <c:v>1040.2403999999999</c:v>
                </c:pt>
                <c:pt idx="176">
                  <c:v>105.47280000000001</c:v>
                </c:pt>
                <c:pt idx="177">
                  <c:v>103.9311</c:v>
                </c:pt>
                <c:pt idx="178">
                  <c:v>1505.2575999999999</c:v>
                </c:pt>
                <c:pt idx="179">
                  <c:v>850.29750000000001</c:v>
                </c:pt>
                <c:pt idx="180">
                  <c:v>242.03899999999999</c:v>
                </c:pt>
                <c:pt idx="181">
                  <c:v>1627.4391000000001</c:v>
                </c:pt>
                <c:pt idx="182">
                  <c:v>1774.3440000000001</c:v>
                </c:pt>
                <c:pt idx="183">
                  <c:v>615.74040000000002</c:v>
                </c:pt>
                <c:pt idx="184">
                  <c:v>1373.7651000000001</c:v>
                </c:pt>
                <c:pt idx="185">
                  <c:v>502.62119999999999</c:v>
                </c:pt>
                <c:pt idx="186">
                  <c:v>1861.9880000000001</c:v>
                </c:pt>
                <c:pt idx="187">
                  <c:v>1904.5440000000001</c:v>
                </c:pt>
                <c:pt idx="188">
                  <c:v>273.52260000000001</c:v>
                </c:pt>
                <c:pt idx="189">
                  <c:v>95.408200000000008</c:v>
                </c:pt>
                <c:pt idx="190">
                  <c:v>700.5544000000001</c:v>
                </c:pt>
                <c:pt idx="191">
                  <c:v>54.489600000000003</c:v>
                </c:pt>
                <c:pt idx="192">
                  <c:v>1448.752</c:v>
                </c:pt>
                <c:pt idx="193">
                  <c:v>469.00080000000003</c:v>
                </c:pt>
                <c:pt idx="194">
                  <c:v>2281.14</c:v>
                </c:pt>
                <c:pt idx="195">
                  <c:v>1451.6960999999999</c:v>
                </c:pt>
                <c:pt idx="196">
                  <c:v>1792.1180999999999</c:v>
                </c:pt>
                <c:pt idx="197">
                  <c:v>3019.2287999999999</c:v>
                </c:pt>
                <c:pt idx="198">
                  <c:v>1349.0568000000001</c:v>
                </c:pt>
                <c:pt idx="199">
                  <c:v>342.92250000000001</c:v>
                </c:pt>
                <c:pt idx="200">
                  <c:v>1311.4192</c:v>
                </c:pt>
                <c:pt idx="201">
                  <c:v>373.66559999999998</c:v>
                </c:pt>
                <c:pt idx="202">
                  <c:v>192.88499999999999</c:v>
                </c:pt>
                <c:pt idx="203">
                  <c:v>2585.8643999999999</c:v>
                </c:pt>
                <c:pt idx="204">
                  <c:v>2367.15</c:v>
                </c:pt>
                <c:pt idx="205">
                  <c:v>969.66480000000013</c:v>
                </c:pt>
                <c:pt idx="206">
                  <c:v>487.18799999999999</c:v>
                </c:pt>
                <c:pt idx="207">
                  <c:v>46.216799999999999</c:v>
                </c:pt>
                <c:pt idx="208">
                  <c:v>201.59700000000001</c:v>
                </c:pt>
                <c:pt idx="209">
                  <c:v>2033.9405999999999</c:v>
                </c:pt>
                <c:pt idx="210">
                  <c:v>736.66800000000001</c:v>
                </c:pt>
                <c:pt idx="211">
                  <c:v>813.04719999999998</c:v>
                </c:pt>
                <c:pt idx="212">
                  <c:v>898.8216000000001</c:v>
                </c:pt>
                <c:pt idx="213">
                  <c:v>641.73599999999999</c:v>
                </c:pt>
                <c:pt idx="214">
                  <c:v>1005.3944</c:v>
                </c:pt>
                <c:pt idx="215">
                  <c:v>1512.2267999999999</c:v>
                </c:pt>
                <c:pt idx="216">
                  <c:v>1176.4536000000001</c:v>
                </c:pt>
                <c:pt idx="217">
                  <c:v>359.50400000000002</c:v>
                </c:pt>
                <c:pt idx="218">
                  <c:v>577.82339999999999</c:v>
                </c:pt>
                <c:pt idx="219">
                  <c:v>103.8609</c:v>
                </c:pt>
                <c:pt idx="220">
                  <c:v>758.38120000000004</c:v>
                </c:pt>
                <c:pt idx="221">
                  <c:v>127.2171</c:v>
                </c:pt>
                <c:pt idx="222">
                  <c:v>2110.1255999999998</c:v>
                </c:pt>
                <c:pt idx="223">
                  <c:v>384.11040000000003</c:v>
                </c:pt>
                <c:pt idx="224">
                  <c:v>372.28500000000003</c:v>
                </c:pt>
                <c:pt idx="225">
                  <c:v>1813.0716</c:v>
                </c:pt>
                <c:pt idx="226">
                  <c:v>538.5634</c:v>
                </c:pt>
                <c:pt idx="227">
                  <c:v>2163.7055999999998</c:v>
                </c:pt>
                <c:pt idx="228">
                  <c:v>794.45699999999999</c:v>
                </c:pt>
                <c:pt idx="229">
                  <c:v>888.0444</c:v>
                </c:pt>
                <c:pt idx="230">
                  <c:v>1169.6238000000001</c:v>
                </c:pt>
                <c:pt idx="231">
                  <c:v>925.18960000000004</c:v>
                </c:pt>
                <c:pt idx="232">
                  <c:v>660.11400000000003</c:v>
                </c:pt>
                <c:pt idx="233">
                  <c:v>1272.5920000000001</c:v>
                </c:pt>
                <c:pt idx="234">
                  <c:v>411.71490000000011</c:v>
                </c:pt>
                <c:pt idx="235">
                  <c:v>229.023</c:v>
                </c:pt>
                <c:pt idx="236">
                  <c:v>2234.7188000000001</c:v>
                </c:pt>
                <c:pt idx="237">
                  <c:v>1138.83</c:v>
                </c:pt>
                <c:pt idx="238">
                  <c:v>599.58359999999993</c:v>
                </c:pt>
                <c:pt idx="239">
                  <c:v>101.3886</c:v>
                </c:pt>
                <c:pt idx="240">
                  <c:v>3316.16</c:v>
                </c:pt>
                <c:pt idx="241">
                  <c:v>125.8888</c:v>
                </c:pt>
                <c:pt idx="242">
                  <c:v>1443.7103999999999</c:v>
                </c:pt>
                <c:pt idx="243">
                  <c:v>1249.5006000000001</c:v>
                </c:pt>
                <c:pt idx="244">
                  <c:v>1171.2288000000001</c:v>
                </c:pt>
                <c:pt idx="245">
                  <c:v>728.12040000000002</c:v>
                </c:pt>
                <c:pt idx="246">
                  <c:v>971.39200000000005</c:v>
                </c:pt>
                <c:pt idx="247">
                  <c:v>1523.124</c:v>
                </c:pt>
                <c:pt idx="248">
                  <c:v>540.90719999999999</c:v>
                </c:pt>
                <c:pt idx="249">
                  <c:v>1657.5455999999999</c:v>
                </c:pt>
                <c:pt idx="250">
                  <c:v>1450.89</c:v>
                </c:pt>
                <c:pt idx="251">
                  <c:v>360.85559999999998</c:v>
                </c:pt>
                <c:pt idx="252">
                  <c:v>2748.2224000000001</c:v>
                </c:pt>
                <c:pt idx="253">
                  <c:v>272.62180000000001</c:v>
                </c:pt>
                <c:pt idx="254">
                  <c:v>977.04880000000014</c:v>
                </c:pt>
                <c:pt idx="255">
                  <c:v>426.12240000000003</c:v>
                </c:pt>
                <c:pt idx="256">
                  <c:v>799.13340000000005</c:v>
                </c:pt>
                <c:pt idx="257">
                  <c:v>1583.0316</c:v>
                </c:pt>
                <c:pt idx="258">
                  <c:v>1776.5286000000001</c:v>
                </c:pt>
                <c:pt idx="259">
                  <c:v>1753.23</c:v>
                </c:pt>
                <c:pt idx="260">
                  <c:v>1462.0029999999999</c:v>
                </c:pt>
                <c:pt idx="261">
                  <c:v>347.82000000000011</c:v>
                </c:pt>
                <c:pt idx="262">
                  <c:v>562.32820000000004</c:v>
                </c:pt>
                <c:pt idx="263">
                  <c:v>1846.08</c:v>
                </c:pt>
                <c:pt idx="264">
                  <c:v>541.66739999999993</c:v>
                </c:pt>
                <c:pt idx="265">
                  <c:v>419.46480000000003</c:v>
                </c:pt>
                <c:pt idx="266">
                  <c:v>891.87199999999996</c:v>
                </c:pt>
                <c:pt idx="267">
                  <c:v>1740.6279999999999</c:v>
                </c:pt>
                <c:pt idx="268">
                  <c:v>714.41759999999999</c:v>
                </c:pt>
                <c:pt idx="269">
                  <c:v>3293.5448000000001</c:v>
                </c:pt>
                <c:pt idx="270">
                  <c:v>333.81279999999998</c:v>
                </c:pt>
                <c:pt idx="271">
                  <c:v>312.08049999999997</c:v>
                </c:pt>
                <c:pt idx="272">
                  <c:v>683.00099999999998</c:v>
                </c:pt>
                <c:pt idx="273">
                  <c:v>818.42499999999995</c:v>
                </c:pt>
                <c:pt idx="274">
                  <c:v>871.39699999999993</c:v>
                </c:pt>
                <c:pt idx="275">
                  <c:v>344.53680000000003</c:v>
                </c:pt>
                <c:pt idx="276">
                  <c:v>502.51319999999998</c:v>
                </c:pt>
                <c:pt idx="277">
                  <c:v>1432.2744</c:v>
                </c:pt>
                <c:pt idx="278">
                  <c:v>857.1</c:v>
                </c:pt>
                <c:pt idx="279">
                  <c:v>413.5335</c:v>
                </c:pt>
                <c:pt idx="280">
                  <c:v>2010.6432</c:v>
                </c:pt>
                <c:pt idx="281">
                  <c:v>1081.0134</c:v>
                </c:pt>
                <c:pt idx="282">
                  <c:v>2509.4591999999998</c:v>
                </c:pt>
                <c:pt idx="283">
                  <c:v>1194.9503999999999</c:v>
                </c:pt>
                <c:pt idx="284">
                  <c:v>618.69359999999995</c:v>
                </c:pt>
                <c:pt idx="285">
                  <c:v>377.28</c:v>
                </c:pt>
                <c:pt idx="286">
                  <c:v>1630.3391999999999</c:v>
                </c:pt>
                <c:pt idx="287">
                  <c:v>189.21600000000001</c:v>
                </c:pt>
                <c:pt idx="288">
                  <c:v>1584.7840000000001</c:v>
                </c:pt>
                <c:pt idx="289">
                  <c:v>944.47099999999989</c:v>
                </c:pt>
                <c:pt idx="290">
                  <c:v>126.5916</c:v>
                </c:pt>
                <c:pt idx="291">
                  <c:v>682.55600000000004</c:v>
                </c:pt>
                <c:pt idx="292">
                  <c:v>392.02720000000011</c:v>
                </c:pt>
                <c:pt idx="293">
                  <c:v>576.97299999999996</c:v>
                </c:pt>
                <c:pt idx="294">
                  <c:v>468.78320000000002</c:v>
                </c:pt>
                <c:pt idx="295">
                  <c:v>1084.7936</c:v>
                </c:pt>
                <c:pt idx="296">
                  <c:v>1616.8104000000001</c:v>
                </c:pt>
                <c:pt idx="297">
                  <c:v>1491.7896000000001</c:v>
                </c:pt>
                <c:pt idx="298">
                  <c:v>184.22909999999999</c:v>
                </c:pt>
                <c:pt idx="299">
                  <c:v>2801.19</c:v>
                </c:pt>
                <c:pt idx="300">
                  <c:v>2465.9856</c:v>
                </c:pt>
                <c:pt idx="301">
                  <c:v>189.244</c:v>
                </c:pt>
                <c:pt idx="302">
                  <c:v>860.31959999999992</c:v>
                </c:pt>
                <c:pt idx="303">
                  <c:v>300.2022</c:v>
                </c:pt>
                <c:pt idx="304">
                  <c:v>269.01659999999998</c:v>
                </c:pt>
                <c:pt idx="305">
                  <c:v>1823.1948</c:v>
                </c:pt>
                <c:pt idx="306">
                  <c:v>905.85</c:v>
                </c:pt>
                <c:pt idx="307">
                  <c:v>2019.6945000000001</c:v>
                </c:pt>
                <c:pt idx="308">
                  <c:v>641.91689999999994</c:v>
                </c:pt>
                <c:pt idx="309">
                  <c:v>230.12520000000001</c:v>
                </c:pt>
                <c:pt idx="310">
                  <c:v>37.328000000000003</c:v>
                </c:pt>
                <c:pt idx="311">
                  <c:v>2474.2080000000001</c:v>
                </c:pt>
                <c:pt idx="312">
                  <c:v>706.77879999999993</c:v>
                </c:pt>
                <c:pt idx="313">
                  <c:v>878.50620000000004</c:v>
                </c:pt>
                <c:pt idx="314">
                  <c:v>958.95360000000005</c:v>
                </c:pt>
                <c:pt idx="315">
                  <c:v>487.8535</c:v>
                </c:pt>
                <c:pt idx="316">
                  <c:v>1843.04</c:v>
                </c:pt>
                <c:pt idx="317">
                  <c:v>129.72479999999999</c:v>
                </c:pt>
                <c:pt idx="318">
                  <c:v>349.22250000000003</c:v>
                </c:pt>
                <c:pt idx="319">
                  <c:v>1243.1224</c:v>
                </c:pt>
                <c:pt idx="320">
                  <c:v>661.47080000000005</c:v>
                </c:pt>
                <c:pt idx="321">
                  <c:v>1023.264</c:v>
                </c:pt>
                <c:pt idx="322">
                  <c:v>77.293200000000013</c:v>
                </c:pt>
                <c:pt idx="323">
                  <c:v>2677.0619999999999</c:v>
                </c:pt>
                <c:pt idx="324">
                  <c:v>2733.2267999999999</c:v>
                </c:pt>
                <c:pt idx="325">
                  <c:v>361.16199999999998</c:v>
                </c:pt>
                <c:pt idx="326">
                  <c:v>1758.2940000000001</c:v>
                </c:pt>
                <c:pt idx="327">
                  <c:v>605.50099999999998</c:v>
                </c:pt>
                <c:pt idx="328">
                  <c:v>324.02999999999997</c:v>
                </c:pt>
                <c:pt idx="329">
                  <c:v>93.909199999999998</c:v>
                </c:pt>
                <c:pt idx="330">
                  <c:v>579.24950000000001</c:v>
                </c:pt>
                <c:pt idx="331">
                  <c:v>140.72</c:v>
                </c:pt>
                <c:pt idx="332">
                  <c:v>229.614</c:v>
                </c:pt>
                <c:pt idx="333">
                  <c:v>193.1234</c:v>
                </c:pt>
                <c:pt idx="334">
                  <c:v>1758.4811999999999</c:v>
                </c:pt>
                <c:pt idx="335">
                  <c:v>84.527199999999993</c:v>
                </c:pt>
                <c:pt idx="336">
                  <c:v>384.4665</c:v>
                </c:pt>
                <c:pt idx="337">
                  <c:v>1398.712</c:v>
                </c:pt>
                <c:pt idx="338">
                  <c:v>104.227</c:v>
                </c:pt>
                <c:pt idx="339">
                  <c:v>226.22540000000001</c:v>
                </c:pt>
                <c:pt idx="340">
                  <c:v>390.95979999999997</c:v>
                </c:pt>
                <c:pt idx="341">
                  <c:v>2280.3669</c:v>
                </c:pt>
                <c:pt idx="342">
                  <c:v>1155.2436</c:v>
                </c:pt>
                <c:pt idx="343">
                  <c:v>511.35</c:v>
                </c:pt>
                <c:pt idx="344">
                  <c:v>1523.0640000000001</c:v>
                </c:pt>
                <c:pt idx="345">
                  <c:v>1423.7184</c:v>
                </c:pt>
                <c:pt idx="346">
                  <c:v>174.40440000000001</c:v>
                </c:pt>
                <c:pt idx="347">
                  <c:v>1939.2012</c:v>
                </c:pt>
                <c:pt idx="348">
                  <c:v>456.14399999999989</c:v>
                </c:pt>
                <c:pt idx="349">
                  <c:v>57.389600000000002</c:v>
                </c:pt>
                <c:pt idx="350">
                  <c:v>781.61599999999999</c:v>
                </c:pt>
                <c:pt idx="351">
                  <c:v>1348.2149999999999</c:v>
                </c:pt>
                <c:pt idx="352">
                  <c:v>314.82319999999999</c:v>
                </c:pt>
                <c:pt idx="353">
                  <c:v>1688.3248000000001</c:v>
                </c:pt>
                <c:pt idx="354">
                  <c:v>398.23939999999999</c:v>
                </c:pt>
                <c:pt idx="355">
                  <c:v>705.5856</c:v>
                </c:pt>
                <c:pt idx="356">
                  <c:v>768.46379999999999</c:v>
                </c:pt>
                <c:pt idx="357">
                  <c:v>646.99899999999991</c:v>
                </c:pt>
                <c:pt idx="358">
                  <c:v>1469.8719000000001</c:v>
                </c:pt>
                <c:pt idx="359">
                  <c:v>654.36219999999992</c:v>
                </c:pt>
                <c:pt idx="360">
                  <c:v>583.16999999999996</c:v>
                </c:pt>
                <c:pt idx="361">
                  <c:v>305.73</c:v>
                </c:pt>
                <c:pt idx="362">
                  <c:v>2645.6747999999998</c:v>
                </c:pt>
                <c:pt idx="363">
                  <c:v>1142.2529999999999</c:v>
                </c:pt>
                <c:pt idx="364">
                  <c:v>485.55839999999989</c:v>
                </c:pt>
                <c:pt idx="365">
                  <c:v>86.620999999999995</c:v>
                </c:pt>
                <c:pt idx="366">
                  <c:v>637.05600000000004</c:v>
                </c:pt>
                <c:pt idx="367">
                  <c:v>853.54520000000002</c:v>
                </c:pt>
                <c:pt idx="368">
                  <c:v>582.88409999999999</c:v>
                </c:pt>
                <c:pt idx="369">
                  <c:v>2280.0664000000002</c:v>
                </c:pt>
                <c:pt idx="370">
                  <c:v>1741.557</c:v>
                </c:pt>
                <c:pt idx="371">
                  <c:v>649.89</c:v>
                </c:pt>
                <c:pt idx="372">
                  <c:v>454.01639999999998</c:v>
                </c:pt>
                <c:pt idx="373">
                  <c:v>1367.1368</c:v>
                </c:pt>
                <c:pt idx="374">
                  <c:v>581.58359999999993</c:v>
                </c:pt>
                <c:pt idx="375">
                  <c:v>2797.8164999999999</c:v>
                </c:pt>
                <c:pt idx="376">
                  <c:v>1544.9434000000001</c:v>
                </c:pt>
                <c:pt idx="377">
                  <c:v>1321.5336</c:v>
                </c:pt>
                <c:pt idx="378">
                  <c:v>60.392200000000003</c:v>
                </c:pt>
                <c:pt idx="379">
                  <c:v>813.46889999999996</c:v>
                </c:pt>
                <c:pt idx="380">
                  <c:v>825.02639999999997</c:v>
                </c:pt>
                <c:pt idx="381">
                  <c:v>1383.5663999999999</c:v>
                </c:pt>
                <c:pt idx="382">
                  <c:v>614.51080000000002</c:v>
                </c:pt>
                <c:pt idx="383">
                  <c:v>617.66549999999995</c:v>
                </c:pt>
                <c:pt idx="384">
                  <c:v>1654.7328</c:v>
                </c:pt>
                <c:pt idx="385">
                  <c:v>798.55200000000013</c:v>
                </c:pt>
                <c:pt idx="386">
                  <c:v>111.1434</c:v>
                </c:pt>
                <c:pt idx="387">
                  <c:v>1802.1120000000001</c:v>
                </c:pt>
                <c:pt idx="388">
                  <c:v>1554.5838000000001</c:v>
                </c:pt>
                <c:pt idx="389">
                  <c:v>53.817999999999998</c:v>
                </c:pt>
                <c:pt idx="390">
                  <c:v>2671.74</c:v>
                </c:pt>
                <c:pt idx="391">
                  <c:v>604.41920000000005</c:v>
                </c:pt>
                <c:pt idx="392">
                  <c:v>497.16419999999999</c:v>
                </c:pt>
                <c:pt idx="393">
                  <c:v>271.17919999999998</c:v>
                </c:pt>
                <c:pt idx="394">
                  <c:v>263.04629999999997</c:v>
                </c:pt>
                <c:pt idx="395">
                  <c:v>843.02359999999999</c:v>
                </c:pt>
                <c:pt idx="396">
                  <c:v>223.51599999999999</c:v>
                </c:pt>
                <c:pt idx="397">
                  <c:v>1124.3964000000001</c:v>
                </c:pt>
                <c:pt idx="398">
                  <c:v>774.14260000000002</c:v>
                </c:pt>
                <c:pt idx="399">
                  <c:v>109.5624</c:v>
                </c:pt>
                <c:pt idx="400">
                  <c:v>1759.434</c:v>
                </c:pt>
                <c:pt idx="401">
                  <c:v>178.51400000000001</c:v>
                </c:pt>
                <c:pt idx="402">
                  <c:v>1990.0350000000001</c:v>
                </c:pt>
                <c:pt idx="403">
                  <c:v>571.33180000000004</c:v>
                </c:pt>
                <c:pt idx="404">
                  <c:v>240.44820000000001</c:v>
                </c:pt>
                <c:pt idx="405">
                  <c:v>502.53</c:v>
                </c:pt>
                <c:pt idx="406">
                  <c:v>905.16559999999993</c:v>
                </c:pt>
                <c:pt idx="407">
                  <c:v>364.08</c:v>
                </c:pt>
                <c:pt idx="408">
                  <c:v>2925.7312000000002</c:v>
                </c:pt>
                <c:pt idx="409">
                  <c:v>97.000199999999992</c:v>
                </c:pt>
                <c:pt idx="410">
                  <c:v>413.07299999999998</c:v>
                </c:pt>
                <c:pt idx="411">
                  <c:v>2483.2800000000002</c:v>
                </c:pt>
                <c:pt idx="412">
                  <c:v>514.3424</c:v>
                </c:pt>
                <c:pt idx="413">
                  <c:v>1068.2460000000001</c:v>
                </c:pt>
                <c:pt idx="414">
                  <c:v>973.02799999999991</c:v>
                </c:pt>
                <c:pt idx="415">
                  <c:v>1624.4892</c:v>
                </c:pt>
                <c:pt idx="416">
                  <c:v>3237.0576000000001</c:v>
                </c:pt>
                <c:pt idx="417">
                  <c:v>2243.3928000000001</c:v>
                </c:pt>
                <c:pt idx="418">
                  <c:v>72.799600000000012</c:v>
                </c:pt>
                <c:pt idx="419">
                  <c:v>1744.8368</c:v>
                </c:pt>
                <c:pt idx="420">
                  <c:v>1629.7616</c:v>
                </c:pt>
                <c:pt idx="421">
                  <c:v>24.13</c:v>
                </c:pt>
                <c:pt idx="422">
                  <c:v>510.22019999999998</c:v>
                </c:pt>
                <c:pt idx="423">
                  <c:v>2409.8216000000002</c:v>
                </c:pt>
                <c:pt idx="424">
                  <c:v>1217.1579999999999</c:v>
                </c:pt>
                <c:pt idx="425">
                  <c:v>1418.3784000000001</c:v>
                </c:pt>
                <c:pt idx="426">
                  <c:v>2031.7927999999999</c:v>
                </c:pt>
                <c:pt idx="427">
                  <c:v>1058.1600000000001</c:v>
                </c:pt>
                <c:pt idx="428">
                  <c:v>649.60500000000002</c:v>
                </c:pt>
                <c:pt idx="429">
                  <c:v>1748.5209</c:v>
                </c:pt>
                <c:pt idx="430">
                  <c:v>2922.2952</c:v>
                </c:pt>
                <c:pt idx="431">
                  <c:v>617.29200000000003</c:v>
                </c:pt>
                <c:pt idx="432">
                  <c:v>545.68079999999998</c:v>
                </c:pt>
                <c:pt idx="433">
                  <c:v>99.269200000000012</c:v>
                </c:pt>
                <c:pt idx="434">
                  <c:v>1025.8499999999999</c:v>
                </c:pt>
                <c:pt idx="435">
                  <c:v>1140.4559999999999</c:v>
                </c:pt>
                <c:pt idx="436">
                  <c:v>1566.5663999999999</c:v>
                </c:pt>
                <c:pt idx="437">
                  <c:v>568.61479999999995</c:v>
                </c:pt>
                <c:pt idx="438">
                  <c:v>1208.2028</c:v>
                </c:pt>
                <c:pt idx="439">
                  <c:v>493.64280000000002</c:v>
                </c:pt>
                <c:pt idx="440">
                  <c:v>2065.5936000000002</c:v>
                </c:pt>
                <c:pt idx="441">
                  <c:v>199.7961</c:v>
                </c:pt>
                <c:pt idx="442">
                  <c:v>880.66160000000002</c:v>
                </c:pt>
                <c:pt idx="443">
                  <c:v>93.8232</c:v>
                </c:pt>
                <c:pt idx="444">
                  <c:v>1595.0952</c:v>
                </c:pt>
                <c:pt idx="445">
                  <c:v>1815.7539999999999</c:v>
                </c:pt>
                <c:pt idx="446">
                  <c:v>782.16000000000008</c:v>
                </c:pt>
                <c:pt idx="447">
                  <c:v>198.7782</c:v>
                </c:pt>
                <c:pt idx="448">
                  <c:v>1278.4896000000001</c:v>
                </c:pt>
                <c:pt idx="449">
                  <c:v>1343.0316</c:v>
                </c:pt>
                <c:pt idx="450">
                  <c:v>361.49579999999997</c:v>
                </c:pt>
                <c:pt idx="451">
                  <c:v>751.27260000000001</c:v>
                </c:pt>
                <c:pt idx="452">
                  <c:v>153.11150000000001</c:v>
                </c:pt>
                <c:pt idx="453">
                  <c:v>1123.434</c:v>
                </c:pt>
                <c:pt idx="454">
                  <c:v>553.68640000000005</c:v>
                </c:pt>
                <c:pt idx="455">
                  <c:v>1078.8173999999999</c:v>
                </c:pt>
                <c:pt idx="456">
                  <c:v>940.69</c:v>
                </c:pt>
                <c:pt idx="457">
                  <c:v>1347.4559999999999</c:v>
                </c:pt>
                <c:pt idx="458">
                  <c:v>838.84500000000003</c:v>
                </c:pt>
                <c:pt idx="459">
                  <c:v>2324.556</c:v>
                </c:pt>
                <c:pt idx="460">
                  <c:v>1737.9911999999999</c:v>
                </c:pt>
                <c:pt idx="461">
                  <c:v>1765.1759999999999</c:v>
                </c:pt>
                <c:pt idx="462">
                  <c:v>491.46989999999988</c:v>
                </c:pt>
                <c:pt idx="463">
                  <c:v>133.339</c:v>
                </c:pt>
                <c:pt idx="464">
                  <c:v>487.74599999999998</c:v>
                </c:pt>
                <c:pt idx="465">
                  <c:v>2145.7485000000001</c:v>
                </c:pt>
                <c:pt idx="466">
                  <c:v>1575.0724</c:v>
                </c:pt>
                <c:pt idx="467">
                  <c:v>488.71679999999998</c:v>
                </c:pt>
                <c:pt idx="468">
                  <c:v>442.61489999999998</c:v>
                </c:pt>
                <c:pt idx="469">
                  <c:v>989.93680000000006</c:v>
                </c:pt>
                <c:pt idx="470">
                  <c:v>551.25900000000001</c:v>
                </c:pt>
                <c:pt idx="471">
                  <c:v>43.144199999999998</c:v>
                </c:pt>
                <c:pt idx="472">
                  <c:v>1210.8714</c:v>
                </c:pt>
                <c:pt idx="473">
                  <c:v>1058.4480000000001</c:v>
                </c:pt>
                <c:pt idx="474">
                  <c:v>1287.3599999999999</c:v>
                </c:pt>
                <c:pt idx="475">
                  <c:v>328.75240000000002</c:v>
                </c:pt>
                <c:pt idx="476">
                  <c:v>541.6191</c:v>
                </c:pt>
                <c:pt idx="477">
                  <c:v>654.36559999999997</c:v>
                </c:pt>
                <c:pt idx="478">
                  <c:v>614.07420000000002</c:v>
                </c:pt>
                <c:pt idx="479">
                  <c:v>1664.8109999999999</c:v>
                </c:pt>
                <c:pt idx="480">
                  <c:v>1657.0092</c:v>
                </c:pt>
                <c:pt idx="481">
                  <c:v>1720.7438</c:v>
                </c:pt>
                <c:pt idx="482">
                  <c:v>102.37520000000001</c:v>
                </c:pt>
                <c:pt idx="483">
                  <c:v>2319.4512</c:v>
                </c:pt>
                <c:pt idx="484">
                  <c:v>794.50919999999996</c:v>
                </c:pt>
                <c:pt idx="485">
                  <c:v>2458.46</c:v>
                </c:pt>
                <c:pt idx="486">
                  <c:v>1301.6094000000001</c:v>
                </c:pt>
                <c:pt idx="487">
                  <c:v>749.03039999999999</c:v>
                </c:pt>
                <c:pt idx="488">
                  <c:v>2224.2815999999998</c:v>
                </c:pt>
                <c:pt idx="489">
                  <c:v>774.57599999999991</c:v>
                </c:pt>
                <c:pt idx="490">
                  <c:v>910.36439999999993</c:v>
                </c:pt>
                <c:pt idx="491">
                  <c:v>537.38969999999995</c:v>
                </c:pt>
                <c:pt idx="492">
                  <c:v>758.24</c:v>
                </c:pt>
                <c:pt idx="493">
                  <c:v>773.03039999999999</c:v>
                </c:pt>
                <c:pt idx="494">
                  <c:v>968.17919999999992</c:v>
                </c:pt>
                <c:pt idx="495">
                  <c:v>1558.9272000000001</c:v>
                </c:pt>
                <c:pt idx="496">
                  <c:v>948.69359999999983</c:v>
                </c:pt>
                <c:pt idx="497">
                  <c:v>2871.3679999999999</c:v>
                </c:pt>
                <c:pt idx="498">
                  <c:v>2819.0064000000002</c:v>
                </c:pt>
                <c:pt idx="499">
                  <c:v>1087.6733999999999</c:v>
                </c:pt>
                <c:pt idx="500">
                  <c:v>464.42550000000011</c:v>
                </c:pt>
                <c:pt idx="501">
                  <c:v>562.35899999999992</c:v>
                </c:pt>
                <c:pt idx="502">
                  <c:v>1894.08</c:v>
                </c:pt>
                <c:pt idx="503">
                  <c:v>1487.4636</c:v>
                </c:pt>
                <c:pt idx="504">
                  <c:v>64.125600000000006</c:v>
                </c:pt>
                <c:pt idx="505">
                  <c:v>1786.2336</c:v>
                </c:pt>
                <c:pt idx="506">
                  <c:v>383.00200000000001</c:v>
                </c:pt>
                <c:pt idx="507">
                  <c:v>3339.8263999999999</c:v>
                </c:pt>
                <c:pt idx="508">
                  <c:v>571.63920000000007</c:v>
                </c:pt>
                <c:pt idx="509">
                  <c:v>625.46579999999994</c:v>
                </c:pt>
                <c:pt idx="510">
                  <c:v>838.12279999999998</c:v>
                </c:pt>
                <c:pt idx="511">
                  <c:v>1061.9100000000001</c:v>
                </c:pt>
                <c:pt idx="512">
                  <c:v>522.68399999999997</c:v>
                </c:pt>
                <c:pt idx="513">
                  <c:v>2282.9663999999998</c:v>
                </c:pt>
                <c:pt idx="514">
                  <c:v>319.07839999999999</c:v>
                </c:pt>
                <c:pt idx="515">
                  <c:v>1549.9155000000001</c:v>
                </c:pt>
                <c:pt idx="516">
                  <c:v>1307.3345999999999</c:v>
                </c:pt>
                <c:pt idx="517">
                  <c:v>232.42320000000001</c:v>
                </c:pt>
                <c:pt idx="518">
                  <c:v>2084.3328000000001</c:v>
                </c:pt>
                <c:pt idx="519">
                  <c:v>984.37</c:v>
                </c:pt>
                <c:pt idx="520">
                  <c:v>1782.4512</c:v>
                </c:pt>
                <c:pt idx="521">
                  <c:v>418.15839999999997</c:v>
                </c:pt>
                <c:pt idx="522">
                  <c:v>1356.885</c:v>
                </c:pt>
                <c:pt idx="523">
                  <c:v>502.75240000000002</c:v>
                </c:pt>
                <c:pt idx="524">
                  <c:v>895.53420000000006</c:v>
                </c:pt>
                <c:pt idx="525">
                  <c:v>1443.2418</c:v>
                </c:pt>
                <c:pt idx="526">
                  <c:v>780.75299999999993</c:v>
                </c:pt>
                <c:pt idx="527">
                  <c:v>762.00299999999993</c:v>
                </c:pt>
                <c:pt idx="528">
                  <c:v>223.59200000000001</c:v>
                </c:pt>
                <c:pt idx="529">
                  <c:v>757.16760000000011</c:v>
                </c:pt>
                <c:pt idx="530">
                  <c:v>709.12709999999993</c:v>
                </c:pt>
                <c:pt idx="531">
                  <c:v>810.09719999999993</c:v>
                </c:pt>
                <c:pt idx="532">
                  <c:v>1505.1168</c:v>
                </c:pt>
                <c:pt idx="533">
                  <c:v>922.20749999999987</c:v>
                </c:pt>
                <c:pt idx="534">
                  <c:v>1734.18</c:v>
                </c:pt>
                <c:pt idx="535">
                  <c:v>1184.8900000000001</c:v>
                </c:pt>
                <c:pt idx="536">
                  <c:v>2373.462</c:v>
                </c:pt>
                <c:pt idx="537">
                  <c:v>626.37120000000004</c:v>
                </c:pt>
                <c:pt idx="538">
                  <c:v>599.471</c:v>
                </c:pt>
                <c:pt idx="539">
                  <c:v>1070.7619999999999</c:v>
                </c:pt>
                <c:pt idx="540">
                  <c:v>2184.5819999999999</c:v>
                </c:pt>
                <c:pt idx="541">
                  <c:v>2504.067</c:v>
                </c:pt>
                <c:pt idx="542">
                  <c:v>729.39</c:v>
                </c:pt>
                <c:pt idx="543">
                  <c:v>591.30719999999997</c:v>
                </c:pt>
                <c:pt idx="544">
                  <c:v>340.2</c:v>
                </c:pt>
                <c:pt idx="545">
                  <c:v>2779.5931999999998</c:v>
                </c:pt>
                <c:pt idx="546">
                  <c:v>548.52240000000006</c:v>
                </c:pt>
                <c:pt idx="547">
                  <c:v>1532.3904</c:v>
                </c:pt>
                <c:pt idx="548">
                  <c:v>493.05959999999999</c:v>
                </c:pt>
                <c:pt idx="549">
                  <c:v>637.37399999999991</c:v>
                </c:pt>
                <c:pt idx="550">
                  <c:v>1051.7360000000001</c:v>
                </c:pt>
                <c:pt idx="551">
                  <c:v>322.98989999999998</c:v>
                </c:pt>
                <c:pt idx="552">
                  <c:v>51.138399999999997</c:v>
                </c:pt>
                <c:pt idx="553">
                  <c:v>889.83</c:v>
                </c:pt>
                <c:pt idx="554">
                  <c:v>366.858</c:v>
                </c:pt>
                <c:pt idx="555">
                  <c:v>565.90890000000002</c:v>
                </c:pt>
                <c:pt idx="556">
                  <c:v>346.48399999999998</c:v>
                </c:pt>
                <c:pt idx="557">
                  <c:v>1564.0116</c:v>
                </c:pt>
                <c:pt idx="558">
                  <c:v>1510.7190000000001</c:v>
                </c:pt>
                <c:pt idx="559">
                  <c:v>381.95639999999997</c:v>
                </c:pt>
                <c:pt idx="560">
                  <c:v>700.40520000000004</c:v>
                </c:pt>
                <c:pt idx="561">
                  <c:v>320.892</c:v>
                </c:pt>
                <c:pt idx="562">
                  <c:v>2704.47</c:v>
                </c:pt>
                <c:pt idx="563">
                  <c:v>595.41</c:v>
                </c:pt>
                <c:pt idx="564">
                  <c:v>2317.6383999999998</c:v>
                </c:pt>
                <c:pt idx="565">
                  <c:v>316.89359999999999</c:v>
                </c:pt>
                <c:pt idx="566">
                  <c:v>588.49239999999998</c:v>
                </c:pt>
                <c:pt idx="567">
                  <c:v>757.39</c:v>
                </c:pt>
                <c:pt idx="568">
                  <c:v>152.2801</c:v>
                </c:pt>
                <c:pt idx="569">
                  <c:v>1755.5383999999999</c:v>
                </c:pt>
                <c:pt idx="570">
                  <c:v>1014.2588</c:v>
                </c:pt>
                <c:pt idx="571">
                  <c:v>2694.3045000000002</c:v>
                </c:pt>
                <c:pt idx="572">
                  <c:v>2742.15</c:v>
                </c:pt>
                <c:pt idx="573">
                  <c:v>859.7808</c:v>
                </c:pt>
                <c:pt idx="574">
                  <c:v>1909.9608000000001</c:v>
                </c:pt>
                <c:pt idx="575">
                  <c:v>1146.4795999999999</c:v>
                </c:pt>
                <c:pt idx="576">
                  <c:v>125.8389</c:v>
                </c:pt>
                <c:pt idx="577">
                  <c:v>3576.0383999999999</c:v>
                </c:pt>
                <c:pt idx="578">
                  <c:v>459.85680000000002</c:v>
                </c:pt>
                <c:pt idx="579">
                  <c:v>600.97979999999995</c:v>
                </c:pt>
                <c:pt idx="580">
                  <c:v>558.39019999999994</c:v>
                </c:pt>
                <c:pt idx="581">
                  <c:v>907.52549999999997</c:v>
                </c:pt>
                <c:pt idx="582">
                  <c:v>2281.8532</c:v>
                </c:pt>
                <c:pt idx="583">
                  <c:v>2850.1122</c:v>
                </c:pt>
                <c:pt idx="584">
                  <c:v>529.8900000000001</c:v>
                </c:pt>
                <c:pt idx="585">
                  <c:v>1495.74</c:v>
                </c:pt>
                <c:pt idx="586">
                  <c:v>2532.348</c:v>
                </c:pt>
                <c:pt idx="587">
                  <c:v>1819.7998</c:v>
                </c:pt>
                <c:pt idx="588">
                  <c:v>2123.9856</c:v>
                </c:pt>
                <c:pt idx="589">
                  <c:v>661.73760000000004</c:v>
                </c:pt>
                <c:pt idx="590">
                  <c:v>2416.7087999999999</c:v>
                </c:pt>
                <c:pt idx="591">
                  <c:v>1026.048</c:v>
                </c:pt>
                <c:pt idx="592">
                  <c:v>358.85849999999999</c:v>
                </c:pt>
                <c:pt idx="593">
                  <c:v>1365.663</c:v>
                </c:pt>
                <c:pt idx="594">
                  <c:v>641.41</c:v>
                </c:pt>
                <c:pt idx="595">
                  <c:v>1341.87</c:v>
                </c:pt>
                <c:pt idx="596">
                  <c:v>2933.3224</c:v>
                </c:pt>
                <c:pt idx="597">
                  <c:v>2290.4243999999999</c:v>
                </c:pt>
                <c:pt idx="598">
                  <c:v>3143.84</c:v>
                </c:pt>
                <c:pt idx="599">
                  <c:v>1562.9290000000001</c:v>
                </c:pt>
                <c:pt idx="600">
                  <c:v>180.5814</c:v>
                </c:pt>
                <c:pt idx="601">
                  <c:v>599.65440000000001</c:v>
                </c:pt>
                <c:pt idx="602">
                  <c:v>2176.2280000000001</c:v>
                </c:pt>
                <c:pt idx="603">
                  <c:v>2407.2647999999999</c:v>
                </c:pt>
                <c:pt idx="604">
                  <c:v>2337.75</c:v>
                </c:pt>
                <c:pt idx="605">
                  <c:v>315.24779999999998</c:v>
                </c:pt>
                <c:pt idx="606">
                  <c:v>394.58629999999999</c:v>
                </c:pt>
                <c:pt idx="607">
                  <c:v>1212.9007999999999</c:v>
                </c:pt>
                <c:pt idx="608">
                  <c:v>177.19200000000001</c:v>
                </c:pt>
                <c:pt idx="609">
                  <c:v>346.49400000000003</c:v>
                </c:pt>
                <c:pt idx="610">
                  <c:v>442.79050000000001</c:v>
                </c:pt>
                <c:pt idx="611">
                  <c:v>2181.4650000000011</c:v>
                </c:pt>
                <c:pt idx="612">
                  <c:v>1504.4760000000001</c:v>
                </c:pt>
                <c:pt idx="613">
                  <c:v>154.74359999999999</c:v>
                </c:pt>
                <c:pt idx="614">
                  <c:v>1535.6780000000001</c:v>
                </c:pt>
                <c:pt idx="615">
                  <c:v>480.41250000000002</c:v>
                </c:pt>
                <c:pt idx="616">
                  <c:v>491.77100000000002</c:v>
                </c:pt>
                <c:pt idx="617">
                  <c:v>378.59399999999999</c:v>
                </c:pt>
                <c:pt idx="618">
                  <c:v>1879.05</c:v>
                </c:pt>
                <c:pt idx="619">
                  <c:v>356.04399999999998</c:v>
                </c:pt>
                <c:pt idx="620">
                  <c:v>208.25280000000001</c:v>
                </c:pt>
                <c:pt idx="621">
                  <c:v>1536.6559999999999</c:v>
                </c:pt>
                <c:pt idx="622">
                  <c:v>1953.1368</c:v>
                </c:pt>
                <c:pt idx="623">
                  <c:v>1384.2239999999999</c:v>
                </c:pt>
                <c:pt idx="624">
                  <c:v>2062.8696</c:v>
                </c:pt>
                <c:pt idx="625">
                  <c:v>2156.6952000000001</c:v>
                </c:pt>
                <c:pt idx="626">
                  <c:v>288.98239999999998</c:v>
                </c:pt>
                <c:pt idx="627">
                  <c:v>271.28359999999998</c:v>
                </c:pt>
                <c:pt idx="628">
                  <c:v>954.01800000000003</c:v>
                </c:pt>
                <c:pt idx="629">
                  <c:v>72.025200000000012</c:v>
                </c:pt>
                <c:pt idx="630">
                  <c:v>269.21699999999998</c:v>
                </c:pt>
                <c:pt idx="631">
                  <c:v>844.38199999999995</c:v>
                </c:pt>
                <c:pt idx="632">
                  <c:v>2873.9969999999989</c:v>
                </c:pt>
                <c:pt idx="633">
                  <c:v>1154.8943999999999</c:v>
                </c:pt>
                <c:pt idx="634">
                  <c:v>547.17700000000002</c:v>
                </c:pt>
                <c:pt idx="635">
                  <c:v>831.92750000000001</c:v>
                </c:pt>
                <c:pt idx="636">
                  <c:v>2084.0720000000001</c:v>
                </c:pt>
                <c:pt idx="637">
                  <c:v>1444.212</c:v>
                </c:pt>
                <c:pt idx="638">
                  <c:v>1219.4269999999999</c:v>
                </c:pt>
                <c:pt idx="639">
                  <c:v>750.20309999999995</c:v>
                </c:pt>
                <c:pt idx="640">
                  <c:v>1042.491</c:v>
                </c:pt>
                <c:pt idx="641">
                  <c:v>2799.0720000000001</c:v>
                </c:pt>
                <c:pt idx="642">
                  <c:v>2495.4744000000001</c:v>
                </c:pt>
                <c:pt idx="643">
                  <c:v>346.38</c:v>
                </c:pt>
                <c:pt idx="644">
                  <c:v>1032.3599999999999</c:v>
                </c:pt>
                <c:pt idx="645">
                  <c:v>1205.3327999999999</c:v>
                </c:pt>
                <c:pt idx="646">
                  <c:v>2312.2568999999999</c:v>
                </c:pt>
                <c:pt idx="647">
                  <c:v>437.37720000000002</c:v>
                </c:pt>
                <c:pt idx="648">
                  <c:v>148.30019999999999</c:v>
                </c:pt>
                <c:pt idx="649">
                  <c:v>1589.3951999999999</c:v>
                </c:pt>
                <c:pt idx="650">
                  <c:v>2317.1543999999999</c:v>
                </c:pt>
                <c:pt idx="651">
                  <c:v>1446.1376</c:v>
                </c:pt>
                <c:pt idx="652">
                  <c:v>612.16679999999997</c:v>
                </c:pt>
                <c:pt idx="653">
                  <c:v>868.98</c:v>
                </c:pt>
                <c:pt idx="654">
                  <c:v>1492.7882</c:v>
                </c:pt>
                <c:pt idx="655">
                  <c:v>615.32820000000004</c:v>
                </c:pt>
                <c:pt idx="656">
                  <c:v>414.25920000000002</c:v>
                </c:pt>
                <c:pt idx="657">
                  <c:v>2019.684</c:v>
                </c:pt>
                <c:pt idx="658">
                  <c:v>2199.3449999999998</c:v>
                </c:pt>
                <c:pt idx="659">
                  <c:v>1409.9903999999999</c:v>
                </c:pt>
                <c:pt idx="660">
                  <c:v>2329.7399999999998</c:v>
                </c:pt>
                <c:pt idx="661">
                  <c:v>610.11059999999998</c:v>
                </c:pt>
                <c:pt idx="662">
                  <c:v>266.65440000000001</c:v>
                </c:pt>
                <c:pt idx="663">
                  <c:v>594.43550000000005</c:v>
                </c:pt>
                <c:pt idx="664">
                  <c:v>331.26280000000003</c:v>
                </c:pt>
                <c:pt idx="665">
                  <c:v>2634.0079999999998</c:v>
                </c:pt>
                <c:pt idx="666">
                  <c:v>685.34879999999998</c:v>
                </c:pt>
                <c:pt idx="667">
                  <c:v>2764.8031999999998</c:v>
                </c:pt>
                <c:pt idx="668">
                  <c:v>959.13239999999985</c:v>
                </c:pt>
                <c:pt idx="669">
                  <c:v>104.7144</c:v>
                </c:pt>
                <c:pt idx="670">
                  <c:v>1193.2704000000001</c:v>
                </c:pt>
                <c:pt idx="671">
                  <c:v>2389.1322</c:v>
                </c:pt>
                <c:pt idx="672">
                  <c:v>224.60640000000001</c:v>
                </c:pt>
                <c:pt idx="673">
                  <c:v>299.73419999999999</c:v>
                </c:pt>
                <c:pt idx="674">
                  <c:v>1810.0827999999999</c:v>
                </c:pt>
                <c:pt idx="675">
                  <c:v>972.32960000000003</c:v>
                </c:pt>
                <c:pt idx="676">
                  <c:v>2676.6990000000001</c:v>
                </c:pt>
                <c:pt idx="677">
                  <c:v>1320.9659999999999</c:v>
                </c:pt>
                <c:pt idx="678">
                  <c:v>1833.4380000000001</c:v>
                </c:pt>
                <c:pt idx="679">
                  <c:v>1625.3796</c:v>
                </c:pt>
                <c:pt idx="680">
                  <c:v>2266.7328000000002</c:v>
                </c:pt>
                <c:pt idx="681">
                  <c:v>2989.0783999999999</c:v>
                </c:pt>
                <c:pt idx="682">
                  <c:v>1756.35</c:v>
                </c:pt>
                <c:pt idx="683">
                  <c:v>558.86249999999995</c:v>
                </c:pt>
                <c:pt idx="684">
                  <c:v>445.80599999999998</c:v>
                </c:pt>
                <c:pt idx="685">
                  <c:v>648.29939999999999</c:v>
                </c:pt>
                <c:pt idx="686">
                  <c:v>1430.6705999999999</c:v>
                </c:pt>
                <c:pt idx="687">
                  <c:v>1325.9992</c:v>
                </c:pt>
                <c:pt idx="688">
                  <c:v>829.9606</c:v>
                </c:pt>
                <c:pt idx="689">
                  <c:v>1537.452</c:v>
                </c:pt>
                <c:pt idx="690">
                  <c:v>570.87099999999998</c:v>
                </c:pt>
                <c:pt idx="691">
                  <c:v>3412.134</c:v>
                </c:pt>
                <c:pt idx="692">
                  <c:v>3111.192</c:v>
                </c:pt>
                <c:pt idx="693">
                  <c:v>1111.7945999999999</c:v>
                </c:pt>
                <c:pt idx="694">
                  <c:v>837.23609999999985</c:v>
                </c:pt>
                <c:pt idx="695">
                  <c:v>2721.1183999999998</c:v>
                </c:pt>
                <c:pt idx="696">
                  <c:v>322.3528</c:v>
                </c:pt>
                <c:pt idx="697">
                  <c:v>513.702</c:v>
                </c:pt>
                <c:pt idx="698">
                  <c:v>2230.3303999999998</c:v>
                </c:pt>
                <c:pt idx="699">
                  <c:v>216.44739999999999</c:v>
                </c:pt>
                <c:pt idx="700">
                  <c:v>865.1164</c:v>
                </c:pt>
                <c:pt idx="701">
                  <c:v>810.57139999999993</c:v>
                </c:pt>
                <c:pt idx="702">
                  <c:v>1050.5039999999999</c:v>
                </c:pt>
                <c:pt idx="703">
                  <c:v>2952.5216</c:v>
                </c:pt>
                <c:pt idx="704">
                  <c:v>773.60919999999999</c:v>
                </c:pt>
                <c:pt idx="705">
                  <c:v>1640.0519999999999</c:v>
                </c:pt>
                <c:pt idx="706">
                  <c:v>1372.8879999999999</c:v>
                </c:pt>
                <c:pt idx="707">
                  <c:v>1023.678</c:v>
                </c:pt>
                <c:pt idx="708">
                  <c:v>1484.7293999999999</c:v>
                </c:pt>
                <c:pt idx="709">
                  <c:v>1208.27</c:v>
                </c:pt>
                <c:pt idx="710">
                  <c:v>393.5686</c:v>
                </c:pt>
                <c:pt idx="711">
                  <c:v>2240.9920000000002</c:v>
                </c:pt>
                <c:pt idx="712">
                  <c:v>3066.6687999999999</c:v>
                </c:pt>
                <c:pt idx="713">
                  <c:v>2198.16</c:v>
                </c:pt>
                <c:pt idx="714">
                  <c:v>116.77079999999999</c:v>
                </c:pt>
                <c:pt idx="715">
                  <c:v>1223.0694000000001</c:v>
                </c:pt>
                <c:pt idx="716">
                  <c:v>2859.9407999999999</c:v>
                </c:pt>
                <c:pt idx="717">
                  <c:v>1733.9049</c:v>
                </c:pt>
                <c:pt idx="718">
                  <c:v>617.38400000000001</c:v>
                </c:pt>
                <c:pt idx="719">
                  <c:v>426.98430000000002</c:v>
                </c:pt>
                <c:pt idx="720">
                  <c:v>387.59039999999999</c:v>
                </c:pt>
                <c:pt idx="721">
                  <c:v>1429.2719999999999</c:v>
                </c:pt>
                <c:pt idx="722">
                  <c:v>707.77440000000013</c:v>
                </c:pt>
                <c:pt idx="723">
                  <c:v>165.31710000000001</c:v>
                </c:pt>
                <c:pt idx="724">
                  <c:v>1398.2841000000001</c:v>
                </c:pt>
                <c:pt idx="725">
                  <c:v>1357.0372</c:v>
                </c:pt>
                <c:pt idx="726">
                  <c:v>797.93790000000001</c:v>
                </c:pt>
                <c:pt idx="727">
                  <c:v>569.04399999999998</c:v>
                </c:pt>
                <c:pt idx="728">
                  <c:v>357.23430000000002</c:v>
                </c:pt>
                <c:pt idx="729">
                  <c:v>341.31200000000001</c:v>
                </c:pt>
                <c:pt idx="730">
                  <c:v>573.07000000000005</c:v>
                </c:pt>
                <c:pt idx="731">
                  <c:v>220.16800000000001</c:v>
                </c:pt>
                <c:pt idx="732">
                  <c:v>1034.6335999999999</c:v>
                </c:pt>
                <c:pt idx="733">
                  <c:v>139.86799999999999</c:v>
                </c:pt>
                <c:pt idx="734">
                  <c:v>279.00959999999998</c:v>
                </c:pt>
                <c:pt idx="735">
                  <c:v>449.65469999999999</c:v>
                </c:pt>
                <c:pt idx="736">
                  <c:v>620.94600000000003</c:v>
                </c:pt>
                <c:pt idx="737">
                  <c:v>133.79560000000001</c:v>
                </c:pt>
                <c:pt idx="738">
                  <c:v>2750.1219999999998</c:v>
                </c:pt>
                <c:pt idx="739">
                  <c:v>798.21719999999993</c:v>
                </c:pt>
                <c:pt idx="740">
                  <c:v>1154.6808000000001</c:v>
                </c:pt>
                <c:pt idx="741">
                  <c:v>2107.8629999999998</c:v>
                </c:pt>
                <c:pt idx="742">
                  <c:v>3178.2564000000002</c:v>
                </c:pt>
                <c:pt idx="743">
                  <c:v>643.78679999999997</c:v>
                </c:pt>
                <c:pt idx="744">
                  <c:v>1719.4431999999999</c:v>
                </c:pt>
                <c:pt idx="745">
                  <c:v>50.407799999999988</c:v>
                </c:pt>
                <c:pt idx="746">
                  <c:v>421.27800000000002</c:v>
                </c:pt>
                <c:pt idx="747">
                  <c:v>2775.3519999999999</c:v>
                </c:pt>
                <c:pt idx="748">
                  <c:v>2584.6271999999999</c:v>
                </c:pt>
                <c:pt idx="749">
                  <c:v>666.71699999999998</c:v>
                </c:pt>
                <c:pt idx="750">
                  <c:v>900.75200000000007</c:v>
                </c:pt>
                <c:pt idx="751">
                  <c:v>783.59400000000005</c:v>
                </c:pt>
                <c:pt idx="752">
                  <c:v>1043.328</c:v>
                </c:pt>
                <c:pt idx="753">
                  <c:v>792.09600000000012</c:v>
                </c:pt>
                <c:pt idx="754">
                  <c:v>1528.4588000000001</c:v>
                </c:pt>
                <c:pt idx="755">
                  <c:v>2509.1999999999998</c:v>
                </c:pt>
                <c:pt idx="756">
                  <c:v>1005.6288</c:v>
                </c:pt>
                <c:pt idx="757">
                  <c:v>1451.7328</c:v>
                </c:pt>
                <c:pt idx="758">
                  <c:v>1279.2354</c:v>
                </c:pt>
                <c:pt idx="759">
                  <c:v>979.43039999999996</c:v>
                </c:pt>
                <c:pt idx="760">
                  <c:v>808.65719999999999</c:v>
                </c:pt>
                <c:pt idx="761">
                  <c:v>918.92480000000012</c:v>
                </c:pt>
                <c:pt idx="762">
                  <c:v>922.36099999999988</c:v>
                </c:pt>
                <c:pt idx="763">
                  <c:v>1451.7072000000001</c:v>
                </c:pt>
                <c:pt idx="764">
                  <c:v>51.302599999999998</c:v>
                </c:pt>
                <c:pt idx="765">
                  <c:v>2552.3015999999998</c:v>
                </c:pt>
                <c:pt idx="766">
                  <c:v>257.03719999999998</c:v>
                </c:pt>
                <c:pt idx="767">
                  <c:v>31.239000000000001</c:v>
                </c:pt>
                <c:pt idx="768">
                  <c:v>1475.8869999999999</c:v>
                </c:pt>
                <c:pt idx="769">
                  <c:v>2965.1507999999999</c:v>
                </c:pt>
                <c:pt idx="770">
                  <c:v>243.42150000000001</c:v>
                </c:pt>
                <c:pt idx="771">
                  <c:v>1793.4336000000001</c:v>
                </c:pt>
                <c:pt idx="772">
                  <c:v>1039.1135999999999</c:v>
                </c:pt>
                <c:pt idx="773">
                  <c:v>92.722300000000004</c:v>
                </c:pt>
                <c:pt idx="774">
                  <c:v>796.63200000000006</c:v>
                </c:pt>
                <c:pt idx="775">
                  <c:v>2592.2763</c:v>
                </c:pt>
                <c:pt idx="776">
                  <c:v>2011.7483999999999</c:v>
                </c:pt>
                <c:pt idx="777">
                  <c:v>2280.0509999999999</c:v>
                </c:pt>
                <c:pt idx="778">
                  <c:v>389.59829999999999</c:v>
                </c:pt>
                <c:pt idx="779">
                  <c:v>2832.9380000000001</c:v>
                </c:pt>
                <c:pt idx="780">
                  <c:v>2651.3568</c:v>
                </c:pt>
                <c:pt idx="781">
                  <c:v>275.36079999999998</c:v>
                </c:pt>
                <c:pt idx="782">
                  <c:v>2512.0783999999999</c:v>
                </c:pt>
                <c:pt idx="783">
                  <c:v>1344.7067999999999</c:v>
                </c:pt>
                <c:pt idx="784">
                  <c:v>733.85640000000001</c:v>
                </c:pt>
                <c:pt idx="785">
                  <c:v>412.66719999999998</c:v>
                </c:pt>
                <c:pt idx="786">
                  <c:v>1045.6292000000001</c:v>
                </c:pt>
                <c:pt idx="787">
                  <c:v>2242.8216000000002</c:v>
                </c:pt>
                <c:pt idx="788">
                  <c:v>615.46699999999998</c:v>
                </c:pt>
                <c:pt idx="789">
                  <c:v>323.35199999999998</c:v>
                </c:pt>
                <c:pt idx="790">
                  <c:v>977.69849999999985</c:v>
                </c:pt>
                <c:pt idx="791">
                  <c:v>3529.1619999999998</c:v>
                </c:pt>
                <c:pt idx="792">
                  <c:v>959.13179999999988</c:v>
                </c:pt>
                <c:pt idx="793">
                  <c:v>1592.3416</c:v>
                </c:pt>
                <c:pt idx="794">
                  <c:v>239.32259999999999</c:v>
                </c:pt>
                <c:pt idx="795">
                  <c:v>246.99600000000001</c:v>
                </c:pt>
                <c:pt idx="796">
                  <c:v>332.02339999999998</c:v>
                </c:pt>
                <c:pt idx="797">
                  <c:v>557.68680000000006</c:v>
                </c:pt>
                <c:pt idx="798">
                  <c:v>264.93889999999999</c:v>
                </c:pt>
                <c:pt idx="799">
                  <c:v>1211.0416</c:v>
                </c:pt>
                <c:pt idx="800">
                  <c:v>2681.3406</c:v>
                </c:pt>
                <c:pt idx="801">
                  <c:v>1006.2063000000001</c:v>
                </c:pt>
                <c:pt idx="802">
                  <c:v>215.47200000000001</c:v>
                </c:pt>
                <c:pt idx="803">
                  <c:v>165.1584</c:v>
                </c:pt>
                <c:pt idx="804">
                  <c:v>369.74</c:v>
                </c:pt>
                <c:pt idx="805">
                  <c:v>191.88</c:v>
                </c:pt>
                <c:pt idx="806">
                  <c:v>426.411</c:v>
                </c:pt>
                <c:pt idx="807">
                  <c:v>1197.9756</c:v>
                </c:pt>
                <c:pt idx="808">
                  <c:v>729.07759999999996</c:v>
                </c:pt>
                <c:pt idx="809">
                  <c:v>3908.2428</c:v>
                </c:pt>
                <c:pt idx="810">
                  <c:v>1547.9168</c:v>
                </c:pt>
                <c:pt idx="811">
                  <c:v>1211.364</c:v>
                </c:pt>
                <c:pt idx="812">
                  <c:v>1548.0453</c:v>
                </c:pt>
                <c:pt idx="813">
                  <c:v>1768.96</c:v>
                </c:pt>
                <c:pt idx="814">
                  <c:v>739.55970000000002</c:v>
                </c:pt>
                <c:pt idx="815">
                  <c:v>2158.7103999999999</c:v>
                </c:pt>
                <c:pt idx="816">
                  <c:v>2092.2192</c:v>
                </c:pt>
                <c:pt idx="817">
                  <c:v>198.50559999999999</c:v>
                </c:pt>
                <c:pt idx="818">
                  <c:v>391.77640000000002</c:v>
                </c:pt>
                <c:pt idx="819">
                  <c:v>231.0198</c:v>
                </c:pt>
                <c:pt idx="820">
                  <c:v>1730.1479999999999</c:v>
                </c:pt>
                <c:pt idx="821">
                  <c:v>878.0687999999999</c:v>
                </c:pt>
                <c:pt idx="822">
                  <c:v>1396.5696</c:v>
                </c:pt>
                <c:pt idx="823">
                  <c:v>78.194399999999987</c:v>
                </c:pt>
                <c:pt idx="824">
                  <c:v>1012.1856</c:v>
                </c:pt>
                <c:pt idx="825">
                  <c:v>424.20510000000002</c:v>
                </c:pt>
                <c:pt idx="826">
                  <c:v>1169.2264</c:v>
                </c:pt>
                <c:pt idx="827">
                  <c:v>268.10359999999997</c:v>
                </c:pt>
                <c:pt idx="828">
                  <c:v>1276.7118</c:v>
                </c:pt>
                <c:pt idx="829">
                  <c:v>1620.8416</c:v>
                </c:pt>
                <c:pt idx="830">
                  <c:v>570.62200000000007</c:v>
                </c:pt>
                <c:pt idx="831">
                  <c:v>853.05420000000004</c:v>
                </c:pt>
                <c:pt idx="832">
                  <c:v>958.57439999999997</c:v>
                </c:pt>
                <c:pt idx="833">
                  <c:v>320.76</c:v>
                </c:pt>
                <c:pt idx="834">
                  <c:v>810.84600000000012</c:v>
                </c:pt>
                <c:pt idx="835">
                  <c:v>756.54719999999986</c:v>
                </c:pt>
                <c:pt idx="836">
                  <c:v>497.76479999999998</c:v>
                </c:pt>
                <c:pt idx="837">
                  <c:v>778.35680000000002</c:v>
                </c:pt>
                <c:pt idx="838">
                  <c:v>2724.32</c:v>
                </c:pt>
                <c:pt idx="839">
                  <c:v>527.33479999999997</c:v>
                </c:pt>
                <c:pt idx="840">
                  <c:v>1143.252</c:v>
                </c:pt>
                <c:pt idx="841">
                  <c:v>1395.6096</c:v>
                </c:pt>
                <c:pt idx="842">
                  <c:v>1656.395</c:v>
                </c:pt>
                <c:pt idx="843">
                  <c:v>503.97620000000012</c:v>
                </c:pt>
                <c:pt idx="844">
                  <c:v>207.27930000000001</c:v>
                </c:pt>
                <c:pt idx="845">
                  <c:v>24.7744</c:v>
                </c:pt>
                <c:pt idx="846">
                  <c:v>364.71600000000001</c:v>
                </c:pt>
                <c:pt idx="847">
                  <c:v>84.348600000000005</c:v>
                </c:pt>
                <c:pt idx="848">
                  <c:v>968.18819999999994</c:v>
                </c:pt>
                <c:pt idx="849">
                  <c:v>392.04</c:v>
                </c:pt>
                <c:pt idx="850">
                  <c:v>2811.1181999999999</c:v>
                </c:pt>
                <c:pt idx="851">
                  <c:v>571.38619999999992</c:v>
                </c:pt>
                <c:pt idx="852">
                  <c:v>218.804</c:v>
                </c:pt>
                <c:pt idx="853">
                  <c:v>1419.0192</c:v>
                </c:pt>
                <c:pt idx="854">
                  <c:v>307.71359999999999</c:v>
                </c:pt>
                <c:pt idx="855">
                  <c:v>136.34880000000001</c:v>
                </c:pt>
                <c:pt idx="856">
                  <c:v>392.83789999999999</c:v>
                </c:pt>
                <c:pt idx="857">
                  <c:v>934.32449999999983</c:v>
                </c:pt>
                <c:pt idx="858">
                  <c:v>753.49019999999996</c:v>
                </c:pt>
                <c:pt idx="859">
                  <c:v>2156.5544</c:v>
                </c:pt>
                <c:pt idx="860">
                  <c:v>2569.1024000000002</c:v>
                </c:pt>
                <c:pt idx="861">
                  <c:v>467.91</c:v>
                </c:pt>
                <c:pt idx="862">
                  <c:v>999.5920000000001</c:v>
                </c:pt>
                <c:pt idx="863">
                  <c:v>1088.1378</c:v>
                </c:pt>
                <c:pt idx="864">
                  <c:v>821.92160000000001</c:v>
                </c:pt>
                <c:pt idx="865">
                  <c:v>175.85310000000001</c:v>
                </c:pt>
                <c:pt idx="866">
                  <c:v>2574.9856</c:v>
                </c:pt>
                <c:pt idx="867">
                  <c:v>1306.4175</c:v>
                </c:pt>
                <c:pt idx="868">
                  <c:v>835.84800000000007</c:v>
                </c:pt>
                <c:pt idx="869">
                  <c:v>612.56039999999996</c:v>
                </c:pt>
                <c:pt idx="870">
                  <c:v>1900.2672</c:v>
                </c:pt>
                <c:pt idx="871">
                  <c:v>654.0489</c:v>
                </c:pt>
                <c:pt idx="872">
                  <c:v>230.88040000000001</c:v>
                </c:pt>
                <c:pt idx="873">
                  <c:v>1936.7025000000001</c:v>
                </c:pt>
                <c:pt idx="874">
                  <c:v>363.09980000000002</c:v>
                </c:pt>
                <c:pt idx="875">
                  <c:v>1247.4552000000001</c:v>
                </c:pt>
                <c:pt idx="876">
                  <c:v>1228.8078</c:v>
                </c:pt>
                <c:pt idx="877">
                  <c:v>1512.924</c:v>
                </c:pt>
                <c:pt idx="878">
                  <c:v>261.58</c:v>
                </c:pt>
                <c:pt idx="879">
                  <c:v>368.83280000000002</c:v>
                </c:pt>
                <c:pt idx="880">
                  <c:v>1759.9428</c:v>
                </c:pt>
                <c:pt idx="881">
                  <c:v>1245.1189999999999</c:v>
                </c:pt>
                <c:pt idx="882">
                  <c:v>868.45639999999992</c:v>
                </c:pt>
                <c:pt idx="883">
                  <c:v>927.92699999999991</c:v>
                </c:pt>
                <c:pt idx="884">
                  <c:v>355.5342</c:v>
                </c:pt>
                <c:pt idx="885">
                  <c:v>480.75359999999989</c:v>
                </c:pt>
                <c:pt idx="886">
                  <c:v>1016.0784</c:v>
                </c:pt>
                <c:pt idx="887">
                  <c:v>1609.9962</c:v>
                </c:pt>
                <c:pt idx="888">
                  <c:v>925.74649999999997</c:v>
                </c:pt>
                <c:pt idx="889">
                  <c:v>1333.4780000000001</c:v>
                </c:pt>
                <c:pt idx="890">
                  <c:v>272.79750000000001</c:v>
                </c:pt>
                <c:pt idx="891">
                  <c:v>2729.8292000000001</c:v>
                </c:pt>
                <c:pt idx="892">
                  <c:v>373.59129999999999</c:v>
                </c:pt>
                <c:pt idx="893">
                  <c:v>237.6524</c:v>
                </c:pt>
                <c:pt idx="894">
                  <c:v>1144.4248</c:v>
                </c:pt>
                <c:pt idx="895">
                  <c:v>707.02719999999999</c:v>
                </c:pt>
                <c:pt idx="896">
                  <c:v>2326.4778000000001</c:v>
                </c:pt>
                <c:pt idx="897">
                  <c:v>1010.2344000000001</c:v>
                </c:pt>
                <c:pt idx="898">
                  <c:v>433.92960000000011</c:v>
                </c:pt>
                <c:pt idx="899">
                  <c:v>563.48699999999997</c:v>
                </c:pt>
                <c:pt idx="900">
                  <c:v>320.04199999999997</c:v>
                </c:pt>
                <c:pt idx="901">
                  <c:v>866.04959999999994</c:v>
                </c:pt>
                <c:pt idx="902">
                  <c:v>133.4332</c:v>
                </c:pt>
                <c:pt idx="903">
                  <c:v>1509.2352000000001</c:v>
                </c:pt>
                <c:pt idx="904">
                  <c:v>1186.9680000000001</c:v>
                </c:pt>
                <c:pt idx="905">
                  <c:v>1149.066</c:v>
                </c:pt>
                <c:pt idx="906">
                  <c:v>611.17420000000004</c:v>
                </c:pt>
                <c:pt idx="907">
                  <c:v>612.68850000000009</c:v>
                </c:pt>
                <c:pt idx="908">
                  <c:v>262.78019999999998</c:v>
                </c:pt>
                <c:pt idx="909">
                  <c:v>800.21129999999994</c:v>
                </c:pt>
                <c:pt idx="910">
                  <c:v>245.80199999999999</c:v>
                </c:pt>
                <c:pt idx="911">
                  <c:v>1686.4275</c:v>
                </c:pt>
                <c:pt idx="912">
                  <c:v>2579.2651999999998</c:v>
                </c:pt>
                <c:pt idx="913">
                  <c:v>1263.5904</c:v>
                </c:pt>
                <c:pt idx="914">
                  <c:v>1912.96</c:v>
                </c:pt>
                <c:pt idx="915">
                  <c:v>661.59</c:v>
                </c:pt>
                <c:pt idx="916">
                  <c:v>1278.3675000000001</c:v>
                </c:pt>
                <c:pt idx="917">
                  <c:v>1943.0927999999999</c:v>
                </c:pt>
                <c:pt idx="918">
                  <c:v>1373.2991999999999</c:v>
                </c:pt>
                <c:pt idx="919">
                  <c:v>2250.2979999999998</c:v>
                </c:pt>
                <c:pt idx="920">
                  <c:v>607.64800000000002</c:v>
                </c:pt>
                <c:pt idx="921">
                  <c:v>308.14710000000002</c:v>
                </c:pt>
                <c:pt idx="922">
                  <c:v>767.98800000000006</c:v>
                </c:pt>
                <c:pt idx="923">
                  <c:v>367.65219999999999</c:v>
                </c:pt>
                <c:pt idx="924">
                  <c:v>802.1579999999999</c:v>
                </c:pt>
                <c:pt idx="925">
                  <c:v>2777.1016</c:v>
                </c:pt>
                <c:pt idx="926">
                  <c:v>1550.5662</c:v>
                </c:pt>
                <c:pt idx="927">
                  <c:v>437.17020000000002</c:v>
                </c:pt>
                <c:pt idx="928">
                  <c:v>374.66759999999999</c:v>
                </c:pt>
                <c:pt idx="929">
                  <c:v>637.50080000000014</c:v>
                </c:pt>
                <c:pt idx="930">
                  <c:v>523.71</c:v>
                </c:pt>
                <c:pt idx="931">
                  <c:v>2240.2800000000002</c:v>
                </c:pt>
                <c:pt idx="932">
                  <c:v>41.875999999999998</c:v>
                </c:pt>
                <c:pt idx="933">
                  <c:v>754.20119999999997</c:v>
                </c:pt>
                <c:pt idx="934">
                  <c:v>1185.4584</c:v>
                </c:pt>
                <c:pt idx="935">
                  <c:v>1113.6584</c:v>
                </c:pt>
                <c:pt idx="936">
                  <c:v>818.46659999999997</c:v>
                </c:pt>
                <c:pt idx="937">
                  <c:v>85.933199999999999</c:v>
                </c:pt>
                <c:pt idx="938">
                  <c:v>1561.9212</c:v>
                </c:pt>
                <c:pt idx="939">
                  <c:v>616.21119999999996</c:v>
                </c:pt>
                <c:pt idx="940">
                  <c:v>493.91449999999992</c:v>
                </c:pt>
                <c:pt idx="941">
                  <c:v>212.83199999999999</c:v>
                </c:pt>
                <c:pt idx="942">
                  <c:v>339.27080000000001</c:v>
                </c:pt>
                <c:pt idx="943">
                  <c:v>3138.6759999999999</c:v>
                </c:pt>
                <c:pt idx="944">
                  <c:v>1375.6759999999999</c:v>
                </c:pt>
                <c:pt idx="945">
                  <c:v>1748.7384</c:v>
                </c:pt>
                <c:pt idx="946">
                  <c:v>502.95960000000002</c:v>
                </c:pt>
                <c:pt idx="947">
                  <c:v>520.43039999999996</c:v>
                </c:pt>
                <c:pt idx="948">
                  <c:v>578.11989999999992</c:v>
                </c:pt>
                <c:pt idx="949">
                  <c:v>1641.3904</c:v>
                </c:pt>
                <c:pt idx="950">
                  <c:v>107.0748</c:v>
                </c:pt>
                <c:pt idx="951">
                  <c:v>18.459</c:v>
                </c:pt>
                <c:pt idx="952">
                  <c:v>2470.6439999999998</c:v>
                </c:pt>
                <c:pt idx="953">
                  <c:v>370.75619999999998</c:v>
                </c:pt>
                <c:pt idx="954">
                  <c:v>556.78399999999999</c:v>
                </c:pt>
                <c:pt idx="955">
                  <c:v>934.46460000000013</c:v>
                </c:pt>
                <c:pt idx="956">
                  <c:v>647.2349999999999</c:v>
                </c:pt>
                <c:pt idx="957">
                  <c:v>1060.4369999999999</c:v>
                </c:pt>
                <c:pt idx="958">
                  <c:v>1754.4059999999999</c:v>
                </c:pt>
                <c:pt idx="959">
                  <c:v>1874.787</c:v>
                </c:pt>
                <c:pt idx="960">
                  <c:v>2143.6176</c:v>
                </c:pt>
                <c:pt idx="961">
                  <c:v>2486.2139999999999</c:v>
                </c:pt>
                <c:pt idx="962">
                  <c:v>1087.6289866733468</c:v>
                </c:pt>
                <c:pt idx="963">
                  <c:v>1196.5536</c:v>
                </c:pt>
                <c:pt idx="964">
                  <c:v>1082.835</c:v>
                </c:pt>
                <c:pt idx="965">
                  <c:v>3817.6880000000001</c:v>
                </c:pt>
                <c:pt idx="966">
                  <c:v>267.20600000000002</c:v>
                </c:pt>
                <c:pt idx="967">
                  <c:v>603.71640000000002</c:v>
                </c:pt>
                <c:pt idx="968">
                  <c:v>1866.2719999999999</c:v>
                </c:pt>
                <c:pt idx="969">
                  <c:v>1661.6624999999999</c:v>
                </c:pt>
                <c:pt idx="970">
                  <c:v>117.4588</c:v>
                </c:pt>
                <c:pt idx="971">
                  <c:v>1968.5753999999999</c:v>
                </c:pt>
                <c:pt idx="972">
                  <c:v>1483.8119999999999</c:v>
                </c:pt>
                <c:pt idx="973">
                  <c:v>345.32479999999998</c:v>
                </c:pt>
                <c:pt idx="974">
                  <c:v>59.593499999999999</c:v>
                </c:pt>
                <c:pt idx="975">
                  <c:v>671.02289999999994</c:v>
                </c:pt>
                <c:pt idx="976">
                  <c:v>792.32599999999991</c:v>
                </c:pt>
                <c:pt idx="977">
                  <c:v>2286.4674</c:v>
                </c:pt>
                <c:pt idx="978">
                  <c:v>1901.4159999999999</c:v>
                </c:pt>
                <c:pt idx="979">
                  <c:v>443.327</c:v>
                </c:pt>
                <c:pt idx="980">
                  <c:v>1583.806</c:v>
                </c:pt>
                <c:pt idx="981">
                  <c:v>1669.3068000000001</c:v>
                </c:pt>
                <c:pt idx="982">
                  <c:v>1813.1728000000001</c:v>
                </c:pt>
                <c:pt idx="983">
                  <c:v>2593.9104000000002</c:v>
                </c:pt>
                <c:pt idx="984">
                  <c:v>803.01599999999996</c:v>
                </c:pt>
                <c:pt idx="985">
                  <c:v>1581.2496000000001</c:v>
                </c:pt>
                <c:pt idx="986">
                  <c:v>1472.5308</c:v>
                </c:pt>
                <c:pt idx="987">
                  <c:v>1690.7814000000001</c:v>
                </c:pt>
                <c:pt idx="988">
                  <c:v>981.97259999999994</c:v>
                </c:pt>
                <c:pt idx="989">
                  <c:v>441.55169999999998</c:v>
                </c:pt>
                <c:pt idx="990">
                  <c:v>476.91660000000002</c:v>
                </c:pt>
                <c:pt idx="991">
                  <c:v>1235.7372</c:v>
                </c:pt>
                <c:pt idx="992">
                  <c:v>787.28039999999999</c:v>
                </c:pt>
                <c:pt idx="993">
                  <c:v>1087.8444</c:v>
                </c:pt>
                <c:pt idx="994">
                  <c:v>1723.5719999999999</c:v>
                </c:pt>
                <c:pt idx="995">
                  <c:v>1281.8937000000001</c:v>
                </c:pt>
                <c:pt idx="996">
                  <c:v>2380.4639999999999</c:v>
                </c:pt>
                <c:pt idx="997">
                  <c:v>968.16959999999995</c:v>
                </c:pt>
                <c:pt idx="998">
                  <c:v>65.729200000000006</c:v>
                </c:pt>
              </c:numCache>
            </c:numRef>
          </c:val>
          <c:extLst>
            <c:ext xmlns:c16="http://schemas.microsoft.com/office/drawing/2014/chart" uri="{C3380CC4-5D6E-409C-BE32-E72D297353CC}">
              <c16:uniqueId val="{00000002-8282-41D4-8D19-2A3B1DB30C94}"/>
            </c:ext>
          </c:extLst>
        </c:ser>
        <c:ser>
          <c:idx val="3"/>
          <c:order val="3"/>
          <c:tx>
            <c:strRef>
              <c:f>Sales_Fact!$U$1:$U$6</c:f>
              <c:strCache>
                <c:ptCount val="1"/>
                <c:pt idx="0">
                  <c:v>2024 -  -  -  - Sum of Quantity</c:v>
                </c:pt>
              </c:strCache>
            </c:strRef>
          </c:tx>
          <c:spPr>
            <a:solidFill>
              <a:schemeClr val="accent4"/>
            </a:solidFill>
            <a:ln/>
            <a:effectLst/>
            <a:sp3d/>
          </c:spPr>
          <c:cat>
            <c:strRef>
              <c:f>Sales_Fact!$Q$7:$Q$1006</c:f>
              <c:strCache>
                <c:ptCount val="999"/>
                <c:pt idx="0">
                  <c:v>SALE0</c:v>
                </c:pt>
                <c:pt idx="1">
                  <c:v>SALE10</c:v>
                </c:pt>
                <c:pt idx="2">
                  <c:v>SALE1000</c:v>
                </c:pt>
                <c:pt idx="3">
                  <c:v>SALE1002</c:v>
                </c:pt>
                <c:pt idx="4">
                  <c:v>SALE1003</c:v>
                </c:pt>
                <c:pt idx="5">
                  <c:v>SALE1005</c:v>
                </c:pt>
                <c:pt idx="6">
                  <c:v>SALE101</c:v>
                </c:pt>
                <c:pt idx="7">
                  <c:v>SALE1011</c:v>
                </c:pt>
                <c:pt idx="8">
                  <c:v>SALE1012</c:v>
                </c:pt>
                <c:pt idx="9">
                  <c:v>SALE1013</c:v>
                </c:pt>
                <c:pt idx="10">
                  <c:v>SALE1016</c:v>
                </c:pt>
                <c:pt idx="11">
                  <c:v>SALE102</c:v>
                </c:pt>
                <c:pt idx="12">
                  <c:v>SALE1020</c:v>
                </c:pt>
                <c:pt idx="13">
                  <c:v>SALE1021</c:v>
                </c:pt>
                <c:pt idx="14">
                  <c:v>SALE1022</c:v>
                </c:pt>
                <c:pt idx="15">
                  <c:v>SALE1024</c:v>
                </c:pt>
                <c:pt idx="16">
                  <c:v>SALE1027</c:v>
                </c:pt>
                <c:pt idx="17">
                  <c:v>SALE1028</c:v>
                </c:pt>
                <c:pt idx="18">
                  <c:v>SALE1029</c:v>
                </c:pt>
                <c:pt idx="19">
                  <c:v>SALE1030</c:v>
                </c:pt>
                <c:pt idx="20">
                  <c:v>SALE1033</c:v>
                </c:pt>
                <c:pt idx="21">
                  <c:v>SALE1035</c:v>
                </c:pt>
                <c:pt idx="22">
                  <c:v>SALE1038</c:v>
                </c:pt>
                <c:pt idx="23">
                  <c:v>SALE1039</c:v>
                </c:pt>
                <c:pt idx="24">
                  <c:v>SALE104</c:v>
                </c:pt>
                <c:pt idx="25">
                  <c:v>SALE1049</c:v>
                </c:pt>
                <c:pt idx="26">
                  <c:v>SALE1052</c:v>
                </c:pt>
                <c:pt idx="27">
                  <c:v>SALE1053</c:v>
                </c:pt>
                <c:pt idx="28">
                  <c:v>SALE1055</c:v>
                </c:pt>
                <c:pt idx="29">
                  <c:v>SALE1056</c:v>
                </c:pt>
                <c:pt idx="30">
                  <c:v>SALE1058</c:v>
                </c:pt>
                <c:pt idx="31">
                  <c:v>SALE1061</c:v>
                </c:pt>
                <c:pt idx="32">
                  <c:v>SALE1062</c:v>
                </c:pt>
                <c:pt idx="33">
                  <c:v>SALE1064</c:v>
                </c:pt>
                <c:pt idx="34">
                  <c:v>SALE1066</c:v>
                </c:pt>
                <c:pt idx="35">
                  <c:v>SALE1067</c:v>
                </c:pt>
                <c:pt idx="36">
                  <c:v>SALE1069</c:v>
                </c:pt>
                <c:pt idx="37">
                  <c:v>SALE107</c:v>
                </c:pt>
                <c:pt idx="38">
                  <c:v>SALE1070</c:v>
                </c:pt>
                <c:pt idx="39">
                  <c:v>SALE1072</c:v>
                </c:pt>
                <c:pt idx="40">
                  <c:v>SALE1074</c:v>
                </c:pt>
                <c:pt idx="41">
                  <c:v>SALE1075</c:v>
                </c:pt>
                <c:pt idx="42">
                  <c:v>SALE1076</c:v>
                </c:pt>
                <c:pt idx="43">
                  <c:v>SALE1079</c:v>
                </c:pt>
                <c:pt idx="44">
                  <c:v>SALE1080</c:v>
                </c:pt>
                <c:pt idx="45">
                  <c:v>SALE1083</c:v>
                </c:pt>
                <c:pt idx="46">
                  <c:v>SALE1084</c:v>
                </c:pt>
                <c:pt idx="47">
                  <c:v>SALE1085</c:v>
                </c:pt>
                <c:pt idx="48">
                  <c:v>SALE1086</c:v>
                </c:pt>
                <c:pt idx="49">
                  <c:v>SALE1092</c:v>
                </c:pt>
                <c:pt idx="50">
                  <c:v>SALE1093</c:v>
                </c:pt>
                <c:pt idx="51">
                  <c:v>SALE1095</c:v>
                </c:pt>
                <c:pt idx="52">
                  <c:v>SALE1097</c:v>
                </c:pt>
                <c:pt idx="53">
                  <c:v>SALE1099</c:v>
                </c:pt>
                <c:pt idx="54">
                  <c:v>SALE1100</c:v>
                </c:pt>
                <c:pt idx="55">
                  <c:v>SALE1101</c:v>
                </c:pt>
                <c:pt idx="56">
                  <c:v>SALE1104</c:v>
                </c:pt>
                <c:pt idx="57">
                  <c:v>SALE1108</c:v>
                </c:pt>
                <c:pt idx="58">
                  <c:v>SALE1109</c:v>
                </c:pt>
                <c:pt idx="59">
                  <c:v>SALE1110</c:v>
                </c:pt>
                <c:pt idx="60">
                  <c:v>SALE1111</c:v>
                </c:pt>
                <c:pt idx="61">
                  <c:v>SALE1112</c:v>
                </c:pt>
                <c:pt idx="62">
                  <c:v>SALE1115</c:v>
                </c:pt>
                <c:pt idx="63">
                  <c:v>SALE1117</c:v>
                </c:pt>
                <c:pt idx="64">
                  <c:v>SALE1120</c:v>
                </c:pt>
                <c:pt idx="65">
                  <c:v>SALE1121</c:v>
                </c:pt>
                <c:pt idx="66">
                  <c:v>SALE1124</c:v>
                </c:pt>
                <c:pt idx="67">
                  <c:v>SALE1125</c:v>
                </c:pt>
                <c:pt idx="68">
                  <c:v>SALE1126</c:v>
                </c:pt>
                <c:pt idx="69">
                  <c:v>SALE1128</c:v>
                </c:pt>
                <c:pt idx="70">
                  <c:v>SALE113</c:v>
                </c:pt>
                <c:pt idx="71">
                  <c:v>SALE1130</c:v>
                </c:pt>
                <c:pt idx="72">
                  <c:v>SALE1133</c:v>
                </c:pt>
                <c:pt idx="73">
                  <c:v>SALE1134</c:v>
                </c:pt>
                <c:pt idx="74">
                  <c:v>SALE1136</c:v>
                </c:pt>
                <c:pt idx="75">
                  <c:v>SALE1137</c:v>
                </c:pt>
                <c:pt idx="76">
                  <c:v>SALE1139</c:v>
                </c:pt>
                <c:pt idx="77">
                  <c:v>SALE114</c:v>
                </c:pt>
                <c:pt idx="78">
                  <c:v>SALE1141</c:v>
                </c:pt>
                <c:pt idx="79">
                  <c:v>SALE1142</c:v>
                </c:pt>
                <c:pt idx="80">
                  <c:v>SALE1143</c:v>
                </c:pt>
                <c:pt idx="81">
                  <c:v>SALE1144</c:v>
                </c:pt>
                <c:pt idx="82">
                  <c:v>SALE1146</c:v>
                </c:pt>
                <c:pt idx="83">
                  <c:v>SALE1148</c:v>
                </c:pt>
                <c:pt idx="84">
                  <c:v>SALE1150</c:v>
                </c:pt>
                <c:pt idx="85">
                  <c:v>SALE1151</c:v>
                </c:pt>
                <c:pt idx="86">
                  <c:v>SALE1154</c:v>
                </c:pt>
                <c:pt idx="87">
                  <c:v>SALE1155</c:v>
                </c:pt>
                <c:pt idx="88">
                  <c:v>SALE1158</c:v>
                </c:pt>
                <c:pt idx="89">
                  <c:v>SALE116</c:v>
                </c:pt>
                <c:pt idx="90">
                  <c:v>SALE1160</c:v>
                </c:pt>
                <c:pt idx="91">
                  <c:v>SALE1162</c:v>
                </c:pt>
                <c:pt idx="92">
                  <c:v>SALE1164</c:v>
                </c:pt>
                <c:pt idx="93">
                  <c:v>SALE1168</c:v>
                </c:pt>
                <c:pt idx="94">
                  <c:v>SALE1169</c:v>
                </c:pt>
                <c:pt idx="95">
                  <c:v>SALE117</c:v>
                </c:pt>
                <c:pt idx="96">
                  <c:v>SALE1171</c:v>
                </c:pt>
                <c:pt idx="97">
                  <c:v>SALE1172</c:v>
                </c:pt>
                <c:pt idx="98">
                  <c:v>SALE1176</c:v>
                </c:pt>
                <c:pt idx="99">
                  <c:v>SALE1177</c:v>
                </c:pt>
                <c:pt idx="100">
                  <c:v>SALE1178</c:v>
                </c:pt>
                <c:pt idx="101">
                  <c:v>SALE1179</c:v>
                </c:pt>
                <c:pt idx="102">
                  <c:v>SALE118</c:v>
                </c:pt>
                <c:pt idx="103">
                  <c:v>SALE1180</c:v>
                </c:pt>
                <c:pt idx="104">
                  <c:v>SALE1181</c:v>
                </c:pt>
                <c:pt idx="105">
                  <c:v>SALE1182</c:v>
                </c:pt>
                <c:pt idx="106">
                  <c:v>SALE1183</c:v>
                </c:pt>
                <c:pt idx="107">
                  <c:v>SALE1185</c:v>
                </c:pt>
                <c:pt idx="108">
                  <c:v>SALE1187</c:v>
                </c:pt>
                <c:pt idx="109">
                  <c:v>SALE1188</c:v>
                </c:pt>
                <c:pt idx="110">
                  <c:v>SALE119</c:v>
                </c:pt>
                <c:pt idx="111">
                  <c:v>SALE1190</c:v>
                </c:pt>
                <c:pt idx="112">
                  <c:v>SALE1192</c:v>
                </c:pt>
                <c:pt idx="113">
                  <c:v>SALE1196</c:v>
                </c:pt>
                <c:pt idx="114">
                  <c:v>SALE1197</c:v>
                </c:pt>
                <c:pt idx="115">
                  <c:v>SALE1199</c:v>
                </c:pt>
                <c:pt idx="116">
                  <c:v>SALE12</c:v>
                </c:pt>
                <c:pt idx="117">
                  <c:v>SALE1200</c:v>
                </c:pt>
                <c:pt idx="118">
                  <c:v>SALE1201</c:v>
                </c:pt>
                <c:pt idx="119">
                  <c:v>SALE1202</c:v>
                </c:pt>
                <c:pt idx="120">
                  <c:v>SALE1204</c:v>
                </c:pt>
                <c:pt idx="121">
                  <c:v>SALE1205</c:v>
                </c:pt>
                <c:pt idx="122">
                  <c:v>SALE1208</c:v>
                </c:pt>
                <c:pt idx="123">
                  <c:v>SALE121</c:v>
                </c:pt>
                <c:pt idx="124">
                  <c:v>SALE1210</c:v>
                </c:pt>
                <c:pt idx="125">
                  <c:v>SALE1211</c:v>
                </c:pt>
                <c:pt idx="126">
                  <c:v>SALE1212</c:v>
                </c:pt>
                <c:pt idx="127">
                  <c:v>SALE1217</c:v>
                </c:pt>
                <c:pt idx="128">
                  <c:v>SALE1218</c:v>
                </c:pt>
                <c:pt idx="129">
                  <c:v>SALE1220</c:v>
                </c:pt>
                <c:pt idx="130">
                  <c:v>SALE1222</c:v>
                </c:pt>
                <c:pt idx="131">
                  <c:v>SALE1223</c:v>
                </c:pt>
                <c:pt idx="132">
                  <c:v>SALE1226</c:v>
                </c:pt>
                <c:pt idx="133">
                  <c:v>SALE1230</c:v>
                </c:pt>
                <c:pt idx="134">
                  <c:v>SALE1234</c:v>
                </c:pt>
                <c:pt idx="135">
                  <c:v>SALE1235</c:v>
                </c:pt>
                <c:pt idx="136">
                  <c:v>SALE1239</c:v>
                </c:pt>
                <c:pt idx="137">
                  <c:v>SALE1240</c:v>
                </c:pt>
                <c:pt idx="138">
                  <c:v>SALE1245</c:v>
                </c:pt>
                <c:pt idx="139">
                  <c:v>SALE1247</c:v>
                </c:pt>
                <c:pt idx="140">
                  <c:v>SALE1249</c:v>
                </c:pt>
                <c:pt idx="141">
                  <c:v>SALE125</c:v>
                </c:pt>
                <c:pt idx="142">
                  <c:v>SALE1251</c:v>
                </c:pt>
                <c:pt idx="143">
                  <c:v>SALE1252</c:v>
                </c:pt>
                <c:pt idx="144">
                  <c:v>SALE1254</c:v>
                </c:pt>
                <c:pt idx="145">
                  <c:v>SALE1255</c:v>
                </c:pt>
                <c:pt idx="146">
                  <c:v>SALE1257</c:v>
                </c:pt>
                <c:pt idx="147">
                  <c:v>SALE1258</c:v>
                </c:pt>
                <c:pt idx="148">
                  <c:v>SALE1259</c:v>
                </c:pt>
                <c:pt idx="149">
                  <c:v>SALE1260</c:v>
                </c:pt>
                <c:pt idx="150">
                  <c:v>SALE1263</c:v>
                </c:pt>
                <c:pt idx="151">
                  <c:v>SALE1264</c:v>
                </c:pt>
                <c:pt idx="152">
                  <c:v>SALE1265</c:v>
                </c:pt>
                <c:pt idx="153">
                  <c:v>SALE1268</c:v>
                </c:pt>
                <c:pt idx="154">
                  <c:v>SALE1270</c:v>
                </c:pt>
                <c:pt idx="155">
                  <c:v>SALE1271</c:v>
                </c:pt>
                <c:pt idx="156">
                  <c:v>SALE1277</c:v>
                </c:pt>
                <c:pt idx="157">
                  <c:v>SALE1278</c:v>
                </c:pt>
                <c:pt idx="158">
                  <c:v>SALE128</c:v>
                </c:pt>
                <c:pt idx="159">
                  <c:v>SALE1280</c:v>
                </c:pt>
                <c:pt idx="160">
                  <c:v>SALE1283</c:v>
                </c:pt>
                <c:pt idx="161">
                  <c:v>SALE1285</c:v>
                </c:pt>
                <c:pt idx="162">
                  <c:v>SALE1287</c:v>
                </c:pt>
                <c:pt idx="163">
                  <c:v>SALE1289</c:v>
                </c:pt>
                <c:pt idx="164">
                  <c:v>SALE1290</c:v>
                </c:pt>
                <c:pt idx="165">
                  <c:v>SALE1292</c:v>
                </c:pt>
                <c:pt idx="166">
                  <c:v>SALE1293</c:v>
                </c:pt>
                <c:pt idx="167">
                  <c:v>SALE1294</c:v>
                </c:pt>
                <c:pt idx="168">
                  <c:v>SALE1295</c:v>
                </c:pt>
                <c:pt idx="169">
                  <c:v>SALE1297</c:v>
                </c:pt>
                <c:pt idx="170">
                  <c:v>SALE1299</c:v>
                </c:pt>
                <c:pt idx="171">
                  <c:v>SALE130</c:v>
                </c:pt>
                <c:pt idx="172">
                  <c:v>SALE1300</c:v>
                </c:pt>
                <c:pt idx="173">
                  <c:v>SALE1301</c:v>
                </c:pt>
                <c:pt idx="174">
                  <c:v>SALE1302</c:v>
                </c:pt>
                <c:pt idx="175">
                  <c:v>SALE1303</c:v>
                </c:pt>
                <c:pt idx="176">
                  <c:v>SALE1305</c:v>
                </c:pt>
                <c:pt idx="177">
                  <c:v>SALE1307</c:v>
                </c:pt>
                <c:pt idx="178">
                  <c:v>SALE1309</c:v>
                </c:pt>
                <c:pt idx="179">
                  <c:v>SALE131</c:v>
                </c:pt>
                <c:pt idx="180">
                  <c:v>SALE1311</c:v>
                </c:pt>
                <c:pt idx="181">
                  <c:v>SALE1312</c:v>
                </c:pt>
                <c:pt idx="182">
                  <c:v>SALE1314</c:v>
                </c:pt>
                <c:pt idx="183">
                  <c:v>SALE1316</c:v>
                </c:pt>
                <c:pt idx="184">
                  <c:v>SALE1321</c:v>
                </c:pt>
                <c:pt idx="185">
                  <c:v>SALE1322</c:v>
                </c:pt>
                <c:pt idx="186">
                  <c:v>SALE1323</c:v>
                </c:pt>
                <c:pt idx="187">
                  <c:v>SALE1324</c:v>
                </c:pt>
                <c:pt idx="188">
                  <c:v>SALE1325</c:v>
                </c:pt>
                <c:pt idx="189">
                  <c:v>SALE1326</c:v>
                </c:pt>
                <c:pt idx="190">
                  <c:v>SALE1327</c:v>
                </c:pt>
                <c:pt idx="191">
                  <c:v>SALE1333</c:v>
                </c:pt>
                <c:pt idx="192">
                  <c:v>SALE1334</c:v>
                </c:pt>
                <c:pt idx="193">
                  <c:v>SALE1335</c:v>
                </c:pt>
                <c:pt idx="194">
                  <c:v>SALE1343</c:v>
                </c:pt>
                <c:pt idx="195">
                  <c:v>SALE1344</c:v>
                </c:pt>
                <c:pt idx="196">
                  <c:v>SALE1345</c:v>
                </c:pt>
                <c:pt idx="197">
                  <c:v>SALE1349</c:v>
                </c:pt>
                <c:pt idx="198">
                  <c:v>SALE135</c:v>
                </c:pt>
                <c:pt idx="199">
                  <c:v>SALE1350</c:v>
                </c:pt>
                <c:pt idx="200">
                  <c:v>SALE1354</c:v>
                </c:pt>
                <c:pt idx="201">
                  <c:v>SALE1356</c:v>
                </c:pt>
                <c:pt idx="202">
                  <c:v>SALE1357</c:v>
                </c:pt>
                <c:pt idx="203">
                  <c:v>SALE1361</c:v>
                </c:pt>
                <c:pt idx="204">
                  <c:v>SALE1362</c:v>
                </c:pt>
                <c:pt idx="205">
                  <c:v>SALE1364</c:v>
                </c:pt>
                <c:pt idx="206">
                  <c:v>SALE1366</c:v>
                </c:pt>
                <c:pt idx="207">
                  <c:v>SALE1368</c:v>
                </c:pt>
                <c:pt idx="208">
                  <c:v>SALE137</c:v>
                </c:pt>
                <c:pt idx="209">
                  <c:v>SALE1370</c:v>
                </c:pt>
                <c:pt idx="210">
                  <c:v>SALE1372</c:v>
                </c:pt>
                <c:pt idx="211">
                  <c:v>SALE1375</c:v>
                </c:pt>
                <c:pt idx="212">
                  <c:v>SALE1378</c:v>
                </c:pt>
                <c:pt idx="213">
                  <c:v>SALE138</c:v>
                </c:pt>
                <c:pt idx="214">
                  <c:v>SALE1380</c:v>
                </c:pt>
                <c:pt idx="215">
                  <c:v>SALE1381</c:v>
                </c:pt>
                <c:pt idx="216">
                  <c:v>SALE1382</c:v>
                </c:pt>
                <c:pt idx="217">
                  <c:v>SALE1385</c:v>
                </c:pt>
                <c:pt idx="218">
                  <c:v>SALE1387</c:v>
                </c:pt>
                <c:pt idx="219">
                  <c:v>SALE1388</c:v>
                </c:pt>
                <c:pt idx="220">
                  <c:v>SALE1390</c:v>
                </c:pt>
                <c:pt idx="221">
                  <c:v>SALE1391</c:v>
                </c:pt>
                <c:pt idx="222">
                  <c:v>SALE1392</c:v>
                </c:pt>
                <c:pt idx="223">
                  <c:v>SALE1394</c:v>
                </c:pt>
                <c:pt idx="224">
                  <c:v>SALE1395</c:v>
                </c:pt>
                <c:pt idx="225">
                  <c:v>SALE1398</c:v>
                </c:pt>
                <c:pt idx="226">
                  <c:v>SALE1399</c:v>
                </c:pt>
                <c:pt idx="227">
                  <c:v>SALE1400</c:v>
                </c:pt>
                <c:pt idx="228">
                  <c:v>SALE1401</c:v>
                </c:pt>
                <c:pt idx="229">
                  <c:v>SALE1402</c:v>
                </c:pt>
                <c:pt idx="230">
                  <c:v>SALE1403</c:v>
                </c:pt>
                <c:pt idx="231">
                  <c:v>SALE1405</c:v>
                </c:pt>
                <c:pt idx="232">
                  <c:v>SALE1407</c:v>
                </c:pt>
                <c:pt idx="233">
                  <c:v>SALE1409</c:v>
                </c:pt>
                <c:pt idx="234">
                  <c:v>SALE1411</c:v>
                </c:pt>
                <c:pt idx="235">
                  <c:v>SALE1412</c:v>
                </c:pt>
                <c:pt idx="236">
                  <c:v>SALE1413</c:v>
                </c:pt>
                <c:pt idx="237">
                  <c:v>SALE1414</c:v>
                </c:pt>
                <c:pt idx="238">
                  <c:v>SALE1416</c:v>
                </c:pt>
                <c:pt idx="239">
                  <c:v>SALE1417</c:v>
                </c:pt>
                <c:pt idx="240">
                  <c:v>SALE1418</c:v>
                </c:pt>
                <c:pt idx="241">
                  <c:v>SALE1419</c:v>
                </c:pt>
                <c:pt idx="242">
                  <c:v>SALE142</c:v>
                </c:pt>
                <c:pt idx="243">
                  <c:v>SALE1423</c:v>
                </c:pt>
                <c:pt idx="244">
                  <c:v>SALE1425</c:v>
                </c:pt>
                <c:pt idx="245">
                  <c:v>SALE1426</c:v>
                </c:pt>
                <c:pt idx="246">
                  <c:v>SALE1434</c:v>
                </c:pt>
                <c:pt idx="247">
                  <c:v>SALE1439</c:v>
                </c:pt>
                <c:pt idx="248">
                  <c:v>SALE144</c:v>
                </c:pt>
                <c:pt idx="249">
                  <c:v>SALE1441</c:v>
                </c:pt>
                <c:pt idx="250">
                  <c:v>SALE1444</c:v>
                </c:pt>
                <c:pt idx="251">
                  <c:v>SALE1445</c:v>
                </c:pt>
                <c:pt idx="252">
                  <c:v>SALE1448</c:v>
                </c:pt>
                <c:pt idx="253">
                  <c:v>SALE1449</c:v>
                </c:pt>
                <c:pt idx="254">
                  <c:v>SALE145</c:v>
                </c:pt>
                <c:pt idx="255">
                  <c:v>SALE1450</c:v>
                </c:pt>
                <c:pt idx="256">
                  <c:v>SALE1451</c:v>
                </c:pt>
                <c:pt idx="257">
                  <c:v>SALE1454</c:v>
                </c:pt>
                <c:pt idx="258">
                  <c:v>SALE1458</c:v>
                </c:pt>
                <c:pt idx="259">
                  <c:v>SALE146</c:v>
                </c:pt>
                <c:pt idx="260">
                  <c:v>SALE1460</c:v>
                </c:pt>
                <c:pt idx="261">
                  <c:v>SALE1467</c:v>
                </c:pt>
                <c:pt idx="262">
                  <c:v>SALE147</c:v>
                </c:pt>
                <c:pt idx="263">
                  <c:v>SALE1470</c:v>
                </c:pt>
                <c:pt idx="264">
                  <c:v>SALE1471</c:v>
                </c:pt>
                <c:pt idx="265">
                  <c:v>SALE1473</c:v>
                </c:pt>
                <c:pt idx="266">
                  <c:v>SALE1474</c:v>
                </c:pt>
                <c:pt idx="267">
                  <c:v>SALE1475</c:v>
                </c:pt>
                <c:pt idx="268">
                  <c:v>SALE1476</c:v>
                </c:pt>
                <c:pt idx="269">
                  <c:v>SALE1477</c:v>
                </c:pt>
                <c:pt idx="270">
                  <c:v>SALE1480</c:v>
                </c:pt>
                <c:pt idx="271">
                  <c:v>SALE1481</c:v>
                </c:pt>
                <c:pt idx="272">
                  <c:v>SALE1483</c:v>
                </c:pt>
                <c:pt idx="273">
                  <c:v>SALE1485</c:v>
                </c:pt>
                <c:pt idx="274">
                  <c:v>SALE1487</c:v>
                </c:pt>
                <c:pt idx="275">
                  <c:v>SALE1488</c:v>
                </c:pt>
                <c:pt idx="276">
                  <c:v>SALE1489</c:v>
                </c:pt>
                <c:pt idx="277">
                  <c:v>SALE149</c:v>
                </c:pt>
                <c:pt idx="278">
                  <c:v>SALE1493</c:v>
                </c:pt>
                <c:pt idx="279">
                  <c:v>SALE1495</c:v>
                </c:pt>
                <c:pt idx="280">
                  <c:v>SALE1496</c:v>
                </c:pt>
                <c:pt idx="281">
                  <c:v>SALE1499</c:v>
                </c:pt>
                <c:pt idx="282">
                  <c:v>SALE15</c:v>
                </c:pt>
                <c:pt idx="283">
                  <c:v>SALE150</c:v>
                </c:pt>
                <c:pt idx="284">
                  <c:v>SALE1500</c:v>
                </c:pt>
                <c:pt idx="285">
                  <c:v>SALE1501</c:v>
                </c:pt>
                <c:pt idx="286">
                  <c:v>SALE1502</c:v>
                </c:pt>
                <c:pt idx="287">
                  <c:v>SALE1504</c:v>
                </c:pt>
                <c:pt idx="288">
                  <c:v>SALE151</c:v>
                </c:pt>
                <c:pt idx="289">
                  <c:v>SALE1514</c:v>
                </c:pt>
                <c:pt idx="290">
                  <c:v>SALE1515</c:v>
                </c:pt>
                <c:pt idx="291">
                  <c:v>SALE1517</c:v>
                </c:pt>
                <c:pt idx="292">
                  <c:v>SALE1521</c:v>
                </c:pt>
                <c:pt idx="293">
                  <c:v>SALE1522</c:v>
                </c:pt>
                <c:pt idx="294">
                  <c:v>SALE1525</c:v>
                </c:pt>
                <c:pt idx="295">
                  <c:v>SALE1527</c:v>
                </c:pt>
                <c:pt idx="296">
                  <c:v>SALE1528</c:v>
                </c:pt>
                <c:pt idx="297">
                  <c:v>SALE153</c:v>
                </c:pt>
                <c:pt idx="298">
                  <c:v>SALE1530</c:v>
                </c:pt>
                <c:pt idx="299">
                  <c:v>SALE1531</c:v>
                </c:pt>
                <c:pt idx="300">
                  <c:v>SALE1533</c:v>
                </c:pt>
                <c:pt idx="301">
                  <c:v>SALE1534</c:v>
                </c:pt>
                <c:pt idx="302">
                  <c:v>SALE1536</c:v>
                </c:pt>
                <c:pt idx="303">
                  <c:v>SALE154</c:v>
                </c:pt>
                <c:pt idx="304">
                  <c:v>SALE1541</c:v>
                </c:pt>
                <c:pt idx="305">
                  <c:v>SALE1542</c:v>
                </c:pt>
                <c:pt idx="306">
                  <c:v>SALE1543</c:v>
                </c:pt>
                <c:pt idx="307">
                  <c:v>SALE1544</c:v>
                </c:pt>
                <c:pt idx="308">
                  <c:v>SALE1547</c:v>
                </c:pt>
                <c:pt idx="309">
                  <c:v>SALE1549</c:v>
                </c:pt>
                <c:pt idx="310">
                  <c:v>SALE1551</c:v>
                </c:pt>
                <c:pt idx="311">
                  <c:v>SALE1552</c:v>
                </c:pt>
                <c:pt idx="312">
                  <c:v>SALE1554</c:v>
                </c:pt>
                <c:pt idx="313">
                  <c:v>SALE1556</c:v>
                </c:pt>
                <c:pt idx="314">
                  <c:v>SALE1557</c:v>
                </c:pt>
                <c:pt idx="315">
                  <c:v>SALE1559</c:v>
                </c:pt>
                <c:pt idx="316">
                  <c:v>SALE156</c:v>
                </c:pt>
                <c:pt idx="317">
                  <c:v>SALE1560</c:v>
                </c:pt>
                <c:pt idx="318">
                  <c:v>SALE1562</c:v>
                </c:pt>
                <c:pt idx="319">
                  <c:v>SALE1563</c:v>
                </c:pt>
                <c:pt idx="320">
                  <c:v>SALE1564</c:v>
                </c:pt>
                <c:pt idx="321">
                  <c:v>SALE1566</c:v>
                </c:pt>
                <c:pt idx="322">
                  <c:v>SALE1567</c:v>
                </c:pt>
                <c:pt idx="323">
                  <c:v>SALE1569</c:v>
                </c:pt>
                <c:pt idx="324">
                  <c:v>SALE1571</c:v>
                </c:pt>
                <c:pt idx="325">
                  <c:v>SALE1572</c:v>
                </c:pt>
                <c:pt idx="326">
                  <c:v>SALE1573</c:v>
                </c:pt>
                <c:pt idx="327">
                  <c:v>SALE1574</c:v>
                </c:pt>
                <c:pt idx="328">
                  <c:v>SALE1578</c:v>
                </c:pt>
                <c:pt idx="329">
                  <c:v>SALE158</c:v>
                </c:pt>
                <c:pt idx="330">
                  <c:v>SALE1582</c:v>
                </c:pt>
                <c:pt idx="331">
                  <c:v>SALE1585</c:v>
                </c:pt>
                <c:pt idx="332">
                  <c:v>SALE1587</c:v>
                </c:pt>
                <c:pt idx="333">
                  <c:v>SALE159</c:v>
                </c:pt>
                <c:pt idx="334">
                  <c:v>SALE1592</c:v>
                </c:pt>
                <c:pt idx="335">
                  <c:v>SALE1593</c:v>
                </c:pt>
                <c:pt idx="336">
                  <c:v>SALE1596</c:v>
                </c:pt>
                <c:pt idx="337">
                  <c:v>SALE1597</c:v>
                </c:pt>
                <c:pt idx="338">
                  <c:v>SALE1599</c:v>
                </c:pt>
                <c:pt idx="339">
                  <c:v>SALE1602</c:v>
                </c:pt>
                <c:pt idx="340">
                  <c:v>SALE1604</c:v>
                </c:pt>
                <c:pt idx="341">
                  <c:v>SALE1605</c:v>
                </c:pt>
                <c:pt idx="342">
                  <c:v>SALE1607</c:v>
                </c:pt>
                <c:pt idx="343">
                  <c:v>SALE1608</c:v>
                </c:pt>
                <c:pt idx="344">
                  <c:v>SALE1610</c:v>
                </c:pt>
                <c:pt idx="345">
                  <c:v>SALE1611</c:v>
                </c:pt>
                <c:pt idx="346">
                  <c:v>SALE1613</c:v>
                </c:pt>
                <c:pt idx="347">
                  <c:v>SALE1614</c:v>
                </c:pt>
                <c:pt idx="348">
                  <c:v>SALE1616</c:v>
                </c:pt>
                <c:pt idx="349">
                  <c:v>SALE1617</c:v>
                </c:pt>
                <c:pt idx="350">
                  <c:v>SALE1618</c:v>
                </c:pt>
                <c:pt idx="351">
                  <c:v>SALE1619</c:v>
                </c:pt>
                <c:pt idx="352">
                  <c:v>SALE1621</c:v>
                </c:pt>
                <c:pt idx="353">
                  <c:v>SALE1622</c:v>
                </c:pt>
                <c:pt idx="354">
                  <c:v>SALE1623</c:v>
                </c:pt>
                <c:pt idx="355">
                  <c:v>SALE1625</c:v>
                </c:pt>
                <c:pt idx="356">
                  <c:v>SALE1626</c:v>
                </c:pt>
                <c:pt idx="357">
                  <c:v>SALE1630</c:v>
                </c:pt>
                <c:pt idx="358">
                  <c:v>SALE1632</c:v>
                </c:pt>
                <c:pt idx="359">
                  <c:v>SALE1633</c:v>
                </c:pt>
                <c:pt idx="360">
                  <c:v>SALE1634</c:v>
                </c:pt>
                <c:pt idx="361">
                  <c:v>SALE1635</c:v>
                </c:pt>
                <c:pt idx="362">
                  <c:v>SALE1638</c:v>
                </c:pt>
                <c:pt idx="363">
                  <c:v>SALE1639</c:v>
                </c:pt>
                <c:pt idx="364">
                  <c:v>SALE164</c:v>
                </c:pt>
                <c:pt idx="365">
                  <c:v>SALE1640</c:v>
                </c:pt>
                <c:pt idx="366">
                  <c:v>SALE1642</c:v>
                </c:pt>
                <c:pt idx="367">
                  <c:v>SALE1643</c:v>
                </c:pt>
                <c:pt idx="368">
                  <c:v>SALE1645</c:v>
                </c:pt>
                <c:pt idx="369">
                  <c:v>SALE1648</c:v>
                </c:pt>
                <c:pt idx="370">
                  <c:v>SALE165</c:v>
                </c:pt>
                <c:pt idx="371">
                  <c:v>SALE1651</c:v>
                </c:pt>
                <c:pt idx="372">
                  <c:v>SALE1652</c:v>
                </c:pt>
                <c:pt idx="373">
                  <c:v>SALE1653</c:v>
                </c:pt>
                <c:pt idx="374">
                  <c:v>SALE1654</c:v>
                </c:pt>
                <c:pt idx="375">
                  <c:v>SALE1659</c:v>
                </c:pt>
                <c:pt idx="376">
                  <c:v>SALE1660</c:v>
                </c:pt>
                <c:pt idx="377">
                  <c:v>SALE1662</c:v>
                </c:pt>
                <c:pt idx="378">
                  <c:v>SALE1663</c:v>
                </c:pt>
                <c:pt idx="379">
                  <c:v>SALE1665</c:v>
                </c:pt>
                <c:pt idx="380">
                  <c:v>SALE1666</c:v>
                </c:pt>
                <c:pt idx="381">
                  <c:v>SALE1670</c:v>
                </c:pt>
                <c:pt idx="382">
                  <c:v>SALE1672</c:v>
                </c:pt>
                <c:pt idx="383">
                  <c:v>SALE1673</c:v>
                </c:pt>
                <c:pt idx="384">
                  <c:v>SALE1676</c:v>
                </c:pt>
                <c:pt idx="385">
                  <c:v>SALE168</c:v>
                </c:pt>
                <c:pt idx="386">
                  <c:v>SALE1683</c:v>
                </c:pt>
                <c:pt idx="387">
                  <c:v>SALE1685</c:v>
                </c:pt>
                <c:pt idx="388">
                  <c:v>SALE1687</c:v>
                </c:pt>
                <c:pt idx="389">
                  <c:v>SALE1688</c:v>
                </c:pt>
                <c:pt idx="390">
                  <c:v>SALE1689</c:v>
                </c:pt>
                <c:pt idx="391">
                  <c:v>SALE169</c:v>
                </c:pt>
                <c:pt idx="392">
                  <c:v>SALE1690</c:v>
                </c:pt>
                <c:pt idx="393">
                  <c:v>SALE1693</c:v>
                </c:pt>
                <c:pt idx="394">
                  <c:v>SALE1694</c:v>
                </c:pt>
                <c:pt idx="395">
                  <c:v>SALE1696</c:v>
                </c:pt>
                <c:pt idx="396">
                  <c:v>SALE1697</c:v>
                </c:pt>
                <c:pt idx="397">
                  <c:v>SALE1698</c:v>
                </c:pt>
                <c:pt idx="398">
                  <c:v>SALE17</c:v>
                </c:pt>
                <c:pt idx="399">
                  <c:v>SALE170</c:v>
                </c:pt>
                <c:pt idx="400">
                  <c:v>SALE1700</c:v>
                </c:pt>
                <c:pt idx="401">
                  <c:v>SALE1703</c:v>
                </c:pt>
                <c:pt idx="402">
                  <c:v>SALE1706</c:v>
                </c:pt>
                <c:pt idx="403">
                  <c:v>SALE1709</c:v>
                </c:pt>
                <c:pt idx="404">
                  <c:v>SALE1710</c:v>
                </c:pt>
                <c:pt idx="405">
                  <c:v>SALE1711</c:v>
                </c:pt>
                <c:pt idx="406">
                  <c:v>SALE1712</c:v>
                </c:pt>
                <c:pt idx="407">
                  <c:v>SALE1713</c:v>
                </c:pt>
                <c:pt idx="408">
                  <c:v>SALE1714</c:v>
                </c:pt>
                <c:pt idx="409">
                  <c:v>SALE1716</c:v>
                </c:pt>
                <c:pt idx="410">
                  <c:v>SALE1720</c:v>
                </c:pt>
                <c:pt idx="411">
                  <c:v>SALE1728</c:v>
                </c:pt>
                <c:pt idx="412">
                  <c:v>SALE1729</c:v>
                </c:pt>
                <c:pt idx="413">
                  <c:v>SALE173</c:v>
                </c:pt>
                <c:pt idx="414">
                  <c:v>SALE1730</c:v>
                </c:pt>
                <c:pt idx="415">
                  <c:v>SALE1732</c:v>
                </c:pt>
                <c:pt idx="416">
                  <c:v>SALE1735</c:v>
                </c:pt>
                <c:pt idx="417">
                  <c:v>SALE1736</c:v>
                </c:pt>
                <c:pt idx="418">
                  <c:v>SALE1737</c:v>
                </c:pt>
                <c:pt idx="419">
                  <c:v>SALE1738</c:v>
                </c:pt>
                <c:pt idx="420">
                  <c:v>SALE1740</c:v>
                </c:pt>
                <c:pt idx="421">
                  <c:v>SALE1742</c:v>
                </c:pt>
                <c:pt idx="422">
                  <c:v>SALE1743</c:v>
                </c:pt>
                <c:pt idx="423">
                  <c:v>SALE1746</c:v>
                </c:pt>
                <c:pt idx="424">
                  <c:v>SALE175</c:v>
                </c:pt>
                <c:pt idx="425">
                  <c:v>SALE1750</c:v>
                </c:pt>
                <c:pt idx="426">
                  <c:v>SALE1751</c:v>
                </c:pt>
                <c:pt idx="427">
                  <c:v>SALE1753</c:v>
                </c:pt>
                <c:pt idx="428">
                  <c:v>SALE1756</c:v>
                </c:pt>
                <c:pt idx="429">
                  <c:v>SALE1757</c:v>
                </c:pt>
                <c:pt idx="430">
                  <c:v>SALE1759</c:v>
                </c:pt>
                <c:pt idx="431">
                  <c:v>SALE176</c:v>
                </c:pt>
                <c:pt idx="432">
                  <c:v>SALE1760</c:v>
                </c:pt>
                <c:pt idx="433">
                  <c:v>SALE1761</c:v>
                </c:pt>
                <c:pt idx="434">
                  <c:v>SALE1762</c:v>
                </c:pt>
                <c:pt idx="435">
                  <c:v>SALE1763</c:v>
                </c:pt>
                <c:pt idx="436">
                  <c:v>SALE1766</c:v>
                </c:pt>
                <c:pt idx="437">
                  <c:v>SALE1767</c:v>
                </c:pt>
                <c:pt idx="438">
                  <c:v>SALE1768</c:v>
                </c:pt>
                <c:pt idx="439">
                  <c:v>SALE1769</c:v>
                </c:pt>
                <c:pt idx="440">
                  <c:v>SALE1770</c:v>
                </c:pt>
                <c:pt idx="441">
                  <c:v>SALE1771</c:v>
                </c:pt>
                <c:pt idx="442">
                  <c:v>SALE1772</c:v>
                </c:pt>
                <c:pt idx="443">
                  <c:v>SALE1773</c:v>
                </c:pt>
                <c:pt idx="444">
                  <c:v>SALE1775</c:v>
                </c:pt>
                <c:pt idx="445">
                  <c:v>SALE1776</c:v>
                </c:pt>
                <c:pt idx="446">
                  <c:v>SALE1778</c:v>
                </c:pt>
                <c:pt idx="447">
                  <c:v>SALE1782</c:v>
                </c:pt>
                <c:pt idx="448">
                  <c:v>SALE1784</c:v>
                </c:pt>
                <c:pt idx="449">
                  <c:v>SALE1786</c:v>
                </c:pt>
                <c:pt idx="450">
                  <c:v>SALE1787</c:v>
                </c:pt>
                <c:pt idx="451">
                  <c:v>SALE1789</c:v>
                </c:pt>
                <c:pt idx="452">
                  <c:v>SALE1791</c:v>
                </c:pt>
                <c:pt idx="453">
                  <c:v>SALE1792</c:v>
                </c:pt>
                <c:pt idx="454">
                  <c:v>SALE1794</c:v>
                </c:pt>
                <c:pt idx="455">
                  <c:v>SALE1795</c:v>
                </c:pt>
                <c:pt idx="456">
                  <c:v>SALE1798</c:v>
                </c:pt>
                <c:pt idx="457">
                  <c:v>SALE1799</c:v>
                </c:pt>
                <c:pt idx="458">
                  <c:v>SALE18</c:v>
                </c:pt>
                <c:pt idx="459">
                  <c:v>SALE1802</c:v>
                </c:pt>
                <c:pt idx="460">
                  <c:v>SALE1805</c:v>
                </c:pt>
                <c:pt idx="461">
                  <c:v>SALE1806</c:v>
                </c:pt>
                <c:pt idx="462">
                  <c:v>SALE1808</c:v>
                </c:pt>
                <c:pt idx="463">
                  <c:v>SALE1809</c:v>
                </c:pt>
                <c:pt idx="464">
                  <c:v>SALE1810</c:v>
                </c:pt>
                <c:pt idx="465">
                  <c:v>SALE1811</c:v>
                </c:pt>
                <c:pt idx="466">
                  <c:v>SALE1812</c:v>
                </c:pt>
                <c:pt idx="467">
                  <c:v>SALE1815</c:v>
                </c:pt>
                <c:pt idx="468">
                  <c:v>SALE1819</c:v>
                </c:pt>
                <c:pt idx="469">
                  <c:v>SALE1820</c:v>
                </c:pt>
                <c:pt idx="470">
                  <c:v>SALE1821</c:v>
                </c:pt>
                <c:pt idx="471">
                  <c:v>SALE1822</c:v>
                </c:pt>
                <c:pt idx="472">
                  <c:v>SALE1823</c:v>
                </c:pt>
                <c:pt idx="473">
                  <c:v>SALE1825</c:v>
                </c:pt>
                <c:pt idx="474">
                  <c:v>SALE1828</c:v>
                </c:pt>
                <c:pt idx="475">
                  <c:v>SALE1829</c:v>
                </c:pt>
                <c:pt idx="476">
                  <c:v>SALE183</c:v>
                </c:pt>
                <c:pt idx="477">
                  <c:v>SALE1832</c:v>
                </c:pt>
                <c:pt idx="478">
                  <c:v>SALE1837</c:v>
                </c:pt>
                <c:pt idx="479">
                  <c:v>SALE1838</c:v>
                </c:pt>
                <c:pt idx="480">
                  <c:v>SALE1839</c:v>
                </c:pt>
                <c:pt idx="481">
                  <c:v>SALE1841</c:v>
                </c:pt>
                <c:pt idx="482">
                  <c:v>SALE1843</c:v>
                </c:pt>
                <c:pt idx="483">
                  <c:v>SALE1845</c:v>
                </c:pt>
                <c:pt idx="484">
                  <c:v>SALE1848</c:v>
                </c:pt>
                <c:pt idx="485">
                  <c:v>SALE1849</c:v>
                </c:pt>
                <c:pt idx="486">
                  <c:v>SALE185</c:v>
                </c:pt>
                <c:pt idx="487">
                  <c:v>SALE1850</c:v>
                </c:pt>
                <c:pt idx="488">
                  <c:v>SALE1851</c:v>
                </c:pt>
                <c:pt idx="489">
                  <c:v>SALE1852</c:v>
                </c:pt>
                <c:pt idx="490">
                  <c:v>SALE1856</c:v>
                </c:pt>
                <c:pt idx="491">
                  <c:v>SALE1857</c:v>
                </c:pt>
                <c:pt idx="492">
                  <c:v>SALE1858</c:v>
                </c:pt>
                <c:pt idx="493">
                  <c:v>SALE1859</c:v>
                </c:pt>
                <c:pt idx="494">
                  <c:v>SALE186</c:v>
                </c:pt>
                <c:pt idx="495">
                  <c:v>SALE1860</c:v>
                </c:pt>
                <c:pt idx="496">
                  <c:v>SALE1861</c:v>
                </c:pt>
                <c:pt idx="497">
                  <c:v>SALE1863</c:v>
                </c:pt>
                <c:pt idx="498">
                  <c:v>SALE1867</c:v>
                </c:pt>
                <c:pt idx="499">
                  <c:v>SALE187</c:v>
                </c:pt>
                <c:pt idx="500">
                  <c:v>SALE1871</c:v>
                </c:pt>
                <c:pt idx="501">
                  <c:v>SALE1872</c:v>
                </c:pt>
                <c:pt idx="502">
                  <c:v>SALE1874</c:v>
                </c:pt>
                <c:pt idx="503">
                  <c:v>SALE1878</c:v>
                </c:pt>
                <c:pt idx="504">
                  <c:v>SALE1879</c:v>
                </c:pt>
                <c:pt idx="505">
                  <c:v>SALE188</c:v>
                </c:pt>
                <c:pt idx="506">
                  <c:v>SALE1880</c:v>
                </c:pt>
                <c:pt idx="507">
                  <c:v>SALE1881</c:v>
                </c:pt>
                <c:pt idx="508">
                  <c:v>SALE1883</c:v>
                </c:pt>
                <c:pt idx="509">
                  <c:v>SALE1884</c:v>
                </c:pt>
                <c:pt idx="510">
                  <c:v>SALE1885</c:v>
                </c:pt>
                <c:pt idx="511">
                  <c:v>SALE1886</c:v>
                </c:pt>
                <c:pt idx="512">
                  <c:v>SALE189</c:v>
                </c:pt>
                <c:pt idx="513">
                  <c:v>SALE1890</c:v>
                </c:pt>
                <c:pt idx="514">
                  <c:v>SALE1893</c:v>
                </c:pt>
                <c:pt idx="515">
                  <c:v>SALE1894</c:v>
                </c:pt>
                <c:pt idx="516">
                  <c:v>SALE1895</c:v>
                </c:pt>
                <c:pt idx="517">
                  <c:v>SALE1897</c:v>
                </c:pt>
                <c:pt idx="518">
                  <c:v>SALE1898</c:v>
                </c:pt>
                <c:pt idx="519">
                  <c:v>SALE1899</c:v>
                </c:pt>
                <c:pt idx="520">
                  <c:v>SALE19</c:v>
                </c:pt>
                <c:pt idx="521">
                  <c:v>SALE1900</c:v>
                </c:pt>
                <c:pt idx="522">
                  <c:v>SALE1903</c:v>
                </c:pt>
                <c:pt idx="523">
                  <c:v>SALE1904</c:v>
                </c:pt>
                <c:pt idx="524">
                  <c:v>SALE1908</c:v>
                </c:pt>
                <c:pt idx="525">
                  <c:v>SALE1909</c:v>
                </c:pt>
                <c:pt idx="526">
                  <c:v>SALE191</c:v>
                </c:pt>
                <c:pt idx="527">
                  <c:v>SALE1910</c:v>
                </c:pt>
                <c:pt idx="528">
                  <c:v>SALE1911</c:v>
                </c:pt>
                <c:pt idx="529">
                  <c:v>SALE1913</c:v>
                </c:pt>
                <c:pt idx="530">
                  <c:v>SALE1914</c:v>
                </c:pt>
                <c:pt idx="531">
                  <c:v>SALE1915</c:v>
                </c:pt>
                <c:pt idx="532">
                  <c:v>SALE1919</c:v>
                </c:pt>
                <c:pt idx="533">
                  <c:v>SALE192</c:v>
                </c:pt>
                <c:pt idx="534">
                  <c:v>SALE1921</c:v>
                </c:pt>
                <c:pt idx="535">
                  <c:v>SALE1923</c:v>
                </c:pt>
                <c:pt idx="536">
                  <c:v>SALE1927</c:v>
                </c:pt>
                <c:pt idx="537">
                  <c:v>SALE1929</c:v>
                </c:pt>
                <c:pt idx="538">
                  <c:v>SALE1938</c:v>
                </c:pt>
                <c:pt idx="539">
                  <c:v>SALE1939</c:v>
                </c:pt>
                <c:pt idx="540">
                  <c:v>SALE194</c:v>
                </c:pt>
                <c:pt idx="541">
                  <c:v>SALE1941</c:v>
                </c:pt>
                <c:pt idx="542">
                  <c:v>SALE1946</c:v>
                </c:pt>
                <c:pt idx="543">
                  <c:v>SALE1947</c:v>
                </c:pt>
                <c:pt idx="544">
                  <c:v>SALE1948</c:v>
                </c:pt>
                <c:pt idx="545">
                  <c:v>SALE1949</c:v>
                </c:pt>
                <c:pt idx="546">
                  <c:v>SALE1950</c:v>
                </c:pt>
                <c:pt idx="547">
                  <c:v>SALE1952</c:v>
                </c:pt>
                <c:pt idx="548">
                  <c:v>SALE1959</c:v>
                </c:pt>
                <c:pt idx="549">
                  <c:v>SALE1960</c:v>
                </c:pt>
                <c:pt idx="550">
                  <c:v>SALE1962</c:v>
                </c:pt>
                <c:pt idx="551">
                  <c:v>SALE1964</c:v>
                </c:pt>
                <c:pt idx="552">
                  <c:v>SALE1965</c:v>
                </c:pt>
                <c:pt idx="553">
                  <c:v>SALE1970</c:v>
                </c:pt>
                <c:pt idx="554">
                  <c:v>SALE1971</c:v>
                </c:pt>
                <c:pt idx="555">
                  <c:v>SALE1972</c:v>
                </c:pt>
                <c:pt idx="556">
                  <c:v>SALE1975</c:v>
                </c:pt>
                <c:pt idx="557">
                  <c:v>SALE1976</c:v>
                </c:pt>
                <c:pt idx="558">
                  <c:v>SALE1978</c:v>
                </c:pt>
                <c:pt idx="559">
                  <c:v>SALE198</c:v>
                </c:pt>
                <c:pt idx="560">
                  <c:v>SALE1980</c:v>
                </c:pt>
                <c:pt idx="561">
                  <c:v>SALE1981</c:v>
                </c:pt>
                <c:pt idx="562">
                  <c:v>SALE1982</c:v>
                </c:pt>
                <c:pt idx="563">
                  <c:v>SALE1984</c:v>
                </c:pt>
                <c:pt idx="564">
                  <c:v>SALE1986</c:v>
                </c:pt>
                <c:pt idx="565">
                  <c:v>SALE1988</c:v>
                </c:pt>
                <c:pt idx="566">
                  <c:v>SALE199</c:v>
                </c:pt>
                <c:pt idx="567">
                  <c:v>SALE1990</c:v>
                </c:pt>
                <c:pt idx="568">
                  <c:v>SALE1991</c:v>
                </c:pt>
                <c:pt idx="569">
                  <c:v>SALE1992</c:v>
                </c:pt>
                <c:pt idx="570">
                  <c:v>SALE1997</c:v>
                </c:pt>
                <c:pt idx="571">
                  <c:v>SALE1998</c:v>
                </c:pt>
                <c:pt idx="572">
                  <c:v>SALE2</c:v>
                </c:pt>
                <c:pt idx="573">
                  <c:v>SALE203</c:v>
                </c:pt>
                <c:pt idx="574">
                  <c:v>SALE204</c:v>
                </c:pt>
                <c:pt idx="575">
                  <c:v>SALE206</c:v>
                </c:pt>
                <c:pt idx="576">
                  <c:v>SALE207</c:v>
                </c:pt>
                <c:pt idx="577">
                  <c:v>SALE208</c:v>
                </c:pt>
                <c:pt idx="578">
                  <c:v>SALE21</c:v>
                </c:pt>
                <c:pt idx="579">
                  <c:v>SALE210</c:v>
                </c:pt>
                <c:pt idx="580">
                  <c:v>SALE213</c:v>
                </c:pt>
                <c:pt idx="581">
                  <c:v>SALE215</c:v>
                </c:pt>
                <c:pt idx="582">
                  <c:v>SALE218</c:v>
                </c:pt>
                <c:pt idx="583">
                  <c:v>SALE22</c:v>
                </c:pt>
                <c:pt idx="584">
                  <c:v>SALE222</c:v>
                </c:pt>
                <c:pt idx="585">
                  <c:v>SALE223</c:v>
                </c:pt>
                <c:pt idx="586">
                  <c:v>SALE225</c:v>
                </c:pt>
                <c:pt idx="587">
                  <c:v>SALE227</c:v>
                </c:pt>
                <c:pt idx="588">
                  <c:v>SALE229</c:v>
                </c:pt>
                <c:pt idx="589">
                  <c:v>SALE23</c:v>
                </c:pt>
                <c:pt idx="590">
                  <c:v>SALE232</c:v>
                </c:pt>
                <c:pt idx="591">
                  <c:v>SALE237</c:v>
                </c:pt>
                <c:pt idx="592">
                  <c:v>SALE242</c:v>
                </c:pt>
                <c:pt idx="593">
                  <c:v>SALE243</c:v>
                </c:pt>
                <c:pt idx="594">
                  <c:v>SALE245</c:v>
                </c:pt>
                <c:pt idx="595">
                  <c:v>SALE249</c:v>
                </c:pt>
                <c:pt idx="596">
                  <c:v>SALE25</c:v>
                </c:pt>
                <c:pt idx="597">
                  <c:v>SALE250</c:v>
                </c:pt>
                <c:pt idx="598">
                  <c:v>SALE251</c:v>
                </c:pt>
                <c:pt idx="599">
                  <c:v>SALE254</c:v>
                </c:pt>
                <c:pt idx="600">
                  <c:v>SALE258</c:v>
                </c:pt>
                <c:pt idx="601">
                  <c:v>SALE26</c:v>
                </c:pt>
                <c:pt idx="602">
                  <c:v>SALE260</c:v>
                </c:pt>
                <c:pt idx="603">
                  <c:v>SALE264</c:v>
                </c:pt>
                <c:pt idx="604">
                  <c:v>SALE266</c:v>
                </c:pt>
                <c:pt idx="605">
                  <c:v>SALE268</c:v>
                </c:pt>
                <c:pt idx="606">
                  <c:v>SALE274</c:v>
                </c:pt>
                <c:pt idx="607">
                  <c:v>SALE276</c:v>
                </c:pt>
                <c:pt idx="608">
                  <c:v>SALE281</c:v>
                </c:pt>
                <c:pt idx="609">
                  <c:v>SALE283</c:v>
                </c:pt>
                <c:pt idx="610">
                  <c:v>SALE284</c:v>
                </c:pt>
                <c:pt idx="611">
                  <c:v>SALE286</c:v>
                </c:pt>
                <c:pt idx="612">
                  <c:v>SALE288</c:v>
                </c:pt>
                <c:pt idx="613">
                  <c:v>SALE289</c:v>
                </c:pt>
                <c:pt idx="614">
                  <c:v>SALE29</c:v>
                </c:pt>
                <c:pt idx="615">
                  <c:v>SALE291</c:v>
                </c:pt>
                <c:pt idx="616">
                  <c:v>SALE292</c:v>
                </c:pt>
                <c:pt idx="617">
                  <c:v>SALE294</c:v>
                </c:pt>
                <c:pt idx="618">
                  <c:v>SALE295</c:v>
                </c:pt>
                <c:pt idx="619">
                  <c:v>SALE296</c:v>
                </c:pt>
                <c:pt idx="620">
                  <c:v>SALE298</c:v>
                </c:pt>
                <c:pt idx="621">
                  <c:v>SALE299</c:v>
                </c:pt>
                <c:pt idx="622">
                  <c:v>SALE301</c:v>
                </c:pt>
                <c:pt idx="623">
                  <c:v>SALE302</c:v>
                </c:pt>
                <c:pt idx="624">
                  <c:v>SALE304</c:v>
                </c:pt>
                <c:pt idx="625">
                  <c:v>SALE305</c:v>
                </c:pt>
                <c:pt idx="626">
                  <c:v>SALE31</c:v>
                </c:pt>
                <c:pt idx="627">
                  <c:v>SALE310</c:v>
                </c:pt>
                <c:pt idx="628">
                  <c:v>SALE312</c:v>
                </c:pt>
                <c:pt idx="629">
                  <c:v>SALE313</c:v>
                </c:pt>
                <c:pt idx="630">
                  <c:v>SALE314</c:v>
                </c:pt>
                <c:pt idx="631">
                  <c:v>SALE315</c:v>
                </c:pt>
                <c:pt idx="632">
                  <c:v>SALE316</c:v>
                </c:pt>
                <c:pt idx="633">
                  <c:v>SALE32</c:v>
                </c:pt>
                <c:pt idx="634">
                  <c:v>SALE321</c:v>
                </c:pt>
                <c:pt idx="635">
                  <c:v>SALE323</c:v>
                </c:pt>
                <c:pt idx="636">
                  <c:v>SALE324</c:v>
                </c:pt>
                <c:pt idx="637">
                  <c:v>SALE328</c:v>
                </c:pt>
                <c:pt idx="638">
                  <c:v>SALE33</c:v>
                </c:pt>
                <c:pt idx="639">
                  <c:v>SALE330</c:v>
                </c:pt>
                <c:pt idx="640">
                  <c:v>SALE334</c:v>
                </c:pt>
                <c:pt idx="641">
                  <c:v>SALE335</c:v>
                </c:pt>
                <c:pt idx="642">
                  <c:v>SALE336</c:v>
                </c:pt>
                <c:pt idx="643">
                  <c:v>SALE338</c:v>
                </c:pt>
                <c:pt idx="644">
                  <c:v>SALE339</c:v>
                </c:pt>
                <c:pt idx="645">
                  <c:v>SALE342</c:v>
                </c:pt>
                <c:pt idx="646">
                  <c:v>SALE343</c:v>
                </c:pt>
                <c:pt idx="647">
                  <c:v>SALE347</c:v>
                </c:pt>
                <c:pt idx="648">
                  <c:v>SALE348</c:v>
                </c:pt>
                <c:pt idx="649">
                  <c:v>SALE350</c:v>
                </c:pt>
                <c:pt idx="650">
                  <c:v>SALE351</c:v>
                </c:pt>
                <c:pt idx="651">
                  <c:v>SALE352</c:v>
                </c:pt>
                <c:pt idx="652">
                  <c:v>SALE353</c:v>
                </c:pt>
                <c:pt idx="653">
                  <c:v>SALE354</c:v>
                </c:pt>
                <c:pt idx="654">
                  <c:v>SALE355</c:v>
                </c:pt>
                <c:pt idx="655">
                  <c:v>SALE356</c:v>
                </c:pt>
                <c:pt idx="656">
                  <c:v>SALE357</c:v>
                </c:pt>
                <c:pt idx="657">
                  <c:v>SALE358</c:v>
                </c:pt>
                <c:pt idx="658">
                  <c:v>SALE359</c:v>
                </c:pt>
                <c:pt idx="659">
                  <c:v>SALE36</c:v>
                </c:pt>
                <c:pt idx="660">
                  <c:v>SALE360</c:v>
                </c:pt>
                <c:pt idx="661">
                  <c:v>SALE366</c:v>
                </c:pt>
                <c:pt idx="662">
                  <c:v>SALE37</c:v>
                </c:pt>
                <c:pt idx="663">
                  <c:v>SALE371</c:v>
                </c:pt>
                <c:pt idx="664">
                  <c:v>SALE372</c:v>
                </c:pt>
                <c:pt idx="665">
                  <c:v>SALE376</c:v>
                </c:pt>
                <c:pt idx="666">
                  <c:v>SALE378</c:v>
                </c:pt>
                <c:pt idx="667">
                  <c:v>SALE38</c:v>
                </c:pt>
                <c:pt idx="668">
                  <c:v>SALE381</c:v>
                </c:pt>
                <c:pt idx="669">
                  <c:v>SALE382</c:v>
                </c:pt>
                <c:pt idx="670">
                  <c:v>SALE384</c:v>
                </c:pt>
                <c:pt idx="671">
                  <c:v>SALE386</c:v>
                </c:pt>
                <c:pt idx="672">
                  <c:v>SALE391</c:v>
                </c:pt>
                <c:pt idx="673">
                  <c:v>SALE393</c:v>
                </c:pt>
                <c:pt idx="674">
                  <c:v>SALE394</c:v>
                </c:pt>
                <c:pt idx="675">
                  <c:v>SALE395</c:v>
                </c:pt>
                <c:pt idx="676">
                  <c:v>SALE396</c:v>
                </c:pt>
                <c:pt idx="677">
                  <c:v>SALE399</c:v>
                </c:pt>
                <c:pt idx="678">
                  <c:v>SALE4</c:v>
                </c:pt>
                <c:pt idx="679">
                  <c:v>SALE40</c:v>
                </c:pt>
                <c:pt idx="680">
                  <c:v>SALE401</c:v>
                </c:pt>
                <c:pt idx="681">
                  <c:v>SALE403</c:v>
                </c:pt>
                <c:pt idx="682">
                  <c:v>SALE404</c:v>
                </c:pt>
                <c:pt idx="683">
                  <c:v>SALE405</c:v>
                </c:pt>
                <c:pt idx="684">
                  <c:v>SALE407</c:v>
                </c:pt>
                <c:pt idx="685">
                  <c:v>SALE408</c:v>
                </c:pt>
                <c:pt idx="686">
                  <c:v>SALE412</c:v>
                </c:pt>
                <c:pt idx="687">
                  <c:v>SALE416</c:v>
                </c:pt>
                <c:pt idx="688">
                  <c:v>SALE417</c:v>
                </c:pt>
                <c:pt idx="689">
                  <c:v>SALE42</c:v>
                </c:pt>
                <c:pt idx="690">
                  <c:v>SALE423</c:v>
                </c:pt>
                <c:pt idx="691">
                  <c:v>SALE426</c:v>
                </c:pt>
                <c:pt idx="692">
                  <c:v>SALE427</c:v>
                </c:pt>
                <c:pt idx="693">
                  <c:v>SALE428</c:v>
                </c:pt>
                <c:pt idx="694">
                  <c:v>SALE430</c:v>
                </c:pt>
                <c:pt idx="695">
                  <c:v>SALE436</c:v>
                </c:pt>
                <c:pt idx="696">
                  <c:v>SALE44</c:v>
                </c:pt>
                <c:pt idx="697">
                  <c:v>SALE441</c:v>
                </c:pt>
                <c:pt idx="698">
                  <c:v>SALE443</c:v>
                </c:pt>
                <c:pt idx="699">
                  <c:v>SALE444</c:v>
                </c:pt>
                <c:pt idx="700">
                  <c:v>SALE446</c:v>
                </c:pt>
                <c:pt idx="701">
                  <c:v>SALE448</c:v>
                </c:pt>
                <c:pt idx="702">
                  <c:v>SALE45</c:v>
                </c:pt>
                <c:pt idx="703">
                  <c:v>SALE451</c:v>
                </c:pt>
                <c:pt idx="704">
                  <c:v>SALE452</c:v>
                </c:pt>
                <c:pt idx="705">
                  <c:v>SALE453</c:v>
                </c:pt>
                <c:pt idx="706">
                  <c:v>SALE455</c:v>
                </c:pt>
                <c:pt idx="707">
                  <c:v>SALE456</c:v>
                </c:pt>
                <c:pt idx="708">
                  <c:v>SALE458</c:v>
                </c:pt>
                <c:pt idx="709">
                  <c:v>SALE459</c:v>
                </c:pt>
                <c:pt idx="710">
                  <c:v>SALE46</c:v>
                </c:pt>
                <c:pt idx="711">
                  <c:v>SALE460</c:v>
                </c:pt>
                <c:pt idx="712">
                  <c:v>SALE467</c:v>
                </c:pt>
                <c:pt idx="713">
                  <c:v>SALE469</c:v>
                </c:pt>
                <c:pt idx="714">
                  <c:v>SALE47</c:v>
                </c:pt>
                <c:pt idx="715">
                  <c:v>SALE472</c:v>
                </c:pt>
                <c:pt idx="716">
                  <c:v>SALE476</c:v>
                </c:pt>
                <c:pt idx="717">
                  <c:v>SALE479</c:v>
                </c:pt>
                <c:pt idx="718">
                  <c:v>SALE483</c:v>
                </c:pt>
                <c:pt idx="719">
                  <c:v>SALE484</c:v>
                </c:pt>
                <c:pt idx="720">
                  <c:v>SALE486</c:v>
                </c:pt>
                <c:pt idx="721">
                  <c:v>SALE489</c:v>
                </c:pt>
                <c:pt idx="722">
                  <c:v>SALE49</c:v>
                </c:pt>
                <c:pt idx="723">
                  <c:v>SALE490</c:v>
                </c:pt>
                <c:pt idx="724">
                  <c:v>SALE491</c:v>
                </c:pt>
                <c:pt idx="725">
                  <c:v>SALE492</c:v>
                </c:pt>
                <c:pt idx="726">
                  <c:v>SALE494</c:v>
                </c:pt>
                <c:pt idx="727">
                  <c:v>SALE495</c:v>
                </c:pt>
                <c:pt idx="728">
                  <c:v>SALE5</c:v>
                </c:pt>
                <c:pt idx="729">
                  <c:v>SALE500</c:v>
                </c:pt>
                <c:pt idx="730">
                  <c:v>SALE501</c:v>
                </c:pt>
                <c:pt idx="731">
                  <c:v>SALE505</c:v>
                </c:pt>
                <c:pt idx="732">
                  <c:v>SALE507</c:v>
                </c:pt>
                <c:pt idx="733">
                  <c:v>SALE508</c:v>
                </c:pt>
                <c:pt idx="734">
                  <c:v>SALE510</c:v>
                </c:pt>
                <c:pt idx="735">
                  <c:v>SALE512</c:v>
                </c:pt>
                <c:pt idx="736">
                  <c:v>SALE514</c:v>
                </c:pt>
                <c:pt idx="737">
                  <c:v>SALE516</c:v>
                </c:pt>
                <c:pt idx="738">
                  <c:v>SALE517</c:v>
                </c:pt>
                <c:pt idx="739">
                  <c:v>SALE518</c:v>
                </c:pt>
                <c:pt idx="740">
                  <c:v>SALE519</c:v>
                </c:pt>
                <c:pt idx="741">
                  <c:v>SALE521</c:v>
                </c:pt>
                <c:pt idx="742">
                  <c:v>SALE523</c:v>
                </c:pt>
                <c:pt idx="743">
                  <c:v>SALE525</c:v>
                </c:pt>
                <c:pt idx="744">
                  <c:v>SALE527</c:v>
                </c:pt>
                <c:pt idx="745">
                  <c:v>SALE528</c:v>
                </c:pt>
                <c:pt idx="746">
                  <c:v>SALE529</c:v>
                </c:pt>
                <c:pt idx="747">
                  <c:v>SALE530</c:v>
                </c:pt>
                <c:pt idx="748">
                  <c:v>SALE532</c:v>
                </c:pt>
                <c:pt idx="749">
                  <c:v>SALE533</c:v>
                </c:pt>
                <c:pt idx="750">
                  <c:v>SALE548</c:v>
                </c:pt>
                <c:pt idx="751">
                  <c:v>SALE55</c:v>
                </c:pt>
                <c:pt idx="752">
                  <c:v>SALE557</c:v>
                </c:pt>
                <c:pt idx="753">
                  <c:v>SALE560</c:v>
                </c:pt>
                <c:pt idx="754">
                  <c:v>SALE561</c:v>
                </c:pt>
                <c:pt idx="755">
                  <c:v>SALE564</c:v>
                </c:pt>
                <c:pt idx="756">
                  <c:v>SALE567</c:v>
                </c:pt>
                <c:pt idx="757">
                  <c:v>SALE568</c:v>
                </c:pt>
                <c:pt idx="758">
                  <c:v>SALE569</c:v>
                </c:pt>
                <c:pt idx="759">
                  <c:v>SALE57</c:v>
                </c:pt>
                <c:pt idx="760">
                  <c:v>SALE570</c:v>
                </c:pt>
                <c:pt idx="761">
                  <c:v>SALE575</c:v>
                </c:pt>
                <c:pt idx="762">
                  <c:v>SALE576</c:v>
                </c:pt>
                <c:pt idx="763">
                  <c:v>SALE577</c:v>
                </c:pt>
                <c:pt idx="764">
                  <c:v>SALE578</c:v>
                </c:pt>
                <c:pt idx="765">
                  <c:v>SALE58</c:v>
                </c:pt>
                <c:pt idx="766">
                  <c:v>SALE582</c:v>
                </c:pt>
                <c:pt idx="767">
                  <c:v>SALE584</c:v>
                </c:pt>
                <c:pt idx="768">
                  <c:v>SALE585</c:v>
                </c:pt>
                <c:pt idx="769">
                  <c:v>SALE587</c:v>
                </c:pt>
                <c:pt idx="770">
                  <c:v>SALE588</c:v>
                </c:pt>
                <c:pt idx="771">
                  <c:v>SALE591</c:v>
                </c:pt>
                <c:pt idx="772">
                  <c:v>SALE597</c:v>
                </c:pt>
                <c:pt idx="773">
                  <c:v>SALE600</c:v>
                </c:pt>
                <c:pt idx="774">
                  <c:v>SALE603</c:v>
                </c:pt>
                <c:pt idx="775">
                  <c:v>SALE604</c:v>
                </c:pt>
                <c:pt idx="776">
                  <c:v>SALE606</c:v>
                </c:pt>
                <c:pt idx="777">
                  <c:v>SALE607</c:v>
                </c:pt>
                <c:pt idx="778">
                  <c:v>SALE610</c:v>
                </c:pt>
                <c:pt idx="779">
                  <c:v>SALE611</c:v>
                </c:pt>
                <c:pt idx="780">
                  <c:v>SALE612</c:v>
                </c:pt>
                <c:pt idx="781">
                  <c:v>SALE614</c:v>
                </c:pt>
                <c:pt idx="782">
                  <c:v>SALE615</c:v>
                </c:pt>
                <c:pt idx="783">
                  <c:v>SALE616</c:v>
                </c:pt>
                <c:pt idx="784">
                  <c:v>SALE617</c:v>
                </c:pt>
                <c:pt idx="785">
                  <c:v>SALE62</c:v>
                </c:pt>
                <c:pt idx="786">
                  <c:v>SALE622</c:v>
                </c:pt>
                <c:pt idx="787">
                  <c:v>SALE623</c:v>
                </c:pt>
                <c:pt idx="788">
                  <c:v>SALE624</c:v>
                </c:pt>
                <c:pt idx="789">
                  <c:v>SALE625</c:v>
                </c:pt>
                <c:pt idx="790">
                  <c:v>SALE626</c:v>
                </c:pt>
                <c:pt idx="791">
                  <c:v>SALE627</c:v>
                </c:pt>
                <c:pt idx="792">
                  <c:v>SALE628</c:v>
                </c:pt>
                <c:pt idx="793">
                  <c:v>SALE631</c:v>
                </c:pt>
                <c:pt idx="794">
                  <c:v>SALE632</c:v>
                </c:pt>
                <c:pt idx="795">
                  <c:v>SALE633</c:v>
                </c:pt>
                <c:pt idx="796">
                  <c:v>SALE634</c:v>
                </c:pt>
                <c:pt idx="797">
                  <c:v>SALE637</c:v>
                </c:pt>
                <c:pt idx="798">
                  <c:v>SALE638</c:v>
                </c:pt>
                <c:pt idx="799">
                  <c:v>SALE639</c:v>
                </c:pt>
                <c:pt idx="800">
                  <c:v>SALE640</c:v>
                </c:pt>
                <c:pt idx="801">
                  <c:v>SALE641</c:v>
                </c:pt>
                <c:pt idx="802">
                  <c:v>SALE643</c:v>
                </c:pt>
                <c:pt idx="803">
                  <c:v>SALE644</c:v>
                </c:pt>
                <c:pt idx="804">
                  <c:v>SALE645</c:v>
                </c:pt>
                <c:pt idx="805">
                  <c:v>SALE647</c:v>
                </c:pt>
                <c:pt idx="806">
                  <c:v>SALE650</c:v>
                </c:pt>
                <c:pt idx="807">
                  <c:v>SALE652</c:v>
                </c:pt>
                <c:pt idx="808">
                  <c:v>SALE653</c:v>
                </c:pt>
                <c:pt idx="809">
                  <c:v>SALE654</c:v>
                </c:pt>
                <c:pt idx="810">
                  <c:v>SALE655</c:v>
                </c:pt>
                <c:pt idx="811">
                  <c:v>SALE656</c:v>
                </c:pt>
                <c:pt idx="812">
                  <c:v>SALE657</c:v>
                </c:pt>
                <c:pt idx="813">
                  <c:v>SALE658</c:v>
                </c:pt>
                <c:pt idx="814">
                  <c:v>SALE663</c:v>
                </c:pt>
                <c:pt idx="815">
                  <c:v>SALE664</c:v>
                </c:pt>
                <c:pt idx="816">
                  <c:v>SALE666</c:v>
                </c:pt>
                <c:pt idx="817">
                  <c:v>SALE667</c:v>
                </c:pt>
                <c:pt idx="818">
                  <c:v>SALE668</c:v>
                </c:pt>
                <c:pt idx="819">
                  <c:v>SALE670</c:v>
                </c:pt>
                <c:pt idx="820">
                  <c:v>SALE672</c:v>
                </c:pt>
                <c:pt idx="821">
                  <c:v>SALE673</c:v>
                </c:pt>
                <c:pt idx="822">
                  <c:v>SALE680</c:v>
                </c:pt>
                <c:pt idx="823">
                  <c:v>SALE681</c:v>
                </c:pt>
                <c:pt idx="824">
                  <c:v>SALE688</c:v>
                </c:pt>
                <c:pt idx="825">
                  <c:v>SALE690</c:v>
                </c:pt>
                <c:pt idx="826">
                  <c:v>SALE692</c:v>
                </c:pt>
                <c:pt idx="827">
                  <c:v>SALE693</c:v>
                </c:pt>
                <c:pt idx="828">
                  <c:v>SALE694</c:v>
                </c:pt>
                <c:pt idx="829">
                  <c:v>SALE695</c:v>
                </c:pt>
                <c:pt idx="830">
                  <c:v>SALE696</c:v>
                </c:pt>
                <c:pt idx="831">
                  <c:v>SALE698</c:v>
                </c:pt>
                <c:pt idx="832">
                  <c:v>SALE700</c:v>
                </c:pt>
                <c:pt idx="833">
                  <c:v>SALE701</c:v>
                </c:pt>
                <c:pt idx="834">
                  <c:v>SALE702</c:v>
                </c:pt>
                <c:pt idx="835">
                  <c:v>SALE703</c:v>
                </c:pt>
                <c:pt idx="836">
                  <c:v>SALE704</c:v>
                </c:pt>
                <c:pt idx="837">
                  <c:v>SALE706</c:v>
                </c:pt>
                <c:pt idx="838">
                  <c:v>SALE708</c:v>
                </c:pt>
                <c:pt idx="839">
                  <c:v>SALE711</c:v>
                </c:pt>
                <c:pt idx="840">
                  <c:v>SALE713</c:v>
                </c:pt>
                <c:pt idx="841">
                  <c:v>SALE717</c:v>
                </c:pt>
                <c:pt idx="842">
                  <c:v>SALE718</c:v>
                </c:pt>
                <c:pt idx="843">
                  <c:v>SALE72</c:v>
                </c:pt>
                <c:pt idx="844">
                  <c:v>SALE721</c:v>
                </c:pt>
                <c:pt idx="845">
                  <c:v>SALE722</c:v>
                </c:pt>
                <c:pt idx="846">
                  <c:v>SALE725</c:v>
                </c:pt>
                <c:pt idx="847">
                  <c:v>SALE726</c:v>
                </c:pt>
                <c:pt idx="848">
                  <c:v>SALE73</c:v>
                </c:pt>
                <c:pt idx="849">
                  <c:v>SALE730</c:v>
                </c:pt>
                <c:pt idx="850">
                  <c:v>SALE731</c:v>
                </c:pt>
                <c:pt idx="851">
                  <c:v>SALE734</c:v>
                </c:pt>
                <c:pt idx="852">
                  <c:v>SALE735</c:v>
                </c:pt>
                <c:pt idx="853">
                  <c:v>SALE736</c:v>
                </c:pt>
                <c:pt idx="854">
                  <c:v>SALE738</c:v>
                </c:pt>
                <c:pt idx="855">
                  <c:v>SALE740</c:v>
                </c:pt>
                <c:pt idx="856">
                  <c:v>SALE741</c:v>
                </c:pt>
                <c:pt idx="857">
                  <c:v>SALE742</c:v>
                </c:pt>
                <c:pt idx="858">
                  <c:v>SALE743</c:v>
                </c:pt>
                <c:pt idx="859">
                  <c:v>SALE75</c:v>
                </c:pt>
                <c:pt idx="860">
                  <c:v>SALE752</c:v>
                </c:pt>
                <c:pt idx="861">
                  <c:v>SALE753</c:v>
                </c:pt>
                <c:pt idx="862">
                  <c:v>SALE754</c:v>
                </c:pt>
                <c:pt idx="863">
                  <c:v>SALE755</c:v>
                </c:pt>
                <c:pt idx="864">
                  <c:v>SALE757</c:v>
                </c:pt>
                <c:pt idx="865">
                  <c:v>SALE758</c:v>
                </c:pt>
                <c:pt idx="866">
                  <c:v>SALE760</c:v>
                </c:pt>
                <c:pt idx="867">
                  <c:v>SALE761</c:v>
                </c:pt>
                <c:pt idx="868">
                  <c:v>SALE762</c:v>
                </c:pt>
                <c:pt idx="869">
                  <c:v>SALE763</c:v>
                </c:pt>
                <c:pt idx="870">
                  <c:v>SALE766</c:v>
                </c:pt>
                <c:pt idx="871">
                  <c:v>SALE767</c:v>
                </c:pt>
                <c:pt idx="872">
                  <c:v>SALE768</c:v>
                </c:pt>
                <c:pt idx="873">
                  <c:v>SALE776</c:v>
                </c:pt>
                <c:pt idx="874">
                  <c:v>SALE777</c:v>
                </c:pt>
                <c:pt idx="875">
                  <c:v>SALE778</c:v>
                </c:pt>
                <c:pt idx="876">
                  <c:v>SALE779</c:v>
                </c:pt>
                <c:pt idx="877">
                  <c:v>SALE78</c:v>
                </c:pt>
                <c:pt idx="878">
                  <c:v>SALE780</c:v>
                </c:pt>
                <c:pt idx="879">
                  <c:v>SALE781</c:v>
                </c:pt>
                <c:pt idx="880">
                  <c:v>SALE786</c:v>
                </c:pt>
                <c:pt idx="881">
                  <c:v>SALE789</c:v>
                </c:pt>
                <c:pt idx="882">
                  <c:v>SALE791</c:v>
                </c:pt>
                <c:pt idx="883">
                  <c:v>SALE793</c:v>
                </c:pt>
                <c:pt idx="884">
                  <c:v>SALE796</c:v>
                </c:pt>
                <c:pt idx="885">
                  <c:v>SALE797</c:v>
                </c:pt>
                <c:pt idx="886">
                  <c:v>SALE805</c:v>
                </c:pt>
                <c:pt idx="887">
                  <c:v>SALE806</c:v>
                </c:pt>
                <c:pt idx="888">
                  <c:v>SALE808</c:v>
                </c:pt>
                <c:pt idx="889">
                  <c:v>SALE809</c:v>
                </c:pt>
                <c:pt idx="890">
                  <c:v>SALE81</c:v>
                </c:pt>
                <c:pt idx="891">
                  <c:v>SALE810</c:v>
                </c:pt>
                <c:pt idx="892">
                  <c:v>SALE811</c:v>
                </c:pt>
                <c:pt idx="893">
                  <c:v>SALE812</c:v>
                </c:pt>
                <c:pt idx="894">
                  <c:v>SALE815</c:v>
                </c:pt>
                <c:pt idx="895">
                  <c:v>SALE816</c:v>
                </c:pt>
                <c:pt idx="896">
                  <c:v>SALE817</c:v>
                </c:pt>
                <c:pt idx="897">
                  <c:v>SALE82</c:v>
                </c:pt>
                <c:pt idx="898">
                  <c:v>SALE820</c:v>
                </c:pt>
                <c:pt idx="899">
                  <c:v>SALE821</c:v>
                </c:pt>
                <c:pt idx="900">
                  <c:v>SALE822</c:v>
                </c:pt>
                <c:pt idx="901">
                  <c:v>SALE826</c:v>
                </c:pt>
                <c:pt idx="902">
                  <c:v>SALE83</c:v>
                </c:pt>
                <c:pt idx="903">
                  <c:v>SALE830</c:v>
                </c:pt>
                <c:pt idx="904">
                  <c:v>SALE832</c:v>
                </c:pt>
                <c:pt idx="905">
                  <c:v>SALE834</c:v>
                </c:pt>
                <c:pt idx="906">
                  <c:v>SALE835</c:v>
                </c:pt>
                <c:pt idx="907">
                  <c:v>SALE837</c:v>
                </c:pt>
                <c:pt idx="908">
                  <c:v>SALE841</c:v>
                </c:pt>
                <c:pt idx="909">
                  <c:v>SALE842</c:v>
                </c:pt>
                <c:pt idx="910">
                  <c:v>SALE843</c:v>
                </c:pt>
                <c:pt idx="911">
                  <c:v>SALE844</c:v>
                </c:pt>
                <c:pt idx="912">
                  <c:v>SALE848</c:v>
                </c:pt>
                <c:pt idx="913">
                  <c:v>SALE849</c:v>
                </c:pt>
                <c:pt idx="914">
                  <c:v>SALE851</c:v>
                </c:pt>
                <c:pt idx="915">
                  <c:v>SALE858</c:v>
                </c:pt>
                <c:pt idx="916">
                  <c:v>SALE859</c:v>
                </c:pt>
                <c:pt idx="917">
                  <c:v>SALE86</c:v>
                </c:pt>
                <c:pt idx="918">
                  <c:v>SALE861</c:v>
                </c:pt>
                <c:pt idx="919">
                  <c:v>SALE862</c:v>
                </c:pt>
                <c:pt idx="920">
                  <c:v>SALE864</c:v>
                </c:pt>
                <c:pt idx="921">
                  <c:v>SALE866</c:v>
                </c:pt>
                <c:pt idx="922">
                  <c:v>SALE868</c:v>
                </c:pt>
                <c:pt idx="923">
                  <c:v>SALE871</c:v>
                </c:pt>
                <c:pt idx="924">
                  <c:v>SALE872</c:v>
                </c:pt>
                <c:pt idx="925">
                  <c:v>SALE875</c:v>
                </c:pt>
                <c:pt idx="926">
                  <c:v>SALE877</c:v>
                </c:pt>
                <c:pt idx="927">
                  <c:v>SALE878</c:v>
                </c:pt>
                <c:pt idx="928">
                  <c:v>SALE88</c:v>
                </c:pt>
                <c:pt idx="929">
                  <c:v>SALE880</c:v>
                </c:pt>
                <c:pt idx="930">
                  <c:v>SALE882</c:v>
                </c:pt>
                <c:pt idx="931">
                  <c:v>SALE883</c:v>
                </c:pt>
                <c:pt idx="932">
                  <c:v>SALE884</c:v>
                </c:pt>
                <c:pt idx="933">
                  <c:v>SALE885</c:v>
                </c:pt>
                <c:pt idx="934">
                  <c:v>SALE890</c:v>
                </c:pt>
                <c:pt idx="935">
                  <c:v>SALE893</c:v>
                </c:pt>
                <c:pt idx="936">
                  <c:v>SALE896</c:v>
                </c:pt>
                <c:pt idx="937">
                  <c:v>SALE897</c:v>
                </c:pt>
                <c:pt idx="938">
                  <c:v>SALE899</c:v>
                </c:pt>
                <c:pt idx="939">
                  <c:v>SALE90</c:v>
                </c:pt>
                <c:pt idx="940">
                  <c:v>SALE903</c:v>
                </c:pt>
                <c:pt idx="941">
                  <c:v>SALE909</c:v>
                </c:pt>
                <c:pt idx="942">
                  <c:v>SALE91</c:v>
                </c:pt>
                <c:pt idx="943">
                  <c:v>SALE911</c:v>
                </c:pt>
                <c:pt idx="944">
                  <c:v>SALE912</c:v>
                </c:pt>
                <c:pt idx="945">
                  <c:v>SALE914</c:v>
                </c:pt>
                <c:pt idx="946">
                  <c:v>SALE916</c:v>
                </c:pt>
                <c:pt idx="947">
                  <c:v>SALE917</c:v>
                </c:pt>
                <c:pt idx="948">
                  <c:v>SALE92</c:v>
                </c:pt>
                <c:pt idx="949">
                  <c:v>SALE921</c:v>
                </c:pt>
                <c:pt idx="950">
                  <c:v>SALE922</c:v>
                </c:pt>
                <c:pt idx="951">
                  <c:v>SALE924</c:v>
                </c:pt>
                <c:pt idx="952">
                  <c:v>SALE926</c:v>
                </c:pt>
                <c:pt idx="953">
                  <c:v>SALE928</c:v>
                </c:pt>
                <c:pt idx="954">
                  <c:v>SALE93</c:v>
                </c:pt>
                <c:pt idx="955">
                  <c:v>SALE930</c:v>
                </c:pt>
                <c:pt idx="956">
                  <c:v>SALE931</c:v>
                </c:pt>
                <c:pt idx="957">
                  <c:v>SALE932</c:v>
                </c:pt>
                <c:pt idx="958">
                  <c:v>SALE933</c:v>
                </c:pt>
                <c:pt idx="959">
                  <c:v>SALE934</c:v>
                </c:pt>
                <c:pt idx="960">
                  <c:v>SALE937</c:v>
                </c:pt>
                <c:pt idx="961">
                  <c:v>SALE938</c:v>
                </c:pt>
                <c:pt idx="962">
                  <c:v>SALE94</c:v>
                </c:pt>
                <c:pt idx="963">
                  <c:v>SALE943</c:v>
                </c:pt>
                <c:pt idx="964">
                  <c:v>SALE944</c:v>
                </c:pt>
                <c:pt idx="965">
                  <c:v>SALE945</c:v>
                </c:pt>
                <c:pt idx="966">
                  <c:v>SALE946</c:v>
                </c:pt>
                <c:pt idx="967">
                  <c:v>SALE947</c:v>
                </c:pt>
                <c:pt idx="968">
                  <c:v>SALE948</c:v>
                </c:pt>
                <c:pt idx="969">
                  <c:v>SALE949</c:v>
                </c:pt>
                <c:pt idx="970">
                  <c:v>SALE95</c:v>
                </c:pt>
                <c:pt idx="971">
                  <c:v>SALE953</c:v>
                </c:pt>
                <c:pt idx="972">
                  <c:v>SALE954</c:v>
                </c:pt>
                <c:pt idx="973">
                  <c:v>SALE955</c:v>
                </c:pt>
                <c:pt idx="974">
                  <c:v>SALE956</c:v>
                </c:pt>
                <c:pt idx="975">
                  <c:v>SALE958</c:v>
                </c:pt>
                <c:pt idx="976">
                  <c:v>SALE96</c:v>
                </c:pt>
                <c:pt idx="977">
                  <c:v>SALE961</c:v>
                </c:pt>
                <c:pt idx="978">
                  <c:v>SALE962</c:v>
                </c:pt>
                <c:pt idx="979">
                  <c:v>SALE966</c:v>
                </c:pt>
                <c:pt idx="980">
                  <c:v>SALE968</c:v>
                </c:pt>
                <c:pt idx="981">
                  <c:v>SALE97</c:v>
                </c:pt>
                <c:pt idx="982">
                  <c:v>SALE970</c:v>
                </c:pt>
                <c:pt idx="983">
                  <c:v>SALE971</c:v>
                </c:pt>
                <c:pt idx="984">
                  <c:v>SALE973</c:v>
                </c:pt>
                <c:pt idx="985">
                  <c:v>SALE98</c:v>
                </c:pt>
                <c:pt idx="986">
                  <c:v>SALE981</c:v>
                </c:pt>
                <c:pt idx="987">
                  <c:v>SALE983</c:v>
                </c:pt>
                <c:pt idx="988">
                  <c:v>SALE986</c:v>
                </c:pt>
                <c:pt idx="989">
                  <c:v>SALE987</c:v>
                </c:pt>
                <c:pt idx="990">
                  <c:v>SALE988</c:v>
                </c:pt>
                <c:pt idx="991">
                  <c:v>SALE99</c:v>
                </c:pt>
                <c:pt idx="992">
                  <c:v>SALE991</c:v>
                </c:pt>
                <c:pt idx="993">
                  <c:v>SALE992</c:v>
                </c:pt>
                <c:pt idx="994">
                  <c:v>SALE993</c:v>
                </c:pt>
                <c:pt idx="995">
                  <c:v>SALE995</c:v>
                </c:pt>
                <c:pt idx="996">
                  <c:v>SALE996</c:v>
                </c:pt>
                <c:pt idx="997">
                  <c:v>SALE998</c:v>
                </c:pt>
                <c:pt idx="998">
                  <c:v>SALE999</c:v>
                </c:pt>
              </c:strCache>
            </c:strRef>
          </c:cat>
          <c:val>
            <c:numRef>
              <c:f>Sales_Fact!$U$7:$U$1006</c:f>
              <c:numCache>
                <c:formatCode>General</c:formatCode>
                <c:ptCount val="999"/>
                <c:pt idx="0">
                  <c:v>3</c:v>
                </c:pt>
                <c:pt idx="1">
                  <c:v>4</c:v>
                </c:pt>
                <c:pt idx="2">
                  <c:v>4</c:v>
                </c:pt>
                <c:pt idx="3">
                  <c:v>4</c:v>
                </c:pt>
                <c:pt idx="4">
                  <c:v>1</c:v>
                </c:pt>
                <c:pt idx="5">
                  <c:v>3</c:v>
                </c:pt>
                <c:pt idx="6">
                  <c:v>2</c:v>
                </c:pt>
                <c:pt idx="7">
                  <c:v>4</c:v>
                </c:pt>
                <c:pt idx="8">
                  <c:v>4</c:v>
                </c:pt>
                <c:pt idx="9">
                  <c:v>2</c:v>
                </c:pt>
                <c:pt idx="10">
                  <c:v>4</c:v>
                </c:pt>
                <c:pt idx="11">
                  <c:v>4</c:v>
                </c:pt>
                <c:pt idx="12">
                  <c:v>1</c:v>
                </c:pt>
                <c:pt idx="13">
                  <c:v>1</c:v>
                </c:pt>
                <c:pt idx="14">
                  <c:v>3</c:v>
                </c:pt>
                <c:pt idx="15">
                  <c:v>1</c:v>
                </c:pt>
                <c:pt idx="16">
                  <c:v>1</c:v>
                </c:pt>
                <c:pt idx="17">
                  <c:v>4</c:v>
                </c:pt>
                <c:pt idx="18">
                  <c:v>1</c:v>
                </c:pt>
                <c:pt idx="19">
                  <c:v>1</c:v>
                </c:pt>
                <c:pt idx="20">
                  <c:v>3</c:v>
                </c:pt>
                <c:pt idx="21">
                  <c:v>3</c:v>
                </c:pt>
                <c:pt idx="22">
                  <c:v>3</c:v>
                </c:pt>
                <c:pt idx="23">
                  <c:v>3</c:v>
                </c:pt>
                <c:pt idx="24">
                  <c:v>2</c:v>
                </c:pt>
                <c:pt idx="25">
                  <c:v>1</c:v>
                </c:pt>
                <c:pt idx="26">
                  <c:v>4</c:v>
                </c:pt>
                <c:pt idx="27">
                  <c:v>3</c:v>
                </c:pt>
                <c:pt idx="28">
                  <c:v>4</c:v>
                </c:pt>
                <c:pt idx="29">
                  <c:v>3</c:v>
                </c:pt>
                <c:pt idx="30">
                  <c:v>2</c:v>
                </c:pt>
                <c:pt idx="31">
                  <c:v>4</c:v>
                </c:pt>
                <c:pt idx="32">
                  <c:v>4</c:v>
                </c:pt>
                <c:pt idx="33">
                  <c:v>2</c:v>
                </c:pt>
                <c:pt idx="34">
                  <c:v>1</c:v>
                </c:pt>
                <c:pt idx="35">
                  <c:v>2</c:v>
                </c:pt>
                <c:pt idx="36">
                  <c:v>4</c:v>
                </c:pt>
                <c:pt idx="37">
                  <c:v>3</c:v>
                </c:pt>
                <c:pt idx="38">
                  <c:v>4</c:v>
                </c:pt>
                <c:pt idx="39">
                  <c:v>2</c:v>
                </c:pt>
                <c:pt idx="40">
                  <c:v>4</c:v>
                </c:pt>
                <c:pt idx="41">
                  <c:v>3</c:v>
                </c:pt>
                <c:pt idx="42">
                  <c:v>3</c:v>
                </c:pt>
                <c:pt idx="43">
                  <c:v>4</c:v>
                </c:pt>
                <c:pt idx="44">
                  <c:v>1</c:v>
                </c:pt>
                <c:pt idx="45">
                  <c:v>2</c:v>
                </c:pt>
                <c:pt idx="46">
                  <c:v>3</c:v>
                </c:pt>
                <c:pt idx="47">
                  <c:v>3</c:v>
                </c:pt>
                <c:pt idx="48">
                  <c:v>3</c:v>
                </c:pt>
                <c:pt idx="49">
                  <c:v>2</c:v>
                </c:pt>
                <c:pt idx="50">
                  <c:v>1</c:v>
                </c:pt>
                <c:pt idx="51">
                  <c:v>1</c:v>
                </c:pt>
                <c:pt idx="52">
                  <c:v>3</c:v>
                </c:pt>
                <c:pt idx="53">
                  <c:v>3</c:v>
                </c:pt>
                <c:pt idx="54">
                  <c:v>3</c:v>
                </c:pt>
                <c:pt idx="55">
                  <c:v>4</c:v>
                </c:pt>
                <c:pt idx="56">
                  <c:v>4</c:v>
                </c:pt>
                <c:pt idx="57">
                  <c:v>3</c:v>
                </c:pt>
                <c:pt idx="58">
                  <c:v>3</c:v>
                </c:pt>
                <c:pt idx="59">
                  <c:v>1</c:v>
                </c:pt>
                <c:pt idx="60">
                  <c:v>2</c:v>
                </c:pt>
                <c:pt idx="61">
                  <c:v>3</c:v>
                </c:pt>
                <c:pt idx="62">
                  <c:v>3</c:v>
                </c:pt>
                <c:pt idx="63">
                  <c:v>1</c:v>
                </c:pt>
                <c:pt idx="64">
                  <c:v>3</c:v>
                </c:pt>
                <c:pt idx="65">
                  <c:v>2</c:v>
                </c:pt>
                <c:pt idx="66">
                  <c:v>2</c:v>
                </c:pt>
                <c:pt idx="67">
                  <c:v>3</c:v>
                </c:pt>
                <c:pt idx="68">
                  <c:v>2</c:v>
                </c:pt>
                <c:pt idx="69">
                  <c:v>3</c:v>
                </c:pt>
                <c:pt idx="70">
                  <c:v>2</c:v>
                </c:pt>
                <c:pt idx="71">
                  <c:v>3</c:v>
                </c:pt>
                <c:pt idx="72">
                  <c:v>2</c:v>
                </c:pt>
                <c:pt idx="73">
                  <c:v>4</c:v>
                </c:pt>
                <c:pt idx="74">
                  <c:v>1</c:v>
                </c:pt>
                <c:pt idx="75">
                  <c:v>1</c:v>
                </c:pt>
                <c:pt idx="76">
                  <c:v>2</c:v>
                </c:pt>
                <c:pt idx="77">
                  <c:v>4</c:v>
                </c:pt>
                <c:pt idx="78">
                  <c:v>3</c:v>
                </c:pt>
                <c:pt idx="79">
                  <c:v>2</c:v>
                </c:pt>
                <c:pt idx="80">
                  <c:v>3</c:v>
                </c:pt>
                <c:pt idx="81">
                  <c:v>4</c:v>
                </c:pt>
                <c:pt idx="82">
                  <c:v>2</c:v>
                </c:pt>
                <c:pt idx="83">
                  <c:v>3</c:v>
                </c:pt>
                <c:pt idx="84">
                  <c:v>3</c:v>
                </c:pt>
                <c:pt idx="85">
                  <c:v>3</c:v>
                </c:pt>
                <c:pt idx="86">
                  <c:v>2</c:v>
                </c:pt>
                <c:pt idx="87">
                  <c:v>3</c:v>
                </c:pt>
                <c:pt idx="88">
                  <c:v>1</c:v>
                </c:pt>
                <c:pt idx="89">
                  <c:v>3</c:v>
                </c:pt>
                <c:pt idx="90">
                  <c:v>4</c:v>
                </c:pt>
                <c:pt idx="91">
                  <c:v>1</c:v>
                </c:pt>
                <c:pt idx="92">
                  <c:v>2</c:v>
                </c:pt>
                <c:pt idx="93">
                  <c:v>1</c:v>
                </c:pt>
                <c:pt idx="94">
                  <c:v>1</c:v>
                </c:pt>
                <c:pt idx="95">
                  <c:v>1</c:v>
                </c:pt>
                <c:pt idx="96">
                  <c:v>2</c:v>
                </c:pt>
                <c:pt idx="97">
                  <c:v>2</c:v>
                </c:pt>
                <c:pt idx="98">
                  <c:v>2</c:v>
                </c:pt>
                <c:pt idx="99">
                  <c:v>2</c:v>
                </c:pt>
                <c:pt idx="100">
                  <c:v>3</c:v>
                </c:pt>
                <c:pt idx="101">
                  <c:v>2</c:v>
                </c:pt>
                <c:pt idx="102">
                  <c:v>2</c:v>
                </c:pt>
                <c:pt idx="103">
                  <c:v>2</c:v>
                </c:pt>
                <c:pt idx="104">
                  <c:v>1</c:v>
                </c:pt>
                <c:pt idx="105">
                  <c:v>3</c:v>
                </c:pt>
                <c:pt idx="106">
                  <c:v>2</c:v>
                </c:pt>
                <c:pt idx="107">
                  <c:v>4</c:v>
                </c:pt>
                <c:pt idx="108">
                  <c:v>2</c:v>
                </c:pt>
                <c:pt idx="109">
                  <c:v>1</c:v>
                </c:pt>
                <c:pt idx="110">
                  <c:v>2</c:v>
                </c:pt>
                <c:pt idx="111">
                  <c:v>2</c:v>
                </c:pt>
                <c:pt idx="112">
                  <c:v>3</c:v>
                </c:pt>
                <c:pt idx="113">
                  <c:v>4</c:v>
                </c:pt>
                <c:pt idx="114">
                  <c:v>3</c:v>
                </c:pt>
                <c:pt idx="115">
                  <c:v>1</c:v>
                </c:pt>
                <c:pt idx="116">
                  <c:v>2</c:v>
                </c:pt>
                <c:pt idx="117">
                  <c:v>4</c:v>
                </c:pt>
                <c:pt idx="118">
                  <c:v>2</c:v>
                </c:pt>
                <c:pt idx="119">
                  <c:v>3</c:v>
                </c:pt>
                <c:pt idx="120">
                  <c:v>4</c:v>
                </c:pt>
                <c:pt idx="121">
                  <c:v>1</c:v>
                </c:pt>
                <c:pt idx="122">
                  <c:v>4</c:v>
                </c:pt>
                <c:pt idx="123">
                  <c:v>2</c:v>
                </c:pt>
                <c:pt idx="124">
                  <c:v>4</c:v>
                </c:pt>
                <c:pt idx="125">
                  <c:v>4</c:v>
                </c:pt>
                <c:pt idx="126">
                  <c:v>1</c:v>
                </c:pt>
                <c:pt idx="127">
                  <c:v>2</c:v>
                </c:pt>
                <c:pt idx="128">
                  <c:v>4</c:v>
                </c:pt>
                <c:pt idx="129">
                  <c:v>2</c:v>
                </c:pt>
                <c:pt idx="130">
                  <c:v>1</c:v>
                </c:pt>
                <c:pt idx="131">
                  <c:v>4</c:v>
                </c:pt>
                <c:pt idx="132">
                  <c:v>2</c:v>
                </c:pt>
                <c:pt idx="133">
                  <c:v>3</c:v>
                </c:pt>
                <c:pt idx="134">
                  <c:v>3</c:v>
                </c:pt>
                <c:pt idx="135">
                  <c:v>1</c:v>
                </c:pt>
                <c:pt idx="136">
                  <c:v>2</c:v>
                </c:pt>
                <c:pt idx="137">
                  <c:v>2</c:v>
                </c:pt>
                <c:pt idx="138">
                  <c:v>1</c:v>
                </c:pt>
                <c:pt idx="139">
                  <c:v>4</c:v>
                </c:pt>
                <c:pt idx="140">
                  <c:v>1</c:v>
                </c:pt>
                <c:pt idx="141">
                  <c:v>1</c:v>
                </c:pt>
                <c:pt idx="142">
                  <c:v>1</c:v>
                </c:pt>
                <c:pt idx="143">
                  <c:v>1</c:v>
                </c:pt>
                <c:pt idx="144">
                  <c:v>4</c:v>
                </c:pt>
                <c:pt idx="145">
                  <c:v>4</c:v>
                </c:pt>
                <c:pt idx="146">
                  <c:v>3</c:v>
                </c:pt>
                <c:pt idx="147">
                  <c:v>1</c:v>
                </c:pt>
                <c:pt idx="148">
                  <c:v>4</c:v>
                </c:pt>
                <c:pt idx="149">
                  <c:v>3</c:v>
                </c:pt>
                <c:pt idx="150">
                  <c:v>2</c:v>
                </c:pt>
                <c:pt idx="151">
                  <c:v>4</c:v>
                </c:pt>
                <c:pt idx="152">
                  <c:v>1</c:v>
                </c:pt>
                <c:pt idx="153">
                  <c:v>4</c:v>
                </c:pt>
                <c:pt idx="154">
                  <c:v>3</c:v>
                </c:pt>
                <c:pt idx="155">
                  <c:v>3</c:v>
                </c:pt>
                <c:pt idx="156">
                  <c:v>2</c:v>
                </c:pt>
                <c:pt idx="157">
                  <c:v>1</c:v>
                </c:pt>
                <c:pt idx="158">
                  <c:v>1</c:v>
                </c:pt>
                <c:pt idx="159">
                  <c:v>3</c:v>
                </c:pt>
                <c:pt idx="160">
                  <c:v>2</c:v>
                </c:pt>
                <c:pt idx="161">
                  <c:v>3</c:v>
                </c:pt>
                <c:pt idx="162">
                  <c:v>4</c:v>
                </c:pt>
                <c:pt idx="163">
                  <c:v>3</c:v>
                </c:pt>
                <c:pt idx="164">
                  <c:v>4</c:v>
                </c:pt>
                <c:pt idx="165">
                  <c:v>1</c:v>
                </c:pt>
                <c:pt idx="166">
                  <c:v>3</c:v>
                </c:pt>
                <c:pt idx="167">
                  <c:v>3</c:v>
                </c:pt>
                <c:pt idx="168">
                  <c:v>4</c:v>
                </c:pt>
                <c:pt idx="169">
                  <c:v>2</c:v>
                </c:pt>
                <c:pt idx="170">
                  <c:v>1</c:v>
                </c:pt>
                <c:pt idx="171">
                  <c:v>3</c:v>
                </c:pt>
                <c:pt idx="172">
                  <c:v>4</c:v>
                </c:pt>
                <c:pt idx="173">
                  <c:v>1</c:v>
                </c:pt>
                <c:pt idx="174">
                  <c:v>3</c:v>
                </c:pt>
                <c:pt idx="175">
                  <c:v>4</c:v>
                </c:pt>
                <c:pt idx="176">
                  <c:v>2</c:v>
                </c:pt>
                <c:pt idx="177">
                  <c:v>2</c:v>
                </c:pt>
                <c:pt idx="178">
                  <c:v>2</c:v>
                </c:pt>
                <c:pt idx="179">
                  <c:v>4</c:v>
                </c:pt>
                <c:pt idx="180">
                  <c:v>3</c:v>
                </c:pt>
                <c:pt idx="181">
                  <c:v>1</c:v>
                </c:pt>
                <c:pt idx="182">
                  <c:v>2</c:v>
                </c:pt>
                <c:pt idx="183">
                  <c:v>4</c:v>
                </c:pt>
                <c:pt idx="184">
                  <c:v>3</c:v>
                </c:pt>
                <c:pt idx="185">
                  <c:v>4</c:v>
                </c:pt>
                <c:pt idx="186">
                  <c:v>4</c:v>
                </c:pt>
                <c:pt idx="187">
                  <c:v>1</c:v>
                </c:pt>
                <c:pt idx="188">
                  <c:v>1</c:v>
                </c:pt>
                <c:pt idx="189">
                  <c:v>2</c:v>
                </c:pt>
                <c:pt idx="190">
                  <c:v>3</c:v>
                </c:pt>
                <c:pt idx="191">
                  <c:v>2</c:v>
                </c:pt>
                <c:pt idx="192">
                  <c:v>3</c:v>
                </c:pt>
                <c:pt idx="193">
                  <c:v>3</c:v>
                </c:pt>
                <c:pt idx="194">
                  <c:v>3</c:v>
                </c:pt>
                <c:pt idx="195">
                  <c:v>3</c:v>
                </c:pt>
                <c:pt idx="196">
                  <c:v>2</c:v>
                </c:pt>
                <c:pt idx="197">
                  <c:v>3</c:v>
                </c:pt>
                <c:pt idx="198">
                  <c:v>3</c:v>
                </c:pt>
                <c:pt idx="199">
                  <c:v>3</c:v>
                </c:pt>
                <c:pt idx="200">
                  <c:v>3</c:v>
                </c:pt>
                <c:pt idx="201">
                  <c:v>3</c:v>
                </c:pt>
                <c:pt idx="202">
                  <c:v>2</c:v>
                </c:pt>
                <c:pt idx="203">
                  <c:v>3</c:v>
                </c:pt>
                <c:pt idx="204">
                  <c:v>1</c:v>
                </c:pt>
                <c:pt idx="205">
                  <c:v>4</c:v>
                </c:pt>
                <c:pt idx="206">
                  <c:v>3</c:v>
                </c:pt>
                <c:pt idx="207">
                  <c:v>4</c:v>
                </c:pt>
                <c:pt idx="208">
                  <c:v>3</c:v>
                </c:pt>
                <c:pt idx="209">
                  <c:v>3</c:v>
                </c:pt>
                <c:pt idx="210">
                  <c:v>2</c:v>
                </c:pt>
                <c:pt idx="211">
                  <c:v>1</c:v>
                </c:pt>
                <c:pt idx="212">
                  <c:v>2</c:v>
                </c:pt>
                <c:pt idx="213">
                  <c:v>4</c:v>
                </c:pt>
                <c:pt idx="214">
                  <c:v>4</c:v>
                </c:pt>
                <c:pt idx="215">
                  <c:v>2</c:v>
                </c:pt>
                <c:pt idx="216">
                  <c:v>2</c:v>
                </c:pt>
                <c:pt idx="217">
                  <c:v>2</c:v>
                </c:pt>
                <c:pt idx="218">
                  <c:v>3</c:v>
                </c:pt>
                <c:pt idx="219">
                  <c:v>1</c:v>
                </c:pt>
                <c:pt idx="220">
                  <c:v>1</c:v>
                </c:pt>
                <c:pt idx="221">
                  <c:v>3</c:v>
                </c:pt>
                <c:pt idx="222">
                  <c:v>1</c:v>
                </c:pt>
                <c:pt idx="223">
                  <c:v>1</c:v>
                </c:pt>
                <c:pt idx="224">
                  <c:v>1</c:v>
                </c:pt>
                <c:pt idx="225">
                  <c:v>1</c:v>
                </c:pt>
                <c:pt idx="226">
                  <c:v>4</c:v>
                </c:pt>
                <c:pt idx="227">
                  <c:v>1</c:v>
                </c:pt>
                <c:pt idx="228">
                  <c:v>2</c:v>
                </c:pt>
                <c:pt idx="229">
                  <c:v>2</c:v>
                </c:pt>
                <c:pt idx="230">
                  <c:v>3</c:v>
                </c:pt>
                <c:pt idx="231">
                  <c:v>3</c:v>
                </c:pt>
                <c:pt idx="232">
                  <c:v>1</c:v>
                </c:pt>
                <c:pt idx="233">
                  <c:v>2</c:v>
                </c:pt>
                <c:pt idx="234">
                  <c:v>1</c:v>
                </c:pt>
                <c:pt idx="235">
                  <c:v>4</c:v>
                </c:pt>
                <c:pt idx="236">
                  <c:v>4</c:v>
                </c:pt>
                <c:pt idx="237">
                  <c:v>4</c:v>
                </c:pt>
                <c:pt idx="238">
                  <c:v>2</c:v>
                </c:pt>
                <c:pt idx="239">
                  <c:v>4</c:v>
                </c:pt>
                <c:pt idx="240">
                  <c:v>1</c:v>
                </c:pt>
                <c:pt idx="241">
                  <c:v>2</c:v>
                </c:pt>
                <c:pt idx="242">
                  <c:v>4</c:v>
                </c:pt>
                <c:pt idx="243">
                  <c:v>1</c:v>
                </c:pt>
                <c:pt idx="244">
                  <c:v>3</c:v>
                </c:pt>
                <c:pt idx="245">
                  <c:v>3</c:v>
                </c:pt>
                <c:pt idx="246">
                  <c:v>1</c:v>
                </c:pt>
                <c:pt idx="247">
                  <c:v>2</c:v>
                </c:pt>
                <c:pt idx="248">
                  <c:v>2</c:v>
                </c:pt>
                <c:pt idx="249">
                  <c:v>4</c:v>
                </c:pt>
                <c:pt idx="250">
                  <c:v>3</c:v>
                </c:pt>
                <c:pt idx="251">
                  <c:v>4</c:v>
                </c:pt>
                <c:pt idx="252">
                  <c:v>2</c:v>
                </c:pt>
                <c:pt idx="253">
                  <c:v>1</c:v>
                </c:pt>
                <c:pt idx="254">
                  <c:v>3</c:v>
                </c:pt>
                <c:pt idx="255">
                  <c:v>3</c:v>
                </c:pt>
                <c:pt idx="256">
                  <c:v>3</c:v>
                </c:pt>
                <c:pt idx="257">
                  <c:v>4</c:v>
                </c:pt>
                <c:pt idx="258">
                  <c:v>3</c:v>
                </c:pt>
                <c:pt idx="259">
                  <c:v>1</c:v>
                </c:pt>
                <c:pt idx="260">
                  <c:v>1</c:v>
                </c:pt>
                <c:pt idx="261">
                  <c:v>2</c:v>
                </c:pt>
                <c:pt idx="262">
                  <c:v>1</c:v>
                </c:pt>
                <c:pt idx="263">
                  <c:v>1</c:v>
                </c:pt>
                <c:pt idx="264">
                  <c:v>4</c:v>
                </c:pt>
                <c:pt idx="265">
                  <c:v>4</c:v>
                </c:pt>
                <c:pt idx="266">
                  <c:v>2</c:v>
                </c:pt>
                <c:pt idx="267">
                  <c:v>4</c:v>
                </c:pt>
                <c:pt idx="268">
                  <c:v>4</c:v>
                </c:pt>
                <c:pt idx="269">
                  <c:v>1</c:v>
                </c:pt>
                <c:pt idx="270">
                  <c:v>1</c:v>
                </c:pt>
                <c:pt idx="271">
                  <c:v>3</c:v>
                </c:pt>
                <c:pt idx="272">
                  <c:v>4</c:v>
                </c:pt>
                <c:pt idx="273">
                  <c:v>1</c:v>
                </c:pt>
                <c:pt idx="274">
                  <c:v>4</c:v>
                </c:pt>
                <c:pt idx="275">
                  <c:v>3</c:v>
                </c:pt>
                <c:pt idx="276">
                  <c:v>1</c:v>
                </c:pt>
                <c:pt idx="277">
                  <c:v>4</c:v>
                </c:pt>
                <c:pt idx="278">
                  <c:v>4</c:v>
                </c:pt>
                <c:pt idx="279">
                  <c:v>3</c:v>
                </c:pt>
                <c:pt idx="280">
                  <c:v>1</c:v>
                </c:pt>
                <c:pt idx="281">
                  <c:v>1</c:v>
                </c:pt>
                <c:pt idx="282">
                  <c:v>2</c:v>
                </c:pt>
                <c:pt idx="283">
                  <c:v>4</c:v>
                </c:pt>
                <c:pt idx="284">
                  <c:v>1</c:v>
                </c:pt>
                <c:pt idx="285">
                  <c:v>4</c:v>
                </c:pt>
                <c:pt idx="286">
                  <c:v>1</c:v>
                </c:pt>
                <c:pt idx="287">
                  <c:v>1</c:v>
                </c:pt>
                <c:pt idx="288">
                  <c:v>2</c:v>
                </c:pt>
                <c:pt idx="289">
                  <c:v>1</c:v>
                </c:pt>
                <c:pt idx="290">
                  <c:v>3</c:v>
                </c:pt>
                <c:pt idx="291">
                  <c:v>4</c:v>
                </c:pt>
                <c:pt idx="292">
                  <c:v>2</c:v>
                </c:pt>
                <c:pt idx="293">
                  <c:v>2</c:v>
                </c:pt>
                <c:pt idx="294">
                  <c:v>1</c:v>
                </c:pt>
                <c:pt idx="295">
                  <c:v>3</c:v>
                </c:pt>
                <c:pt idx="296">
                  <c:v>2</c:v>
                </c:pt>
                <c:pt idx="297">
                  <c:v>1</c:v>
                </c:pt>
                <c:pt idx="298">
                  <c:v>4</c:v>
                </c:pt>
                <c:pt idx="299">
                  <c:v>3</c:v>
                </c:pt>
                <c:pt idx="300">
                  <c:v>2</c:v>
                </c:pt>
                <c:pt idx="301">
                  <c:v>3</c:v>
                </c:pt>
                <c:pt idx="302">
                  <c:v>2</c:v>
                </c:pt>
                <c:pt idx="303">
                  <c:v>4</c:v>
                </c:pt>
                <c:pt idx="304">
                  <c:v>3</c:v>
                </c:pt>
                <c:pt idx="305">
                  <c:v>3</c:v>
                </c:pt>
                <c:pt idx="306">
                  <c:v>3</c:v>
                </c:pt>
                <c:pt idx="307">
                  <c:v>2</c:v>
                </c:pt>
                <c:pt idx="308">
                  <c:v>3</c:v>
                </c:pt>
                <c:pt idx="309">
                  <c:v>4</c:v>
                </c:pt>
                <c:pt idx="310">
                  <c:v>4</c:v>
                </c:pt>
                <c:pt idx="311">
                  <c:v>4</c:v>
                </c:pt>
                <c:pt idx="312">
                  <c:v>4</c:v>
                </c:pt>
                <c:pt idx="313">
                  <c:v>4</c:v>
                </c:pt>
                <c:pt idx="314">
                  <c:v>2</c:v>
                </c:pt>
                <c:pt idx="315">
                  <c:v>1</c:v>
                </c:pt>
                <c:pt idx="316">
                  <c:v>1</c:v>
                </c:pt>
                <c:pt idx="317">
                  <c:v>3</c:v>
                </c:pt>
                <c:pt idx="318">
                  <c:v>2</c:v>
                </c:pt>
                <c:pt idx="319">
                  <c:v>1</c:v>
                </c:pt>
                <c:pt idx="320">
                  <c:v>2</c:v>
                </c:pt>
                <c:pt idx="321">
                  <c:v>1</c:v>
                </c:pt>
                <c:pt idx="322">
                  <c:v>4</c:v>
                </c:pt>
                <c:pt idx="323">
                  <c:v>4</c:v>
                </c:pt>
                <c:pt idx="324">
                  <c:v>1</c:v>
                </c:pt>
                <c:pt idx="325">
                  <c:v>2</c:v>
                </c:pt>
                <c:pt idx="326">
                  <c:v>1</c:v>
                </c:pt>
                <c:pt idx="327">
                  <c:v>1</c:v>
                </c:pt>
                <c:pt idx="328">
                  <c:v>2</c:v>
                </c:pt>
                <c:pt idx="329">
                  <c:v>2</c:v>
                </c:pt>
                <c:pt idx="330">
                  <c:v>2</c:v>
                </c:pt>
                <c:pt idx="331">
                  <c:v>2</c:v>
                </c:pt>
                <c:pt idx="332">
                  <c:v>4</c:v>
                </c:pt>
                <c:pt idx="333">
                  <c:v>2</c:v>
                </c:pt>
                <c:pt idx="334">
                  <c:v>1</c:v>
                </c:pt>
                <c:pt idx="335">
                  <c:v>4</c:v>
                </c:pt>
                <c:pt idx="336">
                  <c:v>2</c:v>
                </c:pt>
                <c:pt idx="337">
                  <c:v>3</c:v>
                </c:pt>
                <c:pt idx="338">
                  <c:v>2</c:v>
                </c:pt>
                <c:pt idx="339">
                  <c:v>2</c:v>
                </c:pt>
                <c:pt idx="340">
                  <c:v>3</c:v>
                </c:pt>
                <c:pt idx="341">
                  <c:v>3</c:v>
                </c:pt>
                <c:pt idx="342">
                  <c:v>1</c:v>
                </c:pt>
                <c:pt idx="343">
                  <c:v>4</c:v>
                </c:pt>
                <c:pt idx="344">
                  <c:v>4</c:v>
                </c:pt>
                <c:pt idx="345">
                  <c:v>1</c:v>
                </c:pt>
                <c:pt idx="346">
                  <c:v>3</c:v>
                </c:pt>
                <c:pt idx="347">
                  <c:v>4</c:v>
                </c:pt>
                <c:pt idx="348">
                  <c:v>1</c:v>
                </c:pt>
                <c:pt idx="349">
                  <c:v>1</c:v>
                </c:pt>
                <c:pt idx="350">
                  <c:v>2</c:v>
                </c:pt>
                <c:pt idx="351">
                  <c:v>2</c:v>
                </c:pt>
                <c:pt idx="352">
                  <c:v>4</c:v>
                </c:pt>
                <c:pt idx="353">
                  <c:v>2</c:v>
                </c:pt>
                <c:pt idx="354">
                  <c:v>4</c:v>
                </c:pt>
                <c:pt idx="355">
                  <c:v>2</c:v>
                </c:pt>
                <c:pt idx="356">
                  <c:v>3</c:v>
                </c:pt>
                <c:pt idx="357">
                  <c:v>2</c:v>
                </c:pt>
                <c:pt idx="358">
                  <c:v>1</c:v>
                </c:pt>
                <c:pt idx="359">
                  <c:v>4</c:v>
                </c:pt>
                <c:pt idx="360">
                  <c:v>1</c:v>
                </c:pt>
                <c:pt idx="361">
                  <c:v>4</c:v>
                </c:pt>
                <c:pt idx="362">
                  <c:v>3</c:v>
                </c:pt>
                <c:pt idx="363">
                  <c:v>2</c:v>
                </c:pt>
                <c:pt idx="364">
                  <c:v>3</c:v>
                </c:pt>
                <c:pt idx="365">
                  <c:v>4</c:v>
                </c:pt>
                <c:pt idx="366">
                  <c:v>4</c:v>
                </c:pt>
                <c:pt idx="367">
                  <c:v>1</c:v>
                </c:pt>
                <c:pt idx="368">
                  <c:v>2</c:v>
                </c:pt>
                <c:pt idx="369">
                  <c:v>1</c:v>
                </c:pt>
                <c:pt idx="370">
                  <c:v>4</c:v>
                </c:pt>
                <c:pt idx="371">
                  <c:v>3</c:v>
                </c:pt>
                <c:pt idx="372">
                  <c:v>2</c:v>
                </c:pt>
                <c:pt idx="373">
                  <c:v>1</c:v>
                </c:pt>
                <c:pt idx="374">
                  <c:v>2</c:v>
                </c:pt>
                <c:pt idx="375">
                  <c:v>2</c:v>
                </c:pt>
                <c:pt idx="376">
                  <c:v>3</c:v>
                </c:pt>
                <c:pt idx="377">
                  <c:v>1</c:v>
                </c:pt>
                <c:pt idx="378">
                  <c:v>3</c:v>
                </c:pt>
                <c:pt idx="379">
                  <c:v>4</c:v>
                </c:pt>
                <c:pt idx="380">
                  <c:v>1</c:v>
                </c:pt>
                <c:pt idx="381">
                  <c:v>4</c:v>
                </c:pt>
                <c:pt idx="382">
                  <c:v>1</c:v>
                </c:pt>
                <c:pt idx="383">
                  <c:v>2</c:v>
                </c:pt>
                <c:pt idx="384">
                  <c:v>1</c:v>
                </c:pt>
                <c:pt idx="385">
                  <c:v>2</c:v>
                </c:pt>
                <c:pt idx="386">
                  <c:v>4</c:v>
                </c:pt>
                <c:pt idx="387">
                  <c:v>2</c:v>
                </c:pt>
                <c:pt idx="388">
                  <c:v>1</c:v>
                </c:pt>
                <c:pt idx="389">
                  <c:v>4</c:v>
                </c:pt>
                <c:pt idx="390">
                  <c:v>1</c:v>
                </c:pt>
                <c:pt idx="391">
                  <c:v>1</c:v>
                </c:pt>
                <c:pt idx="392">
                  <c:v>1</c:v>
                </c:pt>
                <c:pt idx="393">
                  <c:v>3</c:v>
                </c:pt>
                <c:pt idx="394">
                  <c:v>1</c:v>
                </c:pt>
                <c:pt idx="395">
                  <c:v>1</c:v>
                </c:pt>
                <c:pt idx="396">
                  <c:v>3</c:v>
                </c:pt>
                <c:pt idx="397">
                  <c:v>4</c:v>
                </c:pt>
                <c:pt idx="398">
                  <c:v>2</c:v>
                </c:pt>
                <c:pt idx="399">
                  <c:v>1</c:v>
                </c:pt>
                <c:pt idx="400">
                  <c:v>3</c:v>
                </c:pt>
                <c:pt idx="401">
                  <c:v>1</c:v>
                </c:pt>
                <c:pt idx="402">
                  <c:v>4</c:v>
                </c:pt>
                <c:pt idx="403">
                  <c:v>3</c:v>
                </c:pt>
                <c:pt idx="404">
                  <c:v>1</c:v>
                </c:pt>
                <c:pt idx="405">
                  <c:v>2</c:v>
                </c:pt>
                <c:pt idx="406">
                  <c:v>1</c:v>
                </c:pt>
                <c:pt idx="407">
                  <c:v>4</c:v>
                </c:pt>
                <c:pt idx="408">
                  <c:v>1</c:v>
                </c:pt>
                <c:pt idx="409">
                  <c:v>2</c:v>
                </c:pt>
                <c:pt idx="410">
                  <c:v>2</c:v>
                </c:pt>
                <c:pt idx="411">
                  <c:v>4</c:v>
                </c:pt>
                <c:pt idx="412">
                  <c:v>2</c:v>
                </c:pt>
                <c:pt idx="413">
                  <c:v>4</c:v>
                </c:pt>
                <c:pt idx="414">
                  <c:v>2</c:v>
                </c:pt>
                <c:pt idx="415">
                  <c:v>1</c:v>
                </c:pt>
                <c:pt idx="416">
                  <c:v>3</c:v>
                </c:pt>
                <c:pt idx="417">
                  <c:v>1</c:v>
                </c:pt>
                <c:pt idx="418">
                  <c:v>4</c:v>
                </c:pt>
                <c:pt idx="419">
                  <c:v>3</c:v>
                </c:pt>
                <c:pt idx="420">
                  <c:v>2</c:v>
                </c:pt>
                <c:pt idx="421">
                  <c:v>3</c:v>
                </c:pt>
                <c:pt idx="422">
                  <c:v>1</c:v>
                </c:pt>
                <c:pt idx="423">
                  <c:v>3</c:v>
                </c:pt>
                <c:pt idx="424">
                  <c:v>1</c:v>
                </c:pt>
                <c:pt idx="425">
                  <c:v>4</c:v>
                </c:pt>
                <c:pt idx="426">
                  <c:v>4</c:v>
                </c:pt>
                <c:pt idx="427">
                  <c:v>1</c:v>
                </c:pt>
                <c:pt idx="428">
                  <c:v>3</c:v>
                </c:pt>
                <c:pt idx="429">
                  <c:v>2</c:v>
                </c:pt>
                <c:pt idx="430">
                  <c:v>3</c:v>
                </c:pt>
                <c:pt idx="431">
                  <c:v>1</c:v>
                </c:pt>
                <c:pt idx="432">
                  <c:v>2</c:v>
                </c:pt>
                <c:pt idx="433">
                  <c:v>4</c:v>
                </c:pt>
                <c:pt idx="434">
                  <c:v>4</c:v>
                </c:pt>
                <c:pt idx="435">
                  <c:v>2</c:v>
                </c:pt>
                <c:pt idx="436">
                  <c:v>2</c:v>
                </c:pt>
                <c:pt idx="437">
                  <c:v>2</c:v>
                </c:pt>
                <c:pt idx="438">
                  <c:v>3</c:v>
                </c:pt>
                <c:pt idx="439">
                  <c:v>4</c:v>
                </c:pt>
                <c:pt idx="440">
                  <c:v>1</c:v>
                </c:pt>
                <c:pt idx="441">
                  <c:v>1</c:v>
                </c:pt>
                <c:pt idx="442">
                  <c:v>2</c:v>
                </c:pt>
                <c:pt idx="443">
                  <c:v>4</c:v>
                </c:pt>
                <c:pt idx="444">
                  <c:v>4</c:v>
                </c:pt>
                <c:pt idx="445">
                  <c:v>3</c:v>
                </c:pt>
                <c:pt idx="446">
                  <c:v>4</c:v>
                </c:pt>
                <c:pt idx="447">
                  <c:v>4</c:v>
                </c:pt>
                <c:pt idx="448">
                  <c:v>3</c:v>
                </c:pt>
                <c:pt idx="449">
                  <c:v>1</c:v>
                </c:pt>
                <c:pt idx="450">
                  <c:v>2</c:v>
                </c:pt>
                <c:pt idx="451">
                  <c:v>1</c:v>
                </c:pt>
                <c:pt idx="452">
                  <c:v>2</c:v>
                </c:pt>
                <c:pt idx="453">
                  <c:v>1</c:v>
                </c:pt>
                <c:pt idx="454">
                  <c:v>2</c:v>
                </c:pt>
                <c:pt idx="455">
                  <c:v>1</c:v>
                </c:pt>
                <c:pt idx="456">
                  <c:v>3</c:v>
                </c:pt>
                <c:pt idx="457">
                  <c:v>4</c:v>
                </c:pt>
                <c:pt idx="458">
                  <c:v>4</c:v>
                </c:pt>
                <c:pt idx="459">
                  <c:v>3</c:v>
                </c:pt>
                <c:pt idx="460">
                  <c:v>4</c:v>
                </c:pt>
                <c:pt idx="461">
                  <c:v>4</c:v>
                </c:pt>
                <c:pt idx="462">
                  <c:v>1</c:v>
                </c:pt>
                <c:pt idx="463">
                  <c:v>1</c:v>
                </c:pt>
                <c:pt idx="464">
                  <c:v>3</c:v>
                </c:pt>
                <c:pt idx="465">
                  <c:v>2</c:v>
                </c:pt>
                <c:pt idx="466">
                  <c:v>3</c:v>
                </c:pt>
                <c:pt idx="467">
                  <c:v>4</c:v>
                </c:pt>
                <c:pt idx="468">
                  <c:v>2</c:v>
                </c:pt>
                <c:pt idx="469">
                  <c:v>3</c:v>
                </c:pt>
                <c:pt idx="470">
                  <c:v>1</c:v>
                </c:pt>
                <c:pt idx="471">
                  <c:v>3</c:v>
                </c:pt>
                <c:pt idx="472">
                  <c:v>4</c:v>
                </c:pt>
                <c:pt idx="473">
                  <c:v>3</c:v>
                </c:pt>
                <c:pt idx="474">
                  <c:v>2</c:v>
                </c:pt>
                <c:pt idx="475">
                  <c:v>4</c:v>
                </c:pt>
                <c:pt idx="476">
                  <c:v>1</c:v>
                </c:pt>
                <c:pt idx="477">
                  <c:v>4</c:v>
                </c:pt>
                <c:pt idx="478">
                  <c:v>2</c:v>
                </c:pt>
                <c:pt idx="479">
                  <c:v>3</c:v>
                </c:pt>
                <c:pt idx="480">
                  <c:v>1</c:v>
                </c:pt>
                <c:pt idx="481">
                  <c:v>2</c:v>
                </c:pt>
                <c:pt idx="482">
                  <c:v>2</c:v>
                </c:pt>
                <c:pt idx="483">
                  <c:v>3</c:v>
                </c:pt>
                <c:pt idx="484">
                  <c:v>4</c:v>
                </c:pt>
                <c:pt idx="485">
                  <c:v>1</c:v>
                </c:pt>
                <c:pt idx="486">
                  <c:v>2</c:v>
                </c:pt>
                <c:pt idx="487">
                  <c:v>4</c:v>
                </c:pt>
                <c:pt idx="488">
                  <c:v>3</c:v>
                </c:pt>
                <c:pt idx="489">
                  <c:v>1</c:v>
                </c:pt>
                <c:pt idx="490">
                  <c:v>3</c:v>
                </c:pt>
                <c:pt idx="491">
                  <c:v>4</c:v>
                </c:pt>
                <c:pt idx="492">
                  <c:v>1</c:v>
                </c:pt>
                <c:pt idx="493">
                  <c:v>3</c:v>
                </c:pt>
                <c:pt idx="494">
                  <c:v>2</c:v>
                </c:pt>
                <c:pt idx="495">
                  <c:v>3</c:v>
                </c:pt>
                <c:pt idx="496">
                  <c:v>1</c:v>
                </c:pt>
                <c:pt idx="497">
                  <c:v>2</c:v>
                </c:pt>
                <c:pt idx="498">
                  <c:v>4</c:v>
                </c:pt>
                <c:pt idx="499">
                  <c:v>3</c:v>
                </c:pt>
                <c:pt idx="500">
                  <c:v>1</c:v>
                </c:pt>
                <c:pt idx="501">
                  <c:v>3</c:v>
                </c:pt>
                <c:pt idx="502">
                  <c:v>2</c:v>
                </c:pt>
                <c:pt idx="503">
                  <c:v>3</c:v>
                </c:pt>
                <c:pt idx="504">
                  <c:v>1</c:v>
                </c:pt>
                <c:pt idx="505">
                  <c:v>1</c:v>
                </c:pt>
                <c:pt idx="506">
                  <c:v>4</c:v>
                </c:pt>
                <c:pt idx="507">
                  <c:v>3</c:v>
                </c:pt>
                <c:pt idx="508">
                  <c:v>2</c:v>
                </c:pt>
                <c:pt idx="509">
                  <c:v>1</c:v>
                </c:pt>
                <c:pt idx="510">
                  <c:v>2</c:v>
                </c:pt>
                <c:pt idx="511">
                  <c:v>2</c:v>
                </c:pt>
                <c:pt idx="512">
                  <c:v>3</c:v>
                </c:pt>
                <c:pt idx="513">
                  <c:v>3</c:v>
                </c:pt>
                <c:pt idx="514">
                  <c:v>3</c:v>
                </c:pt>
                <c:pt idx="515">
                  <c:v>2</c:v>
                </c:pt>
                <c:pt idx="516">
                  <c:v>4</c:v>
                </c:pt>
                <c:pt idx="517">
                  <c:v>4</c:v>
                </c:pt>
                <c:pt idx="518">
                  <c:v>1</c:v>
                </c:pt>
                <c:pt idx="519">
                  <c:v>2</c:v>
                </c:pt>
                <c:pt idx="520">
                  <c:v>3</c:v>
                </c:pt>
                <c:pt idx="521">
                  <c:v>1</c:v>
                </c:pt>
                <c:pt idx="522">
                  <c:v>1</c:v>
                </c:pt>
                <c:pt idx="523">
                  <c:v>1</c:v>
                </c:pt>
                <c:pt idx="524">
                  <c:v>2</c:v>
                </c:pt>
                <c:pt idx="525">
                  <c:v>1</c:v>
                </c:pt>
                <c:pt idx="526">
                  <c:v>3</c:v>
                </c:pt>
                <c:pt idx="527">
                  <c:v>4</c:v>
                </c:pt>
                <c:pt idx="528">
                  <c:v>1</c:v>
                </c:pt>
                <c:pt idx="529">
                  <c:v>1</c:v>
                </c:pt>
                <c:pt idx="530">
                  <c:v>2</c:v>
                </c:pt>
                <c:pt idx="531">
                  <c:v>4</c:v>
                </c:pt>
                <c:pt idx="532">
                  <c:v>3</c:v>
                </c:pt>
                <c:pt idx="533">
                  <c:v>1</c:v>
                </c:pt>
                <c:pt idx="534">
                  <c:v>4</c:v>
                </c:pt>
                <c:pt idx="535">
                  <c:v>1</c:v>
                </c:pt>
                <c:pt idx="536">
                  <c:v>2</c:v>
                </c:pt>
                <c:pt idx="537">
                  <c:v>1</c:v>
                </c:pt>
                <c:pt idx="538">
                  <c:v>2</c:v>
                </c:pt>
                <c:pt idx="539">
                  <c:v>3</c:v>
                </c:pt>
                <c:pt idx="540">
                  <c:v>1</c:v>
                </c:pt>
                <c:pt idx="541">
                  <c:v>4</c:v>
                </c:pt>
                <c:pt idx="542">
                  <c:v>2</c:v>
                </c:pt>
                <c:pt idx="543">
                  <c:v>4</c:v>
                </c:pt>
                <c:pt idx="544">
                  <c:v>4</c:v>
                </c:pt>
                <c:pt idx="545">
                  <c:v>1</c:v>
                </c:pt>
                <c:pt idx="546">
                  <c:v>2</c:v>
                </c:pt>
                <c:pt idx="547">
                  <c:v>2</c:v>
                </c:pt>
                <c:pt idx="548">
                  <c:v>3</c:v>
                </c:pt>
                <c:pt idx="549">
                  <c:v>2</c:v>
                </c:pt>
                <c:pt idx="550">
                  <c:v>4</c:v>
                </c:pt>
                <c:pt idx="551">
                  <c:v>2</c:v>
                </c:pt>
                <c:pt idx="552">
                  <c:v>1</c:v>
                </c:pt>
                <c:pt idx="553">
                  <c:v>1</c:v>
                </c:pt>
                <c:pt idx="554">
                  <c:v>1</c:v>
                </c:pt>
                <c:pt idx="555">
                  <c:v>1</c:v>
                </c:pt>
                <c:pt idx="556">
                  <c:v>3</c:v>
                </c:pt>
                <c:pt idx="557">
                  <c:v>1</c:v>
                </c:pt>
                <c:pt idx="558">
                  <c:v>2</c:v>
                </c:pt>
                <c:pt idx="559">
                  <c:v>2</c:v>
                </c:pt>
                <c:pt idx="560">
                  <c:v>1</c:v>
                </c:pt>
                <c:pt idx="561">
                  <c:v>3</c:v>
                </c:pt>
                <c:pt idx="562">
                  <c:v>1</c:v>
                </c:pt>
                <c:pt idx="563">
                  <c:v>3</c:v>
                </c:pt>
                <c:pt idx="564">
                  <c:v>1</c:v>
                </c:pt>
                <c:pt idx="565">
                  <c:v>2</c:v>
                </c:pt>
                <c:pt idx="566">
                  <c:v>3</c:v>
                </c:pt>
                <c:pt idx="567">
                  <c:v>1</c:v>
                </c:pt>
                <c:pt idx="568">
                  <c:v>4</c:v>
                </c:pt>
                <c:pt idx="569">
                  <c:v>3</c:v>
                </c:pt>
                <c:pt idx="570">
                  <c:v>3</c:v>
                </c:pt>
                <c:pt idx="571">
                  <c:v>3</c:v>
                </c:pt>
                <c:pt idx="572">
                  <c:v>1</c:v>
                </c:pt>
                <c:pt idx="573">
                  <c:v>3</c:v>
                </c:pt>
                <c:pt idx="574">
                  <c:v>1</c:v>
                </c:pt>
                <c:pt idx="575">
                  <c:v>1</c:v>
                </c:pt>
                <c:pt idx="576">
                  <c:v>4</c:v>
                </c:pt>
                <c:pt idx="577">
                  <c:v>1</c:v>
                </c:pt>
                <c:pt idx="578">
                  <c:v>3</c:v>
                </c:pt>
                <c:pt idx="579">
                  <c:v>3</c:v>
                </c:pt>
                <c:pt idx="580">
                  <c:v>1</c:v>
                </c:pt>
                <c:pt idx="581">
                  <c:v>3</c:v>
                </c:pt>
                <c:pt idx="582">
                  <c:v>4</c:v>
                </c:pt>
                <c:pt idx="583">
                  <c:v>1</c:v>
                </c:pt>
                <c:pt idx="584">
                  <c:v>4</c:v>
                </c:pt>
                <c:pt idx="585">
                  <c:v>3</c:v>
                </c:pt>
                <c:pt idx="586">
                  <c:v>4</c:v>
                </c:pt>
                <c:pt idx="587">
                  <c:v>2</c:v>
                </c:pt>
                <c:pt idx="588">
                  <c:v>3</c:v>
                </c:pt>
                <c:pt idx="589">
                  <c:v>3</c:v>
                </c:pt>
                <c:pt idx="590">
                  <c:v>1</c:v>
                </c:pt>
                <c:pt idx="591">
                  <c:v>1</c:v>
                </c:pt>
                <c:pt idx="592">
                  <c:v>2</c:v>
                </c:pt>
                <c:pt idx="593">
                  <c:v>4</c:v>
                </c:pt>
                <c:pt idx="594">
                  <c:v>2</c:v>
                </c:pt>
                <c:pt idx="595">
                  <c:v>4</c:v>
                </c:pt>
                <c:pt idx="596">
                  <c:v>4</c:v>
                </c:pt>
                <c:pt idx="597">
                  <c:v>4</c:v>
                </c:pt>
                <c:pt idx="598">
                  <c:v>1</c:v>
                </c:pt>
                <c:pt idx="599">
                  <c:v>3</c:v>
                </c:pt>
                <c:pt idx="600">
                  <c:v>2</c:v>
                </c:pt>
                <c:pt idx="601">
                  <c:v>3</c:v>
                </c:pt>
                <c:pt idx="602">
                  <c:v>4</c:v>
                </c:pt>
                <c:pt idx="603">
                  <c:v>1</c:v>
                </c:pt>
                <c:pt idx="604">
                  <c:v>2</c:v>
                </c:pt>
                <c:pt idx="605">
                  <c:v>4</c:v>
                </c:pt>
                <c:pt idx="606">
                  <c:v>1</c:v>
                </c:pt>
                <c:pt idx="607">
                  <c:v>4</c:v>
                </c:pt>
                <c:pt idx="608">
                  <c:v>3</c:v>
                </c:pt>
                <c:pt idx="609">
                  <c:v>1</c:v>
                </c:pt>
                <c:pt idx="610">
                  <c:v>2</c:v>
                </c:pt>
                <c:pt idx="611">
                  <c:v>4</c:v>
                </c:pt>
                <c:pt idx="612">
                  <c:v>1</c:v>
                </c:pt>
                <c:pt idx="613">
                  <c:v>4</c:v>
                </c:pt>
                <c:pt idx="614">
                  <c:v>1</c:v>
                </c:pt>
                <c:pt idx="615">
                  <c:v>1</c:v>
                </c:pt>
                <c:pt idx="616">
                  <c:v>4</c:v>
                </c:pt>
                <c:pt idx="617">
                  <c:v>4</c:v>
                </c:pt>
                <c:pt idx="618">
                  <c:v>4</c:v>
                </c:pt>
                <c:pt idx="619">
                  <c:v>4</c:v>
                </c:pt>
                <c:pt idx="620">
                  <c:v>2</c:v>
                </c:pt>
                <c:pt idx="621">
                  <c:v>4</c:v>
                </c:pt>
                <c:pt idx="622">
                  <c:v>2</c:v>
                </c:pt>
                <c:pt idx="623">
                  <c:v>2</c:v>
                </c:pt>
                <c:pt idx="624">
                  <c:v>4</c:v>
                </c:pt>
                <c:pt idx="625">
                  <c:v>2</c:v>
                </c:pt>
                <c:pt idx="626">
                  <c:v>4</c:v>
                </c:pt>
                <c:pt idx="627">
                  <c:v>4</c:v>
                </c:pt>
                <c:pt idx="628">
                  <c:v>1</c:v>
                </c:pt>
                <c:pt idx="629">
                  <c:v>1</c:v>
                </c:pt>
                <c:pt idx="630">
                  <c:v>2</c:v>
                </c:pt>
                <c:pt idx="631">
                  <c:v>3</c:v>
                </c:pt>
                <c:pt idx="632">
                  <c:v>1</c:v>
                </c:pt>
                <c:pt idx="633">
                  <c:v>2</c:v>
                </c:pt>
                <c:pt idx="634">
                  <c:v>1</c:v>
                </c:pt>
                <c:pt idx="635">
                  <c:v>4</c:v>
                </c:pt>
                <c:pt idx="636">
                  <c:v>3</c:v>
                </c:pt>
                <c:pt idx="637">
                  <c:v>4</c:v>
                </c:pt>
                <c:pt idx="638">
                  <c:v>0</c:v>
                </c:pt>
                <c:pt idx="639">
                  <c:v>1</c:v>
                </c:pt>
                <c:pt idx="640">
                  <c:v>4</c:v>
                </c:pt>
                <c:pt idx="641">
                  <c:v>3</c:v>
                </c:pt>
                <c:pt idx="642">
                  <c:v>1</c:v>
                </c:pt>
                <c:pt idx="643">
                  <c:v>4</c:v>
                </c:pt>
                <c:pt idx="644">
                  <c:v>3</c:v>
                </c:pt>
                <c:pt idx="645">
                  <c:v>3</c:v>
                </c:pt>
                <c:pt idx="646">
                  <c:v>1</c:v>
                </c:pt>
                <c:pt idx="647">
                  <c:v>2</c:v>
                </c:pt>
                <c:pt idx="648">
                  <c:v>2</c:v>
                </c:pt>
                <c:pt idx="649">
                  <c:v>3</c:v>
                </c:pt>
                <c:pt idx="650">
                  <c:v>4</c:v>
                </c:pt>
                <c:pt idx="651">
                  <c:v>4</c:v>
                </c:pt>
                <c:pt idx="652">
                  <c:v>4</c:v>
                </c:pt>
                <c:pt idx="653">
                  <c:v>2</c:v>
                </c:pt>
                <c:pt idx="654">
                  <c:v>1</c:v>
                </c:pt>
                <c:pt idx="655">
                  <c:v>3</c:v>
                </c:pt>
                <c:pt idx="656">
                  <c:v>4</c:v>
                </c:pt>
                <c:pt idx="657">
                  <c:v>3</c:v>
                </c:pt>
                <c:pt idx="658">
                  <c:v>4</c:v>
                </c:pt>
                <c:pt idx="659">
                  <c:v>3</c:v>
                </c:pt>
                <c:pt idx="660">
                  <c:v>1</c:v>
                </c:pt>
                <c:pt idx="661">
                  <c:v>3</c:v>
                </c:pt>
                <c:pt idx="662">
                  <c:v>4</c:v>
                </c:pt>
                <c:pt idx="663">
                  <c:v>2</c:v>
                </c:pt>
                <c:pt idx="664">
                  <c:v>2</c:v>
                </c:pt>
                <c:pt idx="665">
                  <c:v>1</c:v>
                </c:pt>
                <c:pt idx="666">
                  <c:v>3</c:v>
                </c:pt>
                <c:pt idx="667">
                  <c:v>2</c:v>
                </c:pt>
                <c:pt idx="668">
                  <c:v>2</c:v>
                </c:pt>
                <c:pt idx="669">
                  <c:v>1</c:v>
                </c:pt>
                <c:pt idx="670">
                  <c:v>4</c:v>
                </c:pt>
                <c:pt idx="671">
                  <c:v>4</c:v>
                </c:pt>
                <c:pt idx="672">
                  <c:v>3</c:v>
                </c:pt>
                <c:pt idx="673">
                  <c:v>2</c:v>
                </c:pt>
                <c:pt idx="674">
                  <c:v>4</c:v>
                </c:pt>
                <c:pt idx="675">
                  <c:v>3</c:v>
                </c:pt>
                <c:pt idx="676">
                  <c:v>3</c:v>
                </c:pt>
                <c:pt idx="677">
                  <c:v>2</c:v>
                </c:pt>
                <c:pt idx="678">
                  <c:v>3</c:v>
                </c:pt>
                <c:pt idx="679">
                  <c:v>3</c:v>
                </c:pt>
                <c:pt idx="680">
                  <c:v>1</c:v>
                </c:pt>
                <c:pt idx="681">
                  <c:v>4</c:v>
                </c:pt>
                <c:pt idx="682">
                  <c:v>1</c:v>
                </c:pt>
                <c:pt idx="683">
                  <c:v>1</c:v>
                </c:pt>
                <c:pt idx="684">
                  <c:v>3</c:v>
                </c:pt>
                <c:pt idx="685">
                  <c:v>4</c:v>
                </c:pt>
                <c:pt idx="686">
                  <c:v>1</c:v>
                </c:pt>
                <c:pt idx="687">
                  <c:v>2</c:v>
                </c:pt>
                <c:pt idx="688">
                  <c:v>3</c:v>
                </c:pt>
                <c:pt idx="689">
                  <c:v>0</c:v>
                </c:pt>
                <c:pt idx="690">
                  <c:v>1</c:v>
                </c:pt>
                <c:pt idx="691">
                  <c:v>4</c:v>
                </c:pt>
                <c:pt idx="692">
                  <c:v>2</c:v>
                </c:pt>
                <c:pt idx="693">
                  <c:v>4</c:v>
                </c:pt>
                <c:pt idx="694">
                  <c:v>2</c:v>
                </c:pt>
                <c:pt idx="695">
                  <c:v>3</c:v>
                </c:pt>
                <c:pt idx="696">
                  <c:v>4</c:v>
                </c:pt>
                <c:pt idx="697">
                  <c:v>2</c:v>
                </c:pt>
                <c:pt idx="698">
                  <c:v>2</c:v>
                </c:pt>
                <c:pt idx="699">
                  <c:v>4</c:v>
                </c:pt>
                <c:pt idx="700">
                  <c:v>3</c:v>
                </c:pt>
                <c:pt idx="701">
                  <c:v>2</c:v>
                </c:pt>
                <c:pt idx="702">
                  <c:v>1</c:v>
                </c:pt>
                <c:pt idx="703">
                  <c:v>2</c:v>
                </c:pt>
                <c:pt idx="704">
                  <c:v>2</c:v>
                </c:pt>
                <c:pt idx="705">
                  <c:v>3</c:v>
                </c:pt>
                <c:pt idx="706">
                  <c:v>4</c:v>
                </c:pt>
                <c:pt idx="707">
                  <c:v>2</c:v>
                </c:pt>
                <c:pt idx="708">
                  <c:v>2</c:v>
                </c:pt>
                <c:pt idx="709">
                  <c:v>4</c:v>
                </c:pt>
                <c:pt idx="710">
                  <c:v>1</c:v>
                </c:pt>
                <c:pt idx="711">
                  <c:v>4</c:v>
                </c:pt>
                <c:pt idx="712">
                  <c:v>1</c:v>
                </c:pt>
                <c:pt idx="713">
                  <c:v>1</c:v>
                </c:pt>
                <c:pt idx="714">
                  <c:v>1</c:v>
                </c:pt>
                <c:pt idx="715">
                  <c:v>1</c:v>
                </c:pt>
                <c:pt idx="716">
                  <c:v>1</c:v>
                </c:pt>
                <c:pt idx="717">
                  <c:v>1</c:v>
                </c:pt>
                <c:pt idx="718">
                  <c:v>1</c:v>
                </c:pt>
                <c:pt idx="719">
                  <c:v>2</c:v>
                </c:pt>
                <c:pt idx="720">
                  <c:v>4</c:v>
                </c:pt>
                <c:pt idx="721">
                  <c:v>1</c:v>
                </c:pt>
                <c:pt idx="722">
                  <c:v>3</c:v>
                </c:pt>
                <c:pt idx="723">
                  <c:v>3</c:v>
                </c:pt>
                <c:pt idx="724">
                  <c:v>2</c:v>
                </c:pt>
                <c:pt idx="725">
                  <c:v>2</c:v>
                </c:pt>
                <c:pt idx="726">
                  <c:v>2</c:v>
                </c:pt>
                <c:pt idx="727">
                  <c:v>2</c:v>
                </c:pt>
                <c:pt idx="728">
                  <c:v>2</c:v>
                </c:pt>
                <c:pt idx="729">
                  <c:v>4</c:v>
                </c:pt>
                <c:pt idx="730">
                  <c:v>1</c:v>
                </c:pt>
                <c:pt idx="731">
                  <c:v>3</c:v>
                </c:pt>
                <c:pt idx="732">
                  <c:v>1</c:v>
                </c:pt>
                <c:pt idx="733">
                  <c:v>2</c:v>
                </c:pt>
                <c:pt idx="734">
                  <c:v>3</c:v>
                </c:pt>
                <c:pt idx="735">
                  <c:v>1</c:v>
                </c:pt>
                <c:pt idx="736">
                  <c:v>1</c:v>
                </c:pt>
                <c:pt idx="737">
                  <c:v>4</c:v>
                </c:pt>
                <c:pt idx="738">
                  <c:v>3</c:v>
                </c:pt>
                <c:pt idx="739">
                  <c:v>4</c:v>
                </c:pt>
                <c:pt idx="740">
                  <c:v>3</c:v>
                </c:pt>
                <c:pt idx="741">
                  <c:v>2</c:v>
                </c:pt>
                <c:pt idx="742">
                  <c:v>2</c:v>
                </c:pt>
                <c:pt idx="743">
                  <c:v>1</c:v>
                </c:pt>
                <c:pt idx="744">
                  <c:v>1</c:v>
                </c:pt>
                <c:pt idx="745">
                  <c:v>1</c:v>
                </c:pt>
                <c:pt idx="746">
                  <c:v>4</c:v>
                </c:pt>
                <c:pt idx="747">
                  <c:v>4</c:v>
                </c:pt>
                <c:pt idx="748">
                  <c:v>2</c:v>
                </c:pt>
                <c:pt idx="749">
                  <c:v>1</c:v>
                </c:pt>
                <c:pt idx="750">
                  <c:v>1</c:v>
                </c:pt>
                <c:pt idx="751">
                  <c:v>2</c:v>
                </c:pt>
                <c:pt idx="752">
                  <c:v>4</c:v>
                </c:pt>
                <c:pt idx="753">
                  <c:v>2</c:v>
                </c:pt>
                <c:pt idx="754">
                  <c:v>4</c:v>
                </c:pt>
                <c:pt idx="755">
                  <c:v>1</c:v>
                </c:pt>
                <c:pt idx="756">
                  <c:v>2</c:v>
                </c:pt>
                <c:pt idx="757">
                  <c:v>3</c:v>
                </c:pt>
                <c:pt idx="758">
                  <c:v>3</c:v>
                </c:pt>
                <c:pt idx="759">
                  <c:v>4</c:v>
                </c:pt>
                <c:pt idx="760">
                  <c:v>1</c:v>
                </c:pt>
                <c:pt idx="761">
                  <c:v>2</c:v>
                </c:pt>
                <c:pt idx="762">
                  <c:v>2</c:v>
                </c:pt>
                <c:pt idx="763">
                  <c:v>1</c:v>
                </c:pt>
                <c:pt idx="764">
                  <c:v>2</c:v>
                </c:pt>
                <c:pt idx="765">
                  <c:v>1</c:v>
                </c:pt>
                <c:pt idx="766">
                  <c:v>3</c:v>
                </c:pt>
                <c:pt idx="767">
                  <c:v>2</c:v>
                </c:pt>
                <c:pt idx="768">
                  <c:v>2</c:v>
                </c:pt>
                <c:pt idx="769">
                  <c:v>1</c:v>
                </c:pt>
                <c:pt idx="770">
                  <c:v>3</c:v>
                </c:pt>
                <c:pt idx="771">
                  <c:v>3</c:v>
                </c:pt>
                <c:pt idx="772">
                  <c:v>3</c:v>
                </c:pt>
                <c:pt idx="773">
                  <c:v>4</c:v>
                </c:pt>
                <c:pt idx="774">
                  <c:v>3</c:v>
                </c:pt>
                <c:pt idx="775">
                  <c:v>1</c:v>
                </c:pt>
                <c:pt idx="776">
                  <c:v>3</c:v>
                </c:pt>
                <c:pt idx="777">
                  <c:v>1</c:v>
                </c:pt>
                <c:pt idx="778">
                  <c:v>4</c:v>
                </c:pt>
                <c:pt idx="779">
                  <c:v>3</c:v>
                </c:pt>
                <c:pt idx="780">
                  <c:v>4</c:v>
                </c:pt>
                <c:pt idx="781">
                  <c:v>4</c:v>
                </c:pt>
                <c:pt idx="782">
                  <c:v>4</c:v>
                </c:pt>
                <c:pt idx="783">
                  <c:v>3</c:v>
                </c:pt>
                <c:pt idx="784">
                  <c:v>1</c:v>
                </c:pt>
                <c:pt idx="785">
                  <c:v>2</c:v>
                </c:pt>
                <c:pt idx="786">
                  <c:v>4</c:v>
                </c:pt>
                <c:pt idx="787">
                  <c:v>1</c:v>
                </c:pt>
                <c:pt idx="788">
                  <c:v>2</c:v>
                </c:pt>
                <c:pt idx="789">
                  <c:v>3</c:v>
                </c:pt>
                <c:pt idx="790">
                  <c:v>4</c:v>
                </c:pt>
                <c:pt idx="791">
                  <c:v>3</c:v>
                </c:pt>
                <c:pt idx="792">
                  <c:v>1</c:v>
                </c:pt>
                <c:pt idx="793">
                  <c:v>2</c:v>
                </c:pt>
                <c:pt idx="794">
                  <c:v>1</c:v>
                </c:pt>
                <c:pt idx="795">
                  <c:v>1</c:v>
                </c:pt>
                <c:pt idx="796">
                  <c:v>1</c:v>
                </c:pt>
                <c:pt idx="797">
                  <c:v>1</c:v>
                </c:pt>
                <c:pt idx="798">
                  <c:v>4</c:v>
                </c:pt>
                <c:pt idx="799">
                  <c:v>3</c:v>
                </c:pt>
                <c:pt idx="800">
                  <c:v>3</c:v>
                </c:pt>
                <c:pt idx="801">
                  <c:v>3</c:v>
                </c:pt>
                <c:pt idx="802">
                  <c:v>1</c:v>
                </c:pt>
                <c:pt idx="803">
                  <c:v>1</c:v>
                </c:pt>
                <c:pt idx="804">
                  <c:v>3</c:v>
                </c:pt>
                <c:pt idx="805">
                  <c:v>1</c:v>
                </c:pt>
                <c:pt idx="806">
                  <c:v>1</c:v>
                </c:pt>
                <c:pt idx="807">
                  <c:v>2</c:v>
                </c:pt>
                <c:pt idx="808">
                  <c:v>4</c:v>
                </c:pt>
                <c:pt idx="809">
                  <c:v>4</c:v>
                </c:pt>
                <c:pt idx="810">
                  <c:v>2</c:v>
                </c:pt>
                <c:pt idx="811">
                  <c:v>3</c:v>
                </c:pt>
                <c:pt idx="812">
                  <c:v>2</c:v>
                </c:pt>
                <c:pt idx="813">
                  <c:v>3</c:v>
                </c:pt>
                <c:pt idx="814">
                  <c:v>4</c:v>
                </c:pt>
                <c:pt idx="815">
                  <c:v>4</c:v>
                </c:pt>
                <c:pt idx="816">
                  <c:v>1</c:v>
                </c:pt>
                <c:pt idx="817">
                  <c:v>1</c:v>
                </c:pt>
                <c:pt idx="818">
                  <c:v>2</c:v>
                </c:pt>
                <c:pt idx="819">
                  <c:v>4</c:v>
                </c:pt>
                <c:pt idx="820">
                  <c:v>2</c:v>
                </c:pt>
                <c:pt idx="821">
                  <c:v>2</c:v>
                </c:pt>
                <c:pt idx="822">
                  <c:v>2</c:v>
                </c:pt>
                <c:pt idx="823">
                  <c:v>3</c:v>
                </c:pt>
                <c:pt idx="824">
                  <c:v>1</c:v>
                </c:pt>
                <c:pt idx="825">
                  <c:v>2</c:v>
                </c:pt>
                <c:pt idx="826">
                  <c:v>1</c:v>
                </c:pt>
                <c:pt idx="827">
                  <c:v>2</c:v>
                </c:pt>
                <c:pt idx="828">
                  <c:v>4</c:v>
                </c:pt>
                <c:pt idx="829">
                  <c:v>4</c:v>
                </c:pt>
                <c:pt idx="830">
                  <c:v>2</c:v>
                </c:pt>
                <c:pt idx="831">
                  <c:v>3</c:v>
                </c:pt>
                <c:pt idx="832">
                  <c:v>1</c:v>
                </c:pt>
                <c:pt idx="833">
                  <c:v>1</c:v>
                </c:pt>
                <c:pt idx="834">
                  <c:v>3</c:v>
                </c:pt>
                <c:pt idx="835">
                  <c:v>3</c:v>
                </c:pt>
                <c:pt idx="836">
                  <c:v>4</c:v>
                </c:pt>
                <c:pt idx="837">
                  <c:v>3</c:v>
                </c:pt>
                <c:pt idx="838">
                  <c:v>4</c:v>
                </c:pt>
                <c:pt idx="839">
                  <c:v>1</c:v>
                </c:pt>
                <c:pt idx="840">
                  <c:v>4</c:v>
                </c:pt>
                <c:pt idx="841">
                  <c:v>2</c:v>
                </c:pt>
                <c:pt idx="842">
                  <c:v>4</c:v>
                </c:pt>
                <c:pt idx="843">
                  <c:v>2</c:v>
                </c:pt>
                <c:pt idx="844">
                  <c:v>1</c:v>
                </c:pt>
                <c:pt idx="845">
                  <c:v>2</c:v>
                </c:pt>
                <c:pt idx="846">
                  <c:v>3</c:v>
                </c:pt>
                <c:pt idx="847">
                  <c:v>1</c:v>
                </c:pt>
                <c:pt idx="848">
                  <c:v>1</c:v>
                </c:pt>
                <c:pt idx="849">
                  <c:v>3</c:v>
                </c:pt>
                <c:pt idx="850">
                  <c:v>1</c:v>
                </c:pt>
                <c:pt idx="851">
                  <c:v>1</c:v>
                </c:pt>
                <c:pt idx="852">
                  <c:v>2</c:v>
                </c:pt>
                <c:pt idx="853">
                  <c:v>2</c:v>
                </c:pt>
                <c:pt idx="854">
                  <c:v>4</c:v>
                </c:pt>
                <c:pt idx="855">
                  <c:v>1</c:v>
                </c:pt>
                <c:pt idx="856">
                  <c:v>3</c:v>
                </c:pt>
                <c:pt idx="857">
                  <c:v>3</c:v>
                </c:pt>
                <c:pt idx="858">
                  <c:v>4</c:v>
                </c:pt>
                <c:pt idx="859">
                  <c:v>2</c:v>
                </c:pt>
                <c:pt idx="860">
                  <c:v>1</c:v>
                </c:pt>
                <c:pt idx="861">
                  <c:v>2</c:v>
                </c:pt>
                <c:pt idx="862">
                  <c:v>2</c:v>
                </c:pt>
                <c:pt idx="863">
                  <c:v>2</c:v>
                </c:pt>
                <c:pt idx="864">
                  <c:v>1</c:v>
                </c:pt>
                <c:pt idx="865">
                  <c:v>1</c:v>
                </c:pt>
                <c:pt idx="866">
                  <c:v>3</c:v>
                </c:pt>
                <c:pt idx="867">
                  <c:v>1</c:v>
                </c:pt>
                <c:pt idx="868">
                  <c:v>3</c:v>
                </c:pt>
                <c:pt idx="869">
                  <c:v>1</c:v>
                </c:pt>
                <c:pt idx="870">
                  <c:v>1</c:v>
                </c:pt>
                <c:pt idx="871">
                  <c:v>1</c:v>
                </c:pt>
                <c:pt idx="872">
                  <c:v>2</c:v>
                </c:pt>
                <c:pt idx="873">
                  <c:v>2</c:v>
                </c:pt>
                <c:pt idx="874">
                  <c:v>3</c:v>
                </c:pt>
                <c:pt idx="875">
                  <c:v>3</c:v>
                </c:pt>
                <c:pt idx="876">
                  <c:v>4</c:v>
                </c:pt>
                <c:pt idx="877">
                  <c:v>1</c:v>
                </c:pt>
                <c:pt idx="878">
                  <c:v>4</c:v>
                </c:pt>
                <c:pt idx="879">
                  <c:v>4</c:v>
                </c:pt>
                <c:pt idx="880">
                  <c:v>4</c:v>
                </c:pt>
                <c:pt idx="881">
                  <c:v>2</c:v>
                </c:pt>
                <c:pt idx="882">
                  <c:v>1</c:v>
                </c:pt>
                <c:pt idx="883">
                  <c:v>3</c:v>
                </c:pt>
                <c:pt idx="884">
                  <c:v>3</c:v>
                </c:pt>
                <c:pt idx="885">
                  <c:v>1</c:v>
                </c:pt>
                <c:pt idx="886">
                  <c:v>3</c:v>
                </c:pt>
                <c:pt idx="887">
                  <c:v>2</c:v>
                </c:pt>
                <c:pt idx="888">
                  <c:v>2</c:v>
                </c:pt>
                <c:pt idx="889">
                  <c:v>4</c:v>
                </c:pt>
                <c:pt idx="890">
                  <c:v>2</c:v>
                </c:pt>
                <c:pt idx="891">
                  <c:v>1</c:v>
                </c:pt>
                <c:pt idx="892">
                  <c:v>1</c:v>
                </c:pt>
                <c:pt idx="893">
                  <c:v>4</c:v>
                </c:pt>
                <c:pt idx="894">
                  <c:v>4</c:v>
                </c:pt>
                <c:pt idx="895">
                  <c:v>3</c:v>
                </c:pt>
                <c:pt idx="896">
                  <c:v>2</c:v>
                </c:pt>
                <c:pt idx="897">
                  <c:v>4</c:v>
                </c:pt>
                <c:pt idx="898">
                  <c:v>1</c:v>
                </c:pt>
                <c:pt idx="899">
                  <c:v>4</c:v>
                </c:pt>
                <c:pt idx="900">
                  <c:v>4</c:v>
                </c:pt>
                <c:pt idx="901">
                  <c:v>1</c:v>
                </c:pt>
                <c:pt idx="902">
                  <c:v>1</c:v>
                </c:pt>
                <c:pt idx="903">
                  <c:v>4</c:v>
                </c:pt>
                <c:pt idx="904">
                  <c:v>1</c:v>
                </c:pt>
                <c:pt idx="905">
                  <c:v>1</c:v>
                </c:pt>
                <c:pt idx="906">
                  <c:v>1</c:v>
                </c:pt>
                <c:pt idx="907">
                  <c:v>2</c:v>
                </c:pt>
                <c:pt idx="908">
                  <c:v>1</c:v>
                </c:pt>
                <c:pt idx="909">
                  <c:v>1</c:v>
                </c:pt>
                <c:pt idx="910">
                  <c:v>3</c:v>
                </c:pt>
                <c:pt idx="911">
                  <c:v>1</c:v>
                </c:pt>
                <c:pt idx="912">
                  <c:v>4</c:v>
                </c:pt>
                <c:pt idx="913">
                  <c:v>1</c:v>
                </c:pt>
                <c:pt idx="914">
                  <c:v>4</c:v>
                </c:pt>
                <c:pt idx="915">
                  <c:v>3</c:v>
                </c:pt>
                <c:pt idx="916">
                  <c:v>3</c:v>
                </c:pt>
                <c:pt idx="917">
                  <c:v>3</c:v>
                </c:pt>
                <c:pt idx="918">
                  <c:v>4</c:v>
                </c:pt>
                <c:pt idx="919">
                  <c:v>1</c:v>
                </c:pt>
                <c:pt idx="920">
                  <c:v>3</c:v>
                </c:pt>
                <c:pt idx="921">
                  <c:v>2</c:v>
                </c:pt>
                <c:pt idx="922">
                  <c:v>1</c:v>
                </c:pt>
                <c:pt idx="923">
                  <c:v>4</c:v>
                </c:pt>
                <c:pt idx="924">
                  <c:v>2</c:v>
                </c:pt>
                <c:pt idx="925">
                  <c:v>1</c:v>
                </c:pt>
                <c:pt idx="926">
                  <c:v>1</c:v>
                </c:pt>
                <c:pt idx="927">
                  <c:v>2</c:v>
                </c:pt>
                <c:pt idx="928">
                  <c:v>4</c:v>
                </c:pt>
                <c:pt idx="929">
                  <c:v>3</c:v>
                </c:pt>
                <c:pt idx="930">
                  <c:v>3</c:v>
                </c:pt>
                <c:pt idx="931">
                  <c:v>1</c:v>
                </c:pt>
                <c:pt idx="932">
                  <c:v>1</c:v>
                </c:pt>
                <c:pt idx="933">
                  <c:v>3</c:v>
                </c:pt>
                <c:pt idx="934">
                  <c:v>2</c:v>
                </c:pt>
                <c:pt idx="935">
                  <c:v>4</c:v>
                </c:pt>
                <c:pt idx="936">
                  <c:v>1</c:v>
                </c:pt>
                <c:pt idx="937">
                  <c:v>2</c:v>
                </c:pt>
                <c:pt idx="938">
                  <c:v>4</c:v>
                </c:pt>
                <c:pt idx="939">
                  <c:v>4</c:v>
                </c:pt>
                <c:pt idx="940">
                  <c:v>3</c:v>
                </c:pt>
                <c:pt idx="941">
                  <c:v>2</c:v>
                </c:pt>
                <c:pt idx="942">
                  <c:v>1</c:v>
                </c:pt>
                <c:pt idx="943">
                  <c:v>2</c:v>
                </c:pt>
                <c:pt idx="944">
                  <c:v>3</c:v>
                </c:pt>
                <c:pt idx="945">
                  <c:v>2</c:v>
                </c:pt>
                <c:pt idx="946">
                  <c:v>2</c:v>
                </c:pt>
                <c:pt idx="947">
                  <c:v>2</c:v>
                </c:pt>
                <c:pt idx="948">
                  <c:v>2</c:v>
                </c:pt>
                <c:pt idx="949">
                  <c:v>1</c:v>
                </c:pt>
                <c:pt idx="950">
                  <c:v>3</c:v>
                </c:pt>
                <c:pt idx="951">
                  <c:v>4</c:v>
                </c:pt>
                <c:pt idx="952">
                  <c:v>1</c:v>
                </c:pt>
                <c:pt idx="953">
                  <c:v>1</c:v>
                </c:pt>
                <c:pt idx="954">
                  <c:v>2</c:v>
                </c:pt>
                <c:pt idx="955">
                  <c:v>1</c:v>
                </c:pt>
                <c:pt idx="956">
                  <c:v>3</c:v>
                </c:pt>
                <c:pt idx="957">
                  <c:v>3</c:v>
                </c:pt>
                <c:pt idx="958">
                  <c:v>2</c:v>
                </c:pt>
                <c:pt idx="959">
                  <c:v>2</c:v>
                </c:pt>
                <c:pt idx="960">
                  <c:v>3</c:v>
                </c:pt>
                <c:pt idx="961">
                  <c:v>1</c:v>
                </c:pt>
                <c:pt idx="962">
                  <c:v>2</c:v>
                </c:pt>
                <c:pt idx="963">
                  <c:v>3</c:v>
                </c:pt>
                <c:pt idx="964">
                  <c:v>4</c:v>
                </c:pt>
                <c:pt idx="965">
                  <c:v>2</c:v>
                </c:pt>
                <c:pt idx="966">
                  <c:v>3</c:v>
                </c:pt>
                <c:pt idx="967">
                  <c:v>4</c:v>
                </c:pt>
                <c:pt idx="968">
                  <c:v>3</c:v>
                </c:pt>
                <c:pt idx="969">
                  <c:v>4</c:v>
                </c:pt>
                <c:pt idx="970">
                  <c:v>1</c:v>
                </c:pt>
                <c:pt idx="971">
                  <c:v>2</c:v>
                </c:pt>
                <c:pt idx="972">
                  <c:v>1</c:v>
                </c:pt>
                <c:pt idx="973">
                  <c:v>3</c:v>
                </c:pt>
                <c:pt idx="974">
                  <c:v>1</c:v>
                </c:pt>
                <c:pt idx="975">
                  <c:v>2</c:v>
                </c:pt>
                <c:pt idx="976">
                  <c:v>3</c:v>
                </c:pt>
                <c:pt idx="977">
                  <c:v>4</c:v>
                </c:pt>
                <c:pt idx="978">
                  <c:v>1</c:v>
                </c:pt>
                <c:pt idx="979">
                  <c:v>3</c:v>
                </c:pt>
                <c:pt idx="980">
                  <c:v>1</c:v>
                </c:pt>
                <c:pt idx="981">
                  <c:v>4</c:v>
                </c:pt>
                <c:pt idx="982">
                  <c:v>4</c:v>
                </c:pt>
                <c:pt idx="983">
                  <c:v>1</c:v>
                </c:pt>
                <c:pt idx="984">
                  <c:v>4</c:v>
                </c:pt>
                <c:pt idx="985">
                  <c:v>3</c:v>
                </c:pt>
                <c:pt idx="986">
                  <c:v>4</c:v>
                </c:pt>
                <c:pt idx="987">
                  <c:v>4</c:v>
                </c:pt>
                <c:pt idx="988">
                  <c:v>1</c:v>
                </c:pt>
                <c:pt idx="989">
                  <c:v>2</c:v>
                </c:pt>
                <c:pt idx="990">
                  <c:v>1</c:v>
                </c:pt>
                <c:pt idx="991">
                  <c:v>2</c:v>
                </c:pt>
                <c:pt idx="992">
                  <c:v>3</c:v>
                </c:pt>
                <c:pt idx="993">
                  <c:v>2</c:v>
                </c:pt>
                <c:pt idx="994">
                  <c:v>2</c:v>
                </c:pt>
                <c:pt idx="995">
                  <c:v>4</c:v>
                </c:pt>
                <c:pt idx="996">
                  <c:v>3</c:v>
                </c:pt>
                <c:pt idx="997">
                  <c:v>4</c:v>
                </c:pt>
                <c:pt idx="998">
                  <c:v>2</c:v>
                </c:pt>
              </c:numCache>
            </c:numRef>
          </c:val>
          <c:extLst>
            <c:ext xmlns:c16="http://schemas.microsoft.com/office/drawing/2014/chart" uri="{C3380CC4-5D6E-409C-BE32-E72D297353CC}">
              <c16:uniqueId val="{00000003-8282-41D4-8D19-2A3B1DB30C94}"/>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200598575"/>
        <c:axId val="330013391"/>
        <c:axId val="2144058767"/>
      </c:surface3DChart>
      <c:catAx>
        <c:axId val="2005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13391"/>
        <c:crosses val="autoZero"/>
        <c:auto val="1"/>
        <c:lblAlgn val="ctr"/>
        <c:lblOffset val="100"/>
        <c:noMultiLvlLbl val="0"/>
      </c:catAx>
      <c:valAx>
        <c:axId val="33001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98575"/>
        <c:crosses val="autoZero"/>
        <c:crossBetween val="midCat"/>
      </c:valAx>
      <c:serAx>
        <c:axId val="214405876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13391"/>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5</xdr:col>
      <xdr:colOff>487680</xdr:colOff>
      <xdr:row>18</xdr:row>
      <xdr:rowOff>0</xdr:rowOff>
    </xdr:to>
    <xdr:graphicFrame macro="">
      <xdr:nvGraphicFramePr>
        <xdr:cNvPr id="2" name="Chart 1">
          <a:extLst>
            <a:ext uri="{FF2B5EF4-FFF2-40B4-BE49-F238E27FC236}">
              <a16:creationId xmlns:a16="http://schemas.microsoft.com/office/drawing/2014/main" id="{4C6530B2-EB72-407F-BC80-4463469AE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3</xdr:row>
      <xdr:rowOff>0</xdr:rowOff>
    </xdr:from>
    <xdr:to>
      <xdr:col>13</xdr:col>
      <xdr:colOff>144780</xdr:colOff>
      <xdr:row>18</xdr:row>
      <xdr:rowOff>0</xdr:rowOff>
    </xdr:to>
    <xdr:graphicFrame macro="">
      <xdr:nvGraphicFramePr>
        <xdr:cNvPr id="3" name="Chart 2">
          <a:extLst>
            <a:ext uri="{FF2B5EF4-FFF2-40B4-BE49-F238E27FC236}">
              <a16:creationId xmlns:a16="http://schemas.microsoft.com/office/drawing/2014/main" id="{BE3D1125-32AE-4EFC-AEC6-4B4873889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190500</xdr:colOff>
      <xdr:row>2</xdr:row>
      <xdr:rowOff>175260</xdr:rowOff>
    </xdr:from>
    <xdr:to>
      <xdr:col>21</xdr:col>
      <xdr:colOff>1158240</xdr:colOff>
      <xdr:row>17</xdr:row>
      <xdr:rowOff>175260</xdr:rowOff>
    </xdr:to>
    <xdr:graphicFrame macro="">
      <xdr:nvGraphicFramePr>
        <xdr:cNvPr id="4" name="Chart 3">
          <a:extLst>
            <a:ext uri="{FF2B5EF4-FFF2-40B4-BE49-F238E27FC236}">
              <a16:creationId xmlns:a16="http://schemas.microsoft.com/office/drawing/2014/main" id="{2DB242CC-5A58-4977-9B52-C422EC353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17</xdr:row>
      <xdr:rowOff>167640</xdr:rowOff>
    </xdr:from>
    <xdr:to>
      <xdr:col>5</xdr:col>
      <xdr:colOff>502920</xdr:colOff>
      <xdr:row>32</xdr:row>
      <xdr:rowOff>266700</xdr:rowOff>
    </xdr:to>
    <xdr:graphicFrame macro="">
      <xdr:nvGraphicFramePr>
        <xdr:cNvPr id="5" name="Chart 4">
          <a:extLst>
            <a:ext uri="{FF2B5EF4-FFF2-40B4-BE49-F238E27FC236}">
              <a16:creationId xmlns:a16="http://schemas.microsoft.com/office/drawing/2014/main" id="{5E82F3CA-A54C-49FA-8F02-75FFA8D11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518160</xdr:colOff>
      <xdr:row>17</xdr:row>
      <xdr:rowOff>160020</xdr:rowOff>
    </xdr:from>
    <xdr:to>
      <xdr:col>13</xdr:col>
      <xdr:colOff>167640</xdr:colOff>
      <xdr:row>32</xdr:row>
      <xdr:rowOff>259080</xdr:rowOff>
    </xdr:to>
    <xdr:graphicFrame macro="">
      <xdr:nvGraphicFramePr>
        <xdr:cNvPr id="7" name="Chart 6">
          <a:extLst>
            <a:ext uri="{FF2B5EF4-FFF2-40B4-BE49-F238E27FC236}">
              <a16:creationId xmlns:a16="http://schemas.microsoft.com/office/drawing/2014/main" id="{52CBD69E-3B53-4376-A1D8-4D86689D1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198120</xdr:colOff>
      <xdr:row>17</xdr:row>
      <xdr:rowOff>160020</xdr:rowOff>
    </xdr:from>
    <xdr:to>
      <xdr:col>21</xdr:col>
      <xdr:colOff>1158240</xdr:colOff>
      <xdr:row>32</xdr:row>
      <xdr:rowOff>259080</xdr:rowOff>
    </xdr:to>
    <xdr:graphicFrame macro="">
      <xdr:nvGraphicFramePr>
        <xdr:cNvPr id="8" name="Chart 7">
          <a:extLst>
            <a:ext uri="{FF2B5EF4-FFF2-40B4-BE49-F238E27FC236}">
              <a16:creationId xmlns:a16="http://schemas.microsoft.com/office/drawing/2014/main" id="{3213B012-A8C3-43A6-A3B5-B7A8D4DD8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301623</xdr:colOff>
      <xdr:row>0</xdr:row>
      <xdr:rowOff>156368</xdr:rowOff>
    </xdr:from>
    <xdr:to>
      <xdr:col>25</xdr:col>
      <xdr:colOff>1079498</xdr:colOff>
      <xdr:row>15</xdr:row>
      <xdr:rowOff>161130</xdr:rowOff>
    </xdr:to>
    <xdr:graphicFrame macro="">
      <xdr:nvGraphicFramePr>
        <xdr:cNvPr id="2" name="Chart 1">
          <a:extLst>
            <a:ext uri="{FF2B5EF4-FFF2-40B4-BE49-F238E27FC236}">
              <a16:creationId xmlns:a16="http://schemas.microsoft.com/office/drawing/2014/main" id="{2C90AA98-59E3-7E65-65B1-0EC019E73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325438</xdr:colOff>
      <xdr:row>16</xdr:row>
      <xdr:rowOff>164306</xdr:rowOff>
    </xdr:from>
    <xdr:to>
      <xdr:col>25</xdr:col>
      <xdr:colOff>1103313</xdr:colOff>
      <xdr:row>31</xdr:row>
      <xdr:rowOff>169068</xdr:rowOff>
    </xdr:to>
    <xdr:graphicFrame macro="">
      <xdr:nvGraphicFramePr>
        <xdr:cNvPr id="3" name="Chart 2">
          <a:extLst>
            <a:ext uri="{FF2B5EF4-FFF2-40B4-BE49-F238E27FC236}">
              <a16:creationId xmlns:a16="http://schemas.microsoft.com/office/drawing/2014/main" id="{89FD2E9E-6BDC-5E7D-F42F-26EE793EF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341313</xdr:colOff>
      <xdr:row>32</xdr:row>
      <xdr:rowOff>132557</xdr:rowOff>
    </xdr:from>
    <xdr:to>
      <xdr:col>25</xdr:col>
      <xdr:colOff>1119188</xdr:colOff>
      <xdr:row>47</xdr:row>
      <xdr:rowOff>137319</xdr:rowOff>
    </xdr:to>
    <xdr:graphicFrame macro="">
      <xdr:nvGraphicFramePr>
        <xdr:cNvPr id="4" name="Chart 3">
          <a:extLst>
            <a:ext uri="{FF2B5EF4-FFF2-40B4-BE49-F238E27FC236}">
              <a16:creationId xmlns:a16="http://schemas.microsoft.com/office/drawing/2014/main" id="{D2748CDD-D997-AB17-93DC-831775D2F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15240</xdr:colOff>
      <xdr:row>16</xdr:row>
      <xdr:rowOff>34290</xdr:rowOff>
    </xdr:from>
    <xdr:to>
      <xdr:col>29</xdr:col>
      <xdr:colOff>1188720</xdr:colOff>
      <xdr:row>31</xdr:row>
      <xdr:rowOff>34290</xdr:rowOff>
    </xdr:to>
    <xdr:graphicFrame macro="">
      <xdr:nvGraphicFramePr>
        <xdr:cNvPr id="2" name="Chart 1">
          <a:extLst>
            <a:ext uri="{FF2B5EF4-FFF2-40B4-BE49-F238E27FC236}">
              <a16:creationId xmlns:a16="http://schemas.microsoft.com/office/drawing/2014/main" id="{58E2C1BC-EB17-033A-470E-EBCB85E45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1104900</xdr:colOff>
      <xdr:row>0</xdr:row>
      <xdr:rowOff>0</xdr:rowOff>
    </xdr:from>
    <xdr:to>
      <xdr:col>29</xdr:col>
      <xdr:colOff>1165860</xdr:colOff>
      <xdr:row>15</xdr:row>
      <xdr:rowOff>0</xdr:rowOff>
    </xdr:to>
    <xdr:graphicFrame macro="">
      <xdr:nvGraphicFramePr>
        <xdr:cNvPr id="5" name="Chart 4">
          <a:extLst>
            <a:ext uri="{FF2B5EF4-FFF2-40B4-BE49-F238E27FC236}">
              <a16:creationId xmlns:a16="http://schemas.microsoft.com/office/drawing/2014/main" id="{4D9AA143-D9A0-BDF3-FC66-BE7F5F536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32</xdr:row>
      <xdr:rowOff>0</xdr:rowOff>
    </xdr:from>
    <xdr:to>
      <xdr:col>29</xdr:col>
      <xdr:colOff>1173480</xdr:colOff>
      <xdr:row>47</xdr:row>
      <xdr:rowOff>0</xdr:rowOff>
    </xdr:to>
    <xdr:graphicFrame macro="">
      <xdr:nvGraphicFramePr>
        <xdr:cNvPr id="10" name="Chart 9">
          <a:extLst>
            <a:ext uri="{FF2B5EF4-FFF2-40B4-BE49-F238E27FC236}">
              <a16:creationId xmlns:a16="http://schemas.microsoft.com/office/drawing/2014/main" id="{EACE0405-B13F-4DB3-978E-1E7F33D55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 n" refreshedDate="46055.962533796293" backgroundQuery="1" createdVersion="8" refreshedVersion="8" minRefreshableVersion="3" recordCount="0" supportSubquery="1" supportAdvancedDrill="1" xr:uid="{591FD27B-BDE8-4CEB-975B-A0100196656A}">
  <cacheSource type="external" connectionId="2"/>
  <cacheFields count="4">
    <cacheField name="[Measures].[Sum of Cost]" caption="Sum of Cost" numFmtId="0" hierarchy="30" level="32767"/>
    <cacheField name="[Measures].[Sum of Stock]" caption="Sum of Stock" numFmtId="0" hierarchy="31" level="32767"/>
    <cacheField name="[Table1].[Category].[Category]" caption="Category" numFmtId="0" hierarchy="3" level="1">
      <sharedItems count="5">
        <s v="Beauty"/>
        <s v="Clothing"/>
        <s v="Electronics"/>
        <s v="Home"/>
        <s v="Sports"/>
      </sharedItems>
    </cacheField>
    <cacheField name="[Table1].[Sub_Category].[Sub_Category]" caption="Sub_Category" numFmtId="0" hierarchy="4" level="1">
      <sharedItems count="23">
        <s v="Fragrance"/>
        <s v="Grooming"/>
        <s v="Haircare"/>
        <s v="Makeup"/>
        <s v="Skincare"/>
        <s v="Accessories"/>
        <s v="Bottoms"/>
        <s v="Footwear"/>
        <s v="Outerwear"/>
        <s v="Tops"/>
        <s v="Appliances"/>
        <s v="Audio"/>
        <s v="Computer"/>
        <s v="Mobile"/>
        <s v="Decor"/>
        <s v="Furniture"/>
        <s v="Kitchen"/>
        <s v="Lighting"/>
        <s v="Storage"/>
        <s v="Equipment"/>
        <s v="Fitness"/>
        <s v="Outdoor"/>
        <s v="Team Sports"/>
      </sharedItems>
    </cacheField>
  </cacheFields>
  <cacheHierarchies count="32">
    <cacheHierarchy uniqueName="[Table1].[S.No]" caption="S.No" attribute="1" defaultMemberUniqueName="[Table1].[S.No].[All]" allUniqueName="[Table1].[S.No].[All]" dimensionUniqueName="[Table1]" displayFolder="" count="0" memberValueDatatype="20" unbalanced="0"/>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_Category]" caption="Sub_Category" attribute="1" defaultMemberUniqueName="[Table1].[Sub_Category].[All]" allUniqueName="[Table1].[Sub_Category].[All]" dimensionUniqueName="[Table1]" displayFolder="" count="2" memberValueDatatype="130" unbalanced="0">
      <fieldsUsage count="2">
        <fieldUsage x="-1"/>
        <fieldUsage x="3"/>
      </fieldsUsage>
    </cacheHierarchy>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5" unbalanced="0"/>
    <cacheHierarchy uniqueName="[Table1].[Upper Text]" caption="Upper Text" attribute="1" defaultMemberUniqueName="[Table1].[Upper Text].[All]" allUniqueName="[Table1].[Upper Text].[All]" dimensionUniqueName="[Table1]" displayFolder="" count="0" memberValueDatatype="130" unbalanced="0"/>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time="1" defaultMemberUniqueName="[Table4].[Order_Date].[All]" allUniqueName="[Table4].[Order_Date].[All]" dimensionUniqueName="[Table4]" displayFolder="" count="0" memberValueDatatype="7"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Order_Date (Year)]" caption="Order_Date (Year)" attribute="1" defaultMemberUniqueName="[Table4].[Order_Date (Year)].[All]" allUniqueName="[Table4].[Order_Date (Year)].[All]" dimensionUniqueName="[Table4]" displayFolder="" count="0" memberValueDatatype="130" unbalanced="0"/>
    <cacheHierarchy uniqueName="[Table4].[Order_Date (Quarter)]" caption="Order_Date (Quarter)" attribute="1" defaultMemberUniqueName="[Table4].[Order_Date (Quarter)].[All]" allUniqueName="[Table4].[Order_Date (Quarter)].[All]" dimensionUniqueName="[Table4]" displayFolder="" count="0" memberValueDatatype="130" unbalanced="0"/>
    <cacheHierarchy uniqueName="[Table4].[Order_Date (Month)]" caption="Order_Date (Month)" attribute="1" defaultMemberUniqueName="[Table4].[Order_Date (Month)].[All]" allUniqueName="[Table4].[Order_Date (Month)].[All]" dimensionUniqueName="[Table4]" displayFolder="" count="0" memberValueDatatype="130" unbalanced="0"/>
    <cacheHierarchy uniqueName="[Table4].[Order_Date (Month Index)]" caption="Order_Date (Month Index)" attribute="1" defaultMemberUniqueName="[Table4].[Order_Date (Month Index)].[All]" allUniqueName="[Table4].[Order_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4"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Stock]" caption="Sum of Stock"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 n" refreshedDate="46055.971455902778" backgroundQuery="1" createdVersion="8" refreshedVersion="8" minRefreshableVersion="3" recordCount="0" supportSubquery="1" supportAdvancedDrill="1" xr:uid="{A1D739BC-ED23-4463-82E8-3A0F749F55F2}">
  <cacheSource type="external" connectionId="2"/>
  <cacheFields count="9">
    <cacheField name="[Table4].[Sales_ID].[Sales_ID]" caption="Sales_ID" numFmtId="0" hierarchy="9" level="1">
      <sharedItems count="999">
        <s v="SALE0"/>
        <s v="SALE10"/>
        <s v="SALE1000"/>
        <s v="SALE1002"/>
        <s v="SALE1003"/>
        <s v="SALE1005"/>
        <s v="SALE101"/>
        <s v="SALE1011"/>
        <s v="SALE1012"/>
        <s v="SALE1013"/>
        <s v="SALE1016"/>
        <s v="SALE102"/>
        <s v="SALE1020"/>
        <s v="SALE1021"/>
        <s v="SALE1022"/>
        <s v="SALE1024"/>
        <s v="SALE1027"/>
        <s v="SALE1028"/>
        <s v="SALE1029"/>
        <s v="SALE1030"/>
        <s v="SALE1033"/>
        <s v="SALE1035"/>
        <s v="SALE1038"/>
        <s v="SALE1039"/>
        <s v="SALE104"/>
        <s v="SALE1049"/>
        <s v="SALE1052"/>
        <s v="SALE1053"/>
        <s v="SALE1055"/>
        <s v="SALE1056"/>
        <s v="SALE1058"/>
        <s v="SALE1061"/>
        <s v="SALE1062"/>
        <s v="SALE1064"/>
        <s v="SALE1066"/>
        <s v="SALE1067"/>
        <s v="SALE1069"/>
        <s v="SALE107"/>
        <s v="SALE1070"/>
        <s v="SALE1072"/>
        <s v="SALE1074"/>
        <s v="SALE1075"/>
        <s v="SALE1076"/>
        <s v="SALE1079"/>
        <s v="SALE1080"/>
        <s v="SALE1083"/>
        <s v="SALE1084"/>
        <s v="SALE1085"/>
        <s v="SALE1086"/>
        <s v="SALE1092"/>
        <s v="SALE1093"/>
        <s v="SALE1095"/>
        <s v="SALE1097"/>
        <s v="SALE1099"/>
        <s v="SALE1100"/>
        <s v="SALE1101"/>
        <s v="SALE1104"/>
        <s v="SALE1108"/>
        <s v="SALE1109"/>
        <s v="SALE1110"/>
        <s v="SALE1111"/>
        <s v="SALE1112"/>
        <s v="SALE1115"/>
        <s v="SALE1117"/>
        <s v="SALE1120"/>
        <s v="SALE1121"/>
        <s v="SALE1124"/>
        <s v="SALE1125"/>
        <s v="SALE1126"/>
        <s v="SALE1128"/>
        <s v="SALE113"/>
        <s v="SALE1130"/>
        <s v="SALE1133"/>
        <s v="SALE1134"/>
        <s v="SALE1136"/>
        <s v="SALE1137"/>
        <s v="SALE1139"/>
        <s v="SALE114"/>
        <s v="SALE1141"/>
        <s v="SALE1142"/>
        <s v="SALE1143"/>
        <s v="SALE1144"/>
        <s v="SALE1146"/>
        <s v="SALE1148"/>
        <s v="SALE1150"/>
        <s v="SALE1151"/>
        <s v="SALE1154"/>
        <s v="SALE1155"/>
        <s v="SALE1158"/>
        <s v="SALE116"/>
        <s v="SALE1160"/>
        <s v="SALE1162"/>
        <s v="SALE1164"/>
        <s v="SALE1168"/>
        <s v="SALE1169"/>
        <s v="SALE117"/>
        <s v="SALE1171"/>
        <s v="SALE1172"/>
        <s v="SALE1176"/>
        <s v="SALE1177"/>
        <s v="SALE1178"/>
        <s v="SALE1179"/>
        <s v="SALE118"/>
        <s v="SALE1180"/>
        <s v="SALE1181"/>
        <s v="SALE1182"/>
        <s v="SALE1183"/>
        <s v="SALE1185"/>
        <s v="SALE1187"/>
        <s v="SALE1188"/>
        <s v="SALE119"/>
        <s v="SALE1190"/>
        <s v="SALE1192"/>
        <s v="SALE1196"/>
        <s v="SALE1197"/>
        <s v="SALE1199"/>
        <s v="SALE12"/>
        <s v="SALE1200"/>
        <s v="SALE1201"/>
        <s v="SALE1202"/>
        <s v="SALE1204"/>
        <s v="SALE1205"/>
        <s v="SALE1208"/>
        <s v="SALE121"/>
        <s v="SALE1210"/>
        <s v="SALE1211"/>
        <s v="SALE1212"/>
        <s v="SALE1217"/>
        <s v="SALE1218"/>
        <s v="SALE1220"/>
        <s v="SALE1222"/>
        <s v="SALE1223"/>
        <s v="SALE1226"/>
        <s v="SALE1230"/>
        <s v="SALE1234"/>
        <s v="SALE1235"/>
        <s v="SALE1239"/>
        <s v="SALE1240"/>
        <s v="SALE1245"/>
        <s v="SALE1247"/>
        <s v="SALE1249"/>
        <s v="SALE125"/>
        <s v="SALE1251"/>
        <s v="SALE1252"/>
        <s v="SALE1254"/>
        <s v="SALE1255"/>
        <s v="SALE1257"/>
        <s v="SALE1258"/>
        <s v="SALE1259"/>
        <s v="SALE1260"/>
        <s v="SALE1263"/>
        <s v="SALE1264"/>
        <s v="SALE1265"/>
        <s v="SALE1268"/>
        <s v="SALE1270"/>
        <s v="SALE1271"/>
        <s v="SALE1277"/>
        <s v="SALE1278"/>
        <s v="SALE128"/>
        <s v="SALE1280"/>
        <s v="SALE1283"/>
        <s v="SALE1285"/>
        <s v="SALE1287"/>
        <s v="SALE1289"/>
        <s v="SALE1290"/>
        <s v="SALE1292"/>
        <s v="SALE1293"/>
        <s v="SALE1294"/>
        <s v="SALE1295"/>
        <s v="SALE1297"/>
        <s v="SALE1299"/>
        <s v="SALE130"/>
        <s v="SALE1300"/>
        <s v="SALE1301"/>
        <s v="SALE1302"/>
        <s v="SALE1303"/>
        <s v="SALE1305"/>
        <s v="SALE1307"/>
        <s v="SALE1309"/>
        <s v="SALE131"/>
        <s v="SALE1311"/>
        <s v="SALE1312"/>
        <s v="SALE1314"/>
        <s v="SALE1316"/>
        <s v="SALE1321"/>
        <s v="SALE1322"/>
        <s v="SALE1323"/>
        <s v="SALE1324"/>
        <s v="SALE1325"/>
        <s v="SALE1326"/>
        <s v="SALE1327"/>
        <s v="SALE1333"/>
        <s v="SALE1334"/>
        <s v="SALE1335"/>
        <s v="SALE1343"/>
        <s v="SALE1344"/>
        <s v="SALE1345"/>
        <s v="SALE1349"/>
        <s v="SALE135"/>
        <s v="SALE1350"/>
        <s v="SALE1354"/>
        <s v="SALE1356"/>
        <s v="SALE1357"/>
        <s v="SALE1361"/>
        <s v="SALE1362"/>
        <s v="SALE1364"/>
        <s v="SALE1366"/>
        <s v="SALE1368"/>
        <s v="SALE137"/>
        <s v="SALE1370"/>
        <s v="SALE1372"/>
        <s v="SALE1375"/>
        <s v="SALE1378"/>
        <s v="SALE138"/>
        <s v="SALE1380"/>
        <s v="SALE1381"/>
        <s v="SALE1382"/>
        <s v="SALE1385"/>
        <s v="SALE1387"/>
        <s v="SALE1388"/>
        <s v="SALE1390"/>
        <s v="SALE1391"/>
        <s v="SALE1392"/>
        <s v="SALE1394"/>
        <s v="SALE1395"/>
        <s v="SALE1398"/>
        <s v="SALE1399"/>
        <s v="SALE1400"/>
        <s v="SALE1401"/>
        <s v="SALE1402"/>
        <s v="SALE1403"/>
        <s v="SALE1405"/>
        <s v="SALE1407"/>
        <s v="SALE1409"/>
        <s v="SALE1411"/>
        <s v="SALE1412"/>
        <s v="SALE1413"/>
        <s v="SALE1414"/>
        <s v="SALE1416"/>
        <s v="SALE1417"/>
        <s v="SALE1418"/>
        <s v="SALE1419"/>
        <s v="SALE142"/>
        <s v="SALE1423"/>
        <s v="SALE1425"/>
        <s v="SALE1426"/>
        <s v="SALE1434"/>
        <s v="SALE1439"/>
        <s v="SALE144"/>
        <s v="SALE1441"/>
        <s v="SALE1444"/>
        <s v="SALE1445"/>
        <s v="SALE1448"/>
        <s v="SALE1449"/>
        <s v="SALE145"/>
        <s v="SALE1450"/>
        <s v="SALE1451"/>
        <s v="SALE1454"/>
        <s v="SALE1458"/>
        <s v="SALE146"/>
        <s v="SALE1460"/>
        <s v="SALE1467"/>
        <s v="SALE147"/>
        <s v="SALE1470"/>
        <s v="SALE1471"/>
        <s v="SALE1473"/>
        <s v="SALE1474"/>
        <s v="SALE1475"/>
        <s v="SALE1476"/>
        <s v="SALE1477"/>
        <s v="SALE1480"/>
        <s v="SALE1481"/>
        <s v="SALE1483"/>
        <s v="SALE1485"/>
        <s v="SALE1487"/>
        <s v="SALE1488"/>
        <s v="SALE1489"/>
        <s v="SALE149"/>
        <s v="SALE1493"/>
        <s v="SALE1495"/>
        <s v="SALE1496"/>
        <s v="SALE1499"/>
        <s v="SALE15"/>
        <s v="SALE150"/>
        <s v="SALE1500"/>
        <s v="SALE1501"/>
        <s v="SALE1502"/>
        <s v="SALE1504"/>
        <s v="SALE151"/>
        <s v="SALE1514"/>
        <s v="SALE1515"/>
        <s v="SALE1517"/>
        <s v="SALE1521"/>
        <s v="SALE1522"/>
        <s v="SALE1525"/>
        <s v="SALE1527"/>
        <s v="SALE1528"/>
        <s v="SALE153"/>
        <s v="SALE1530"/>
        <s v="SALE1531"/>
        <s v="SALE1533"/>
        <s v="SALE1534"/>
        <s v="SALE1536"/>
        <s v="SALE154"/>
        <s v="SALE1541"/>
        <s v="SALE1542"/>
        <s v="SALE1543"/>
        <s v="SALE1544"/>
        <s v="SALE1547"/>
        <s v="SALE1549"/>
        <s v="SALE1551"/>
        <s v="SALE1552"/>
        <s v="SALE1554"/>
        <s v="SALE1556"/>
        <s v="SALE1557"/>
        <s v="SALE1559"/>
        <s v="SALE156"/>
        <s v="SALE1560"/>
        <s v="SALE1562"/>
        <s v="SALE1563"/>
        <s v="SALE1564"/>
        <s v="SALE1566"/>
        <s v="SALE1567"/>
        <s v="SALE1569"/>
        <s v="SALE1571"/>
        <s v="SALE1572"/>
        <s v="SALE1573"/>
        <s v="SALE1574"/>
        <s v="SALE1578"/>
        <s v="SALE158"/>
        <s v="SALE1582"/>
        <s v="SALE1585"/>
        <s v="SALE1587"/>
        <s v="SALE159"/>
        <s v="SALE1592"/>
        <s v="SALE1593"/>
        <s v="SALE1596"/>
        <s v="SALE1597"/>
        <s v="SALE1599"/>
        <s v="SALE1602"/>
        <s v="SALE1604"/>
        <s v="SALE1605"/>
        <s v="SALE1607"/>
        <s v="SALE1608"/>
        <s v="SALE1610"/>
        <s v="SALE1611"/>
        <s v="SALE1613"/>
        <s v="SALE1614"/>
        <s v="SALE1616"/>
        <s v="SALE1617"/>
        <s v="SALE1618"/>
        <s v="SALE1619"/>
        <s v="SALE1621"/>
        <s v="SALE1622"/>
        <s v="SALE1623"/>
        <s v="SALE1625"/>
        <s v="SALE1626"/>
        <s v="SALE1630"/>
        <s v="SALE1632"/>
        <s v="SALE1633"/>
        <s v="SALE1634"/>
        <s v="SALE1635"/>
        <s v="SALE1638"/>
        <s v="SALE1639"/>
        <s v="SALE164"/>
        <s v="SALE1640"/>
        <s v="SALE1642"/>
        <s v="SALE1643"/>
        <s v="SALE1645"/>
        <s v="SALE1648"/>
        <s v="SALE165"/>
        <s v="SALE1651"/>
        <s v="SALE1652"/>
        <s v="SALE1653"/>
        <s v="SALE1654"/>
        <s v="SALE1659"/>
        <s v="SALE1660"/>
        <s v="SALE1662"/>
        <s v="SALE1663"/>
        <s v="SALE1665"/>
        <s v="SALE1666"/>
        <s v="SALE1670"/>
        <s v="SALE1672"/>
        <s v="SALE1673"/>
        <s v="SALE1676"/>
        <s v="SALE168"/>
        <s v="SALE1683"/>
        <s v="SALE1685"/>
        <s v="SALE1687"/>
        <s v="SALE1688"/>
        <s v="SALE1689"/>
        <s v="SALE169"/>
        <s v="SALE1690"/>
        <s v="SALE1693"/>
        <s v="SALE1694"/>
        <s v="SALE1696"/>
        <s v="SALE1697"/>
        <s v="SALE1698"/>
        <s v="SALE17"/>
        <s v="SALE170"/>
        <s v="SALE1700"/>
        <s v="SALE1703"/>
        <s v="SALE1706"/>
        <s v="SALE1709"/>
        <s v="SALE1710"/>
        <s v="SALE1711"/>
        <s v="SALE1712"/>
        <s v="SALE1713"/>
        <s v="SALE1714"/>
        <s v="SALE1716"/>
        <s v="SALE1720"/>
        <s v="SALE1728"/>
        <s v="SALE1729"/>
        <s v="SALE173"/>
        <s v="SALE1730"/>
        <s v="SALE1732"/>
        <s v="SALE1735"/>
        <s v="SALE1736"/>
        <s v="SALE1737"/>
        <s v="SALE1738"/>
        <s v="SALE1740"/>
        <s v="SALE1742"/>
        <s v="SALE1743"/>
        <s v="SALE1746"/>
        <s v="SALE175"/>
        <s v="SALE1750"/>
        <s v="SALE1751"/>
        <s v="SALE1753"/>
        <s v="SALE1756"/>
        <s v="SALE1757"/>
        <s v="SALE1759"/>
        <s v="SALE176"/>
        <s v="SALE1760"/>
        <s v="SALE1761"/>
        <s v="SALE1762"/>
        <s v="SALE1763"/>
        <s v="SALE1766"/>
        <s v="SALE1767"/>
        <s v="SALE1768"/>
        <s v="SALE1769"/>
        <s v="SALE1770"/>
        <s v="SALE1771"/>
        <s v="SALE1772"/>
        <s v="SALE1773"/>
        <s v="SALE1775"/>
        <s v="SALE1776"/>
        <s v="SALE1778"/>
        <s v="SALE1782"/>
        <s v="SALE1784"/>
        <s v="SALE1786"/>
        <s v="SALE1787"/>
        <s v="SALE1789"/>
        <s v="SALE1791"/>
        <s v="SALE1792"/>
        <s v="SALE1794"/>
        <s v="SALE1795"/>
        <s v="SALE1798"/>
        <s v="SALE1799"/>
        <s v="SALE18"/>
        <s v="SALE1802"/>
        <s v="SALE1805"/>
        <s v="SALE1806"/>
        <s v="SALE1808"/>
        <s v="SALE1809"/>
        <s v="SALE1810"/>
        <s v="SALE1811"/>
        <s v="SALE1812"/>
        <s v="SALE1815"/>
        <s v="SALE1819"/>
        <s v="SALE1820"/>
        <s v="SALE1821"/>
        <s v="SALE1822"/>
        <s v="SALE1823"/>
        <s v="SALE1825"/>
        <s v="SALE1828"/>
        <s v="SALE1829"/>
        <s v="SALE183"/>
        <s v="SALE1832"/>
        <s v="SALE1837"/>
        <s v="SALE1838"/>
        <s v="SALE1839"/>
        <s v="SALE1841"/>
        <s v="SALE1843"/>
        <s v="SALE1845"/>
        <s v="SALE1848"/>
        <s v="SALE1849"/>
        <s v="SALE185"/>
        <s v="SALE1850"/>
        <s v="SALE1851"/>
        <s v="SALE1852"/>
        <s v="SALE1856"/>
        <s v="SALE1857"/>
        <s v="SALE1858"/>
        <s v="SALE1859"/>
        <s v="SALE186"/>
        <s v="SALE1860"/>
        <s v="SALE1861"/>
        <s v="SALE1863"/>
        <s v="SALE1867"/>
        <s v="SALE187"/>
        <s v="SALE1871"/>
        <s v="SALE1872"/>
        <s v="SALE1874"/>
        <s v="SALE1878"/>
        <s v="SALE1879"/>
        <s v="SALE188"/>
        <s v="SALE1880"/>
        <s v="SALE1881"/>
        <s v="SALE1883"/>
        <s v="SALE1884"/>
        <s v="SALE1885"/>
        <s v="SALE1886"/>
        <s v="SALE189"/>
        <s v="SALE1890"/>
        <s v="SALE1893"/>
        <s v="SALE1894"/>
        <s v="SALE1895"/>
        <s v="SALE1897"/>
        <s v="SALE1898"/>
        <s v="SALE1899"/>
        <s v="SALE19"/>
        <s v="SALE1900"/>
        <s v="SALE1903"/>
        <s v="SALE1904"/>
        <s v="SALE1908"/>
        <s v="SALE1909"/>
        <s v="SALE191"/>
        <s v="SALE1910"/>
        <s v="SALE1911"/>
        <s v="SALE1913"/>
        <s v="SALE1914"/>
        <s v="SALE1915"/>
        <s v="SALE1919"/>
        <s v="SALE192"/>
        <s v="SALE1921"/>
        <s v="SALE1923"/>
        <s v="SALE1927"/>
        <s v="SALE1929"/>
        <s v="SALE1938"/>
        <s v="SALE1939"/>
        <s v="SALE194"/>
        <s v="SALE1941"/>
        <s v="SALE1946"/>
        <s v="SALE1947"/>
        <s v="SALE1948"/>
        <s v="SALE1949"/>
        <s v="SALE1950"/>
        <s v="SALE1952"/>
        <s v="SALE1959"/>
        <s v="SALE1960"/>
        <s v="SALE1962"/>
        <s v="SALE1964"/>
        <s v="SALE1965"/>
        <s v="SALE1970"/>
        <s v="SALE1971"/>
        <s v="SALE1972"/>
        <s v="SALE1975"/>
        <s v="SALE1976"/>
        <s v="SALE1978"/>
        <s v="SALE198"/>
        <s v="SALE1980"/>
        <s v="SALE1981"/>
        <s v="SALE1982"/>
        <s v="SALE1984"/>
        <s v="SALE1986"/>
        <s v="SALE1988"/>
        <s v="SALE199"/>
        <s v="SALE1990"/>
        <s v="SALE1991"/>
        <s v="SALE1992"/>
        <s v="SALE1997"/>
        <s v="SALE1998"/>
        <s v="SALE2"/>
        <s v="SALE203"/>
        <s v="SALE204"/>
        <s v="SALE206"/>
        <s v="SALE207"/>
        <s v="SALE208"/>
        <s v="SALE21"/>
        <s v="SALE210"/>
        <s v="SALE213"/>
        <s v="SALE215"/>
        <s v="SALE218"/>
        <s v="SALE22"/>
        <s v="SALE222"/>
        <s v="SALE223"/>
        <s v="SALE225"/>
        <s v="SALE227"/>
        <s v="SALE229"/>
        <s v="SALE23"/>
        <s v="SALE232"/>
        <s v="SALE237"/>
        <s v="SALE242"/>
        <s v="SALE243"/>
        <s v="SALE245"/>
        <s v="SALE249"/>
        <s v="SALE25"/>
        <s v="SALE250"/>
        <s v="SALE251"/>
        <s v="SALE254"/>
        <s v="SALE258"/>
        <s v="SALE26"/>
        <s v="SALE260"/>
        <s v="SALE264"/>
        <s v="SALE266"/>
        <s v="SALE268"/>
        <s v="SALE274"/>
        <s v="SALE276"/>
        <s v="SALE281"/>
        <s v="SALE283"/>
        <s v="SALE284"/>
        <s v="SALE286"/>
        <s v="SALE288"/>
        <s v="SALE289"/>
        <s v="SALE29"/>
        <s v="SALE291"/>
        <s v="SALE292"/>
        <s v="SALE294"/>
        <s v="SALE295"/>
        <s v="SALE296"/>
        <s v="SALE298"/>
        <s v="SALE299"/>
        <s v="SALE301"/>
        <s v="SALE302"/>
        <s v="SALE304"/>
        <s v="SALE305"/>
        <s v="SALE31"/>
        <s v="SALE310"/>
        <s v="SALE312"/>
        <s v="SALE313"/>
        <s v="SALE314"/>
        <s v="SALE315"/>
        <s v="SALE316"/>
        <s v="SALE32"/>
        <s v="SALE321"/>
        <s v="SALE323"/>
        <s v="SALE324"/>
        <s v="SALE328"/>
        <s v="SALE33"/>
        <s v="SALE330"/>
        <s v="SALE334"/>
        <s v="SALE335"/>
        <s v="SALE336"/>
        <s v="SALE338"/>
        <s v="SALE339"/>
        <s v="SALE342"/>
        <s v="SALE343"/>
        <s v="SALE347"/>
        <s v="SALE348"/>
        <s v="SALE350"/>
        <s v="SALE351"/>
        <s v="SALE352"/>
        <s v="SALE353"/>
        <s v="SALE354"/>
        <s v="SALE355"/>
        <s v="SALE356"/>
        <s v="SALE357"/>
        <s v="SALE358"/>
        <s v="SALE359"/>
        <s v="SALE36"/>
        <s v="SALE360"/>
        <s v="SALE366"/>
        <s v="SALE37"/>
        <s v="SALE371"/>
        <s v="SALE372"/>
        <s v="SALE376"/>
        <s v="SALE378"/>
        <s v="SALE38"/>
        <s v="SALE381"/>
        <s v="SALE382"/>
        <s v="SALE384"/>
        <s v="SALE386"/>
        <s v="SALE391"/>
        <s v="SALE393"/>
        <s v="SALE394"/>
        <s v="SALE395"/>
        <s v="SALE396"/>
        <s v="SALE399"/>
        <s v="SALE4"/>
        <s v="SALE40"/>
        <s v="SALE401"/>
        <s v="SALE403"/>
        <s v="SALE404"/>
        <s v="SALE405"/>
        <s v="SALE407"/>
        <s v="SALE408"/>
        <s v="SALE412"/>
        <s v="SALE416"/>
        <s v="SALE417"/>
        <s v="SALE42"/>
        <s v="SALE423"/>
        <s v="SALE426"/>
        <s v="SALE427"/>
        <s v="SALE428"/>
        <s v="SALE430"/>
        <s v="SALE436"/>
        <s v="SALE44"/>
        <s v="SALE441"/>
        <s v="SALE443"/>
        <s v="SALE444"/>
        <s v="SALE446"/>
        <s v="SALE448"/>
        <s v="SALE45"/>
        <s v="SALE451"/>
        <s v="SALE452"/>
        <s v="SALE453"/>
        <s v="SALE455"/>
        <s v="SALE456"/>
        <s v="SALE458"/>
        <s v="SALE459"/>
        <s v="SALE46"/>
        <s v="SALE460"/>
        <s v="SALE467"/>
        <s v="SALE469"/>
        <s v="SALE47"/>
        <s v="SALE472"/>
        <s v="SALE476"/>
        <s v="SALE479"/>
        <s v="SALE483"/>
        <s v="SALE484"/>
        <s v="SALE486"/>
        <s v="SALE489"/>
        <s v="SALE49"/>
        <s v="SALE490"/>
        <s v="SALE491"/>
        <s v="SALE492"/>
        <s v="SALE494"/>
        <s v="SALE495"/>
        <s v="SALE5"/>
        <s v="SALE500"/>
        <s v="SALE501"/>
        <s v="SALE505"/>
        <s v="SALE507"/>
        <s v="SALE508"/>
        <s v="SALE510"/>
        <s v="SALE512"/>
        <s v="SALE514"/>
        <s v="SALE516"/>
        <s v="SALE517"/>
        <s v="SALE518"/>
        <s v="SALE519"/>
        <s v="SALE521"/>
        <s v="SALE523"/>
        <s v="SALE525"/>
        <s v="SALE527"/>
        <s v="SALE528"/>
        <s v="SALE529"/>
        <s v="SALE530"/>
        <s v="SALE532"/>
        <s v="SALE533"/>
        <s v="SALE548"/>
        <s v="SALE55"/>
        <s v="SALE557"/>
        <s v="SALE560"/>
        <s v="SALE561"/>
        <s v="SALE564"/>
        <s v="SALE567"/>
        <s v="SALE568"/>
        <s v="SALE569"/>
        <s v="SALE57"/>
        <s v="SALE570"/>
        <s v="SALE575"/>
        <s v="SALE576"/>
        <s v="SALE577"/>
        <s v="SALE578"/>
        <s v="SALE58"/>
        <s v="SALE582"/>
        <s v="SALE584"/>
        <s v="SALE585"/>
        <s v="SALE587"/>
        <s v="SALE588"/>
        <s v="SALE591"/>
        <s v="SALE597"/>
        <s v="SALE600"/>
        <s v="SALE603"/>
        <s v="SALE604"/>
        <s v="SALE606"/>
        <s v="SALE607"/>
        <s v="SALE610"/>
        <s v="SALE611"/>
        <s v="SALE612"/>
        <s v="SALE614"/>
        <s v="SALE615"/>
        <s v="SALE616"/>
        <s v="SALE617"/>
        <s v="SALE62"/>
        <s v="SALE622"/>
        <s v="SALE623"/>
        <s v="SALE624"/>
        <s v="SALE625"/>
        <s v="SALE626"/>
        <s v="SALE627"/>
        <s v="SALE628"/>
        <s v="SALE631"/>
        <s v="SALE632"/>
        <s v="SALE633"/>
        <s v="SALE634"/>
        <s v="SALE637"/>
        <s v="SALE638"/>
        <s v="SALE639"/>
        <s v="SALE640"/>
        <s v="SALE641"/>
        <s v="SALE643"/>
        <s v="SALE644"/>
        <s v="SALE645"/>
        <s v="SALE647"/>
        <s v="SALE650"/>
        <s v="SALE652"/>
        <s v="SALE653"/>
        <s v="SALE654"/>
        <s v="SALE655"/>
        <s v="SALE656"/>
        <s v="SALE657"/>
        <s v="SALE658"/>
        <s v="SALE663"/>
        <s v="SALE664"/>
        <s v="SALE666"/>
        <s v="SALE667"/>
        <s v="SALE668"/>
        <s v="SALE670"/>
        <s v="SALE672"/>
        <s v="SALE673"/>
        <s v="SALE680"/>
        <s v="SALE681"/>
        <s v="SALE688"/>
        <s v="SALE690"/>
        <s v="SALE692"/>
        <s v="SALE693"/>
        <s v="SALE694"/>
        <s v="SALE695"/>
        <s v="SALE696"/>
        <s v="SALE698"/>
        <s v="SALE700"/>
        <s v="SALE701"/>
        <s v="SALE702"/>
        <s v="SALE703"/>
        <s v="SALE704"/>
        <s v="SALE706"/>
        <s v="SALE708"/>
        <s v="SALE711"/>
        <s v="SALE713"/>
        <s v="SALE717"/>
        <s v="SALE718"/>
        <s v="SALE72"/>
        <s v="SALE721"/>
        <s v="SALE722"/>
        <s v="SALE725"/>
        <s v="SALE726"/>
        <s v="SALE73"/>
        <s v="SALE730"/>
        <s v="SALE731"/>
        <s v="SALE734"/>
        <s v="SALE735"/>
        <s v="SALE736"/>
        <s v="SALE738"/>
        <s v="SALE740"/>
        <s v="SALE741"/>
        <s v="SALE742"/>
        <s v="SALE743"/>
        <s v="SALE75"/>
        <s v="SALE752"/>
        <s v="SALE753"/>
        <s v="SALE754"/>
        <s v="SALE755"/>
        <s v="SALE757"/>
        <s v="SALE758"/>
        <s v="SALE760"/>
        <s v="SALE761"/>
        <s v="SALE762"/>
        <s v="SALE763"/>
        <s v="SALE766"/>
        <s v="SALE767"/>
        <s v="SALE768"/>
        <s v="SALE776"/>
        <s v="SALE777"/>
        <s v="SALE778"/>
        <s v="SALE779"/>
        <s v="SALE78"/>
        <s v="SALE780"/>
        <s v="SALE781"/>
        <s v="SALE786"/>
        <s v="SALE789"/>
        <s v="SALE791"/>
        <s v="SALE793"/>
        <s v="SALE796"/>
        <s v="SALE797"/>
        <s v="SALE805"/>
        <s v="SALE806"/>
        <s v="SALE808"/>
        <s v="SALE809"/>
        <s v="SALE81"/>
        <s v="SALE810"/>
        <s v="SALE811"/>
        <s v="SALE812"/>
        <s v="SALE815"/>
        <s v="SALE816"/>
        <s v="SALE817"/>
        <s v="SALE82"/>
        <s v="SALE820"/>
        <s v="SALE821"/>
        <s v="SALE822"/>
        <s v="SALE826"/>
        <s v="SALE83"/>
        <s v="SALE830"/>
        <s v="SALE832"/>
        <s v="SALE834"/>
        <s v="SALE835"/>
        <s v="SALE837"/>
        <s v="SALE841"/>
        <s v="SALE842"/>
        <s v="SALE843"/>
        <s v="SALE844"/>
        <s v="SALE848"/>
        <s v="SALE849"/>
        <s v="SALE851"/>
        <s v="SALE858"/>
        <s v="SALE859"/>
        <s v="SALE86"/>
        <s v="SALE861"/>
        <s v="SALE862"/>
        <s v="SALE864"/>
        <s v="SALE866"/>
        <s v="SALE868"/>
        <s v="SALE871"/>
        <s v="SALE872"/>
        <s v="SALE875"/>
        <s v="SALE877"/>
        <s v="SALE878"/>
        <s v="SALE88"/>
        <s v="SALE880"/>
        <s v="SALE882"/>
        <s v="SALE883"/>
        <s v="SALE884"/>
        <s v="SALE885"/>
        <s v="SALE890"/>
        <s v="SALE893"/>
        <s v="SALE896"/>
        <s v="SALE897"/>
        <s v="SALE899"/>
        <s v="SALE90"/>
        <s v="SALE903"/>
        <s v="SALE909"/>
        <s v="SALE91"/>
        <s v="SALE911"/>
        <s v="SALE912"/>
        <s v="SALE914"/>
        <s v="SALE916"/>
        <s v="SALE917"/>
        <s v="SALE92"/>
        <s v="SALE921"/>
        <s v="SALE922"/>
        <s v="SALE924"/>
        <s v="SALE926"/>
        <s v="SALE928"/>
        <s v="SALE93"/>
        <s v="SALE930"/>
        <s v="SALE931"/>
        <s v="SALE932"/>
        <s v="SALE933"/>
        <s v="SALE934"/>
        <s v="SALE937"/>
        <s v="SALE938"/>
        <s v="SALE94"/>
        <s v="SALE943"/>
        <s v="SALE944"/>
        <s v="SALE945"/>
        <s v="SALE946"/>
        <s v="SALE947"/>
        <s v="SALE948"/>
        <s v="SALE949"/>
        <s v="SALE95"/>
        <s v="SALE953"/>
        <s v="SALE954"/>
        <s v="SALE955"/>
        <s v="SALE956"/>
        <s v="SALE958"/>
        <s v="SALE96"/>
        <s v="SALE961"/>
        <s v="SALE962"/>
        <s v="SALE966"/>
        <s v="SALE968"/>
        <s v="SALE97"/>
        <s v="SALE970"/>
        <s v="SALE971"/>
        <s v="SALE973"/>
        <s v="SALE98"/>
        <s v="SALE981"/>
        <s v="SALE983"/>
        <s v="SALE986"/>
        <s v="SALE987"/>
        <s v="SALE988"/>
        <s v="SALE99"/>
        <s v="SALE991"/>
        <s v="SALE992"/>
        <s v="SALE993"/>
        <s v="SALE995"/>
        <s v="SALE996"/>
        <s v="SALE998"/>
        <s v="SALE999"/>
      </sharedItems>
    </cacheField>
    <cacheField name="[Table4].[Order_Date].[Order_Date]" caption="Order_Date" numFmtId="0" hierarchy="10"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Table4].[Order_Date (Month)].[Order_Date (Month)]" caption="Order_Date (Month)" numFmtId="0" hierarchy="21" level="1">
      <sharedItems count="12">
        <s v="Oct"/>
        <s v="Nov"/>
        <s v="Dec"/>
        <s v="Jan"/>
        <s v="Feb"/>
        <s v="Mar"/>
        <s v="Apr"/>
        <s v="May"/>
        <s v="Jun"/>
        <s v="Jul"/>
        <s v="Aug"/>
        <s v="Sep"/>
      </sharedItems>
    </cacheField>
    <cacheField name="[Table4].[Order_Date (Quarter)].[Order_Date (Quarter)]" caption="Order_Date (Quarter)" numFmtId="0" hierarchy="20" level="1">
      <sharedItems count="4">
        <s v="Qtr4"/>
        <s v="Qtr1"/>
        <s v="Qtr2"/>
        <s v="Qtr3"/>
      </sharedItems>
    </cacheField>
    <cacheField name="[Table4].[Order_Date (Year)].[Order_Date (Year)]" caption="Order_Date (Year)" numFmtId="0" hierarchy="19" level="1">
      <sharedItems count="3">
        <s v="2024"/>
        <s v="2023" u="1"/>
        <s v="2025" u="1"/>
      </sharedItems>
    </cacheField>
    <cacheField name="[Measures].[Sum of Unit_Price]" caption="Sum of Unit_Price" numFmtId="0" hierarchy="27" level="32767"/>
    <cacheField name="[Measures].[Sum of Discount]" caption="Sum of Discount" numFmtId="0" hierarchy="28" level="32767"/>
    <cacheField name="[Measures].[Sum of Total_Amount]" caption="Sum of Total_Amount" numFmtId="0" hierarchy="29" level="32767"/>
    <cacheField name="[Measures].[Sum of Quantity]" caption="Sum of Quantity" numFmtId="0" hierarchy="26" level="32767"/>
  </cacheFields>
  <cacheHierarchies count="32">
    <cacheHierarchy uniqueName="[Table1].[S.No]" caption="S.No" attribute="1" defaultMemberUniqueName="[Table1].[S.No].[All]" allUniqueName="[Table1].[S.No].[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5" unbalanced="0"/>
    <cacheHierarchy uniqueName="[Table1].[Upper Text]" caption="Upper Text" attribute="1" defaultMemberUniqueName="[Table1].[Upper Text].[All]" allUniqueName="[Table1].[Upper Text].[All]" dimensionUniqueName="[Table1]" displayFolder="" count="0" memberValueDatatype="130" unbalanced="0"/>
    <cacheHierarchy uniqueName="[Table4].[Sales_ID]" caption="Sales_ID" attribute="1" defaultMemberUniqueName="[Table4].[Sales_ID].[All]" allUniqueName="[Table4].[Sales_ID].[All]" dimensionUniqueName="[Table4]" displayFolder="" count="2" memberValueDatatype="130" unbalanced="0">
      <fieldsUsage count="2">
        <fieldUsage x="-1"/>
        <fieldUsage x="0"/>
      </fieldsUsage>
    </cacheHierarchy>
    <cacheHierarchy uniqueName="[Table4].[Order_Date]" caption="Order_Date" attribute="1" time="1" defaultMemberUniqueName="[Table4].[Order_Date].[All]" allUniqueName="[Table4].[Order_Date].[All]" dimensionUniqueName="[Table4]" displayFolder="" count="2" memberValueDatatype="7" unbalanced="0">
      <fieldsUsage count="2">
        <fieldUsage x="-1"/>
        <fieldUsage x="1"/>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Order_Date (Year)]" caption="Order_Date (Year)" attribute="1" defaultMemberUniqueName="[Table4].[Order_Date (Year)].[All]" allUniqueName="[Table4].[Order_Date (Year)].[All]" dimensionUniqueName="[Table4]" displayFolder="" count="2" memberValueDatatype="130" unbalanced="0">
      <fieldsUsage count="2">
        <fieldUsage x="-1"/>
        <fieldUsage x="4"/>
      </fieldsUsage>
    </cacheHierarchy>
    <cacheHierarchy uniqueName="[Table4].[Order_Date (Quarter)]" caption="Order_Date (Quarter)" attribute="1" defaultMemberUniqueName="[Table4].[Order_Date (Quarter)].[All]" allUniqueName="[Table4].[Order_Date (Quarter)].[All]" dimensionUniqueName="[Table4]" displayFolder="" count="2" memberValueDatatype="130" unbalanced="0">
      <fieldsUsage count="2">
        <fieldUsage x="-1"/>
        <fieldUsage x="3"/>
      </fieldsUsage>
    </cacheHierarchy>
    <cacheHierarchy uniqueName="[Table4].[Order_Date (Month)]" caption="Order_Date (Month)" attribute="1" defaultMemberUniqueName="[Table4].[Order_Date (Month)].[All]" allUniqueName="[Table4].[Order_Date (Month)].[All]" dimensionUniqueName="[Table4]" displayFolder="" count="2" memberValueDatatype="130" unbalanced="0">
      <fieldsUsage count="2">
        <fieldUsage x="-1"/>
        <fieldUsage x="2"/>
      </fieldsUsage>
    </cacheHierarchy>
    <cacheHierarchy uniqueName="[Table4].[Order_Date (Month Index)]" caption="Order_Date (Month Index)" attribute="1" defaultMemberUniqueName="[Table4].[Order_Date (Month Index)].[All]" allUniqueName="[Table4].[Order_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4"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able4" count="0" oneField="1" hidden="1">
      <fieldsUsage count="1">
        <fieldUsage x="5"/>
      </fieldsUsage>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4" count="0" oneField="1" hidden="1">
      <fieldsUsage count="1">
        <fieldUsage x="6"/>
      </fieldsUsage>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4" count="0" oneField="1" hidden="1">
      <fieldsUsage count="1">
        <fieldUsage x="7"/>
      </fieldsUsage>
      <extLst>
        <ext xmlns:x15="http://schemas.microsoft.com/office/spreadsheetml/2010/11/main" uri="{B97F6D7D-B522-45F9-BDA1-12C45D357490}">
          <x15:cacheHierarchy aggregatedColumn="18"/>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6"/>
        </ext>
      </extLst>
    </cacheHierarchy>
    <cacheHierarchy uniqueName="[Measures].[Sum of Stock]" caption="Sum of Stock"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A1E87A-9661-4429-982F-8A5A987272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U2:W3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s>
  <rowFields count="2">
    <field x="2"/>
    <field x="3"/>
  </rowFields>
  <rowItems count="32">
    <i>
      <x/>
    </i>
    <i r="1">
      <x/>
    </i>
    <i r="1">
      <x v="1"/>
    </i>
    <i r="1">
      <x v="2"/>
    </i>
    <i r="1">
      <x v="3"/>
    </i>
    <i r="1">
      <x v="4"/>
    </i>
    <i>
      <x v="1"/>
    </i>
    <i r="1">
      <x v="5"/>
    </i>
    <i r="1">
      <x v="6"/>
    </i>
    <i r="1">
      <x v="7"/>
    </i>
    <i r="1">
      <x v="8"/>
    </i>
    <i r="1">
      <x v="9"/>
    </i>
    <i>
      <x v="2"/>
    </i>
    <i r="1">
      <x v="5"/>
    </i>
    <i r="1">
      <x v="10"/>
    </i>
    <i r="1">
      <x v="11"/>
    </i>
    <i r="1">
      <x v="12"/>
    </i>
    <i r="1">
      <x v="13"/>
    </i>
    <i>
      <x v="3"/>
    </i>
    <i r="1">
      <x v="10"/>
    </i>
    <i r="1">
      <x v="14"/>
    </i>
    <i r="1">
      <x v="15"/>
    </i>
    <i r="1">
      <x v="16"/>
    </i>
    <i r="1">
      <x v="17"/>
    </i>
    <i r="1">
      <x v="18"/>
    </i>
    <i>
      <x v="4"/>
    </i>
    <i r="1">
      <x v="5"/>
    </i>
    <i r="1">
      <x v="19"/>
    </i>
    <i r="1">
      <x v="20"/>
    </i>
    <i r="1">
      <x v="21"/>
    </i>
    <i r="1">
      <x v="22"/>
    </i>
    <i t="grand">
      <x/>
    </i>
  </rowItems>
  <colFields count="1">
    <field x="-2"/>
  </colFields>
  <colItems count="2">
    <i>
      <x/>
    </i>
    <i i="1">
      <x v="1"/>
    </i>
  </colItems>
  <dataFields count="2">
    <dataField name="Sum of Cost" fld="0" baseField="0" baseItem="0"/>
    <dataField name="Sum of Stock" fld="1" baseField="0" baseItem="0"/>
  </dataFields>
  <chartFormats count="1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7" format="56" series="1">
      <pivotArea type="data" outline="0" fieldPosition="0">
        <references count="1">
          <reference field="4294967294" count="1" selected="0">
            <x v="0"/>
          </reference>
        </references>
      </pivotArea>
    </chartFormat>
    <chartFormat chart="17" format="57">
      <pivotArea type="data" outline="0" fieldPosition="0">
        <references count="3">
          <reference field="4294967294" count="1" selected="0">
            <x v="0"/>
          </reference>
          <reference field="2" count="1" selected="0">
            <x v="0"/>
          </reference>
          <reference field="3" count="1" selected="0">
            <x v="0"/>
          </reference>
        </references>
      </pivotArea>
    </chartFormat>
    <chartFormat chart="17" format="58">
      <pivotArea type="data" outline="0" fieldPosition="0">
        <references count="3">
          <reference field="4294967294" count="1" selected="0">
            <x v="0"/>
          </reference>
          <reference field="2" count="1" selected="0">
            <x v="0"/>
          </reference>
          <reference field="3" count="1" selected="0">
            <x v="1"/>
          </reference>
        </references>
      </pivotArea>
    </chartFormat>
    <chartFormat chart="17" format="59">
      <pivotArea type="data" outline="0" fieldPosition="0">
        <references count="3">
          <reference field="4294967294" count="1" selected="0">
            <x v="0"/>
          </reference>
          <reference field="2" count="1" selected="0">
            <x v="0"/>
          </reference>
          <reference field="3" count="1" selected="0">
            <x v="2"/>
          </reference>
        </references>
      </pivotArea>
    </chartFormat>
    <chartFormat chart="17" format="60">
      <pivotArea type="data" outline="0" fieldPosition="0">
        <references count="3">
          <reference field="4294967294" count="1" selected="0">
            <x v="0"/>
          </reference>
          <reference field="2" count="1" selected="0">
            <x v="0"/>
          </reference>
          <reference field="3" count="1" selected="0">
            <x v="3"/>
          </reference>
        </references>
      </pivotArea>
    </chartFormat>
    <chartFormat chart="17" format="61">
      <pivotArea type="data" outline="0" fieldPosition="0">
        <references count="3">
          <reference field="4294967294" count="1" selected="0">
            <x v="0"/>
          </reference>
          <reference field="2" count="1" selected="0">
            <x v="0"/>
          </reference>
          <reference field="3" count="1" selected="0">
            <x v="4"/>
          </reference>
        </references>
      </pivotArea>
    </chartFormat>
    <chartFormat chart="17" format="62">
      <pivotArea type="data" outline="0" fieldPosition="0">
        <references count="3">
          <reference field="4294967294" count="1" selected="0">
            <x v="0"/>
          </reference>
          <reference field="2" count="1" selected="0">
            <x v="1"/>
          </reference>
          <reference field="3" count="1" selected="0">
            <x v="5"/>
          </reference>
        </references>
      </pivotArea>
    </chartFormat>
    <chartFormat chart="17" format="63">
      <pivotArea type="data" outline="0" fieldPosition="0">
        <references count="3">
          <reference field="4294967294" count="1" selected="0">
            <x v="0"/>
          </reference>
          <reference field="2" count="1" selected="0">
            <x v="1"/>
          </reference>
          <reference field="3" count="1" selected="0">
            <x v="6"/>
          </reference>
        </references>
      </pivotArea>
    </chartFormat>
    <chartFormat chart="17" format="64">
      <pivotArea type="data" outline="0" fieldPosition="0">
        <references count="3">
          <reference field="4294967294" count="1" selected="0">
            <x v="0"/>
          </reference>
          <reference field="2" count="1" selected="0">
            <x v="1"/>
          </reference>
          <reference field="3" count="1" selected="0">
            <x v="7"/>
          </reference>
        </references>
      </pivotArea>
    </chartFormat>
    <chartFormat chart="17" format="65">
      <pivotArea type="data" outline="0" fieldPosition="0">
        <references count="3">
          <reference field="4294967294" count="1" selected="0">
            <x v="0"/>
          </reference>
          <reference field="2" count="1" selected="0">
            <x v="1"/>
          </reference>
          <reference field="3" count="1" selected="0">
            <x v="8"/>
          </reference>
        </references>
      </pivotArea>
    </chartFormat>
    <chartFormat chart="17" format="66">
      <pivotArea type="data" outline="0" fieldPosition="0">
        <references count="3">
          <reference field="4294967294" count="1" selected="0">
            <x v="0"/>
          </reference>
          <reference field="2" count="1" selected="0">
            <x v="1"/>
          </reference>
          <reference field="3" count="1" selected="0">
            <x v="9"/>
          </reference>
        </references>
      </pivotArea>
    </chartFormat>
    <chartFormat chart="17" format="67">
      <pivotArea type="data" outline="0" fieldPosition="0">
        <references count="3">
          <reference field="4294967294" count="1" selected="0">
            <x v="0"/>
          </reference>
          <reference field="2" count="1" selected="0">
            <x v="2"/>
          </reference>
          <reference field="3" count="1" selected="0">
            <x v="5"/>
          </reference>
        </references>
      </pivotArea>
    </chartFormat>
    <chartFormat chart="17" format="68">
      <pivotArea type="data" outline="0" fieldPosition="0">
        <references count="3">
          <reference field="4294967294" count="1" selected="0">
            <x v="0"/>
          </reference>
          <reference field="2" count="1" selected="0">
            <x v="2"/>
          </reference>
          <reference field="3" count="1" selected="0">
            <x v="10"/>
          </reference>
        </references>
      </pivotArea>
    </chartFormat>
    <chartFormat chart="17" format="69">
      <pivotArea type="data" outline="0" fieldPosition="0">
        <references count="3">
          <reference field="4294967294" count="1" selected="0">
            <x v="0"/>
          </reference>
          <reference field="2" count="1" selected="0">
            <x v="2"/>
          </reference>
          <reference field="3" count="1" selected="0">
            <x v="11"/>
          </reference>
        </references>
      </pivotArea>
    </chartFormat>
    <chartFormat chart="17" format="70">
      <pivotArea type="data" outline="0" fieldPosition="0">
        <references count="3">
          <reference field="4294967294" count="1" selected="0">
            <x v="0"/>
          </reference>
          <reference field="2" count="1" selected="0">
            <x v="2"/>
          </reference>
          <reference field="3" count="1" selected="0">
            <x v="12"/>
          </reference>
        </references>
      </pivotArea>
    </chartFormat>
    <chartFormat chart="17" format="71">
      <pivotArea type="data" outline="0" fieldPosition="0">
        <references count="3">
          <reference field="4294967294" count="1" selected="0">
            <x v="0"/>
          </reference>
          <reference field="2" count="1" selected="0">
            <x v="2"/>
          </reference>
          <reference field="3" count="1" selected="0">
            <x v="13"/>
          </reference>
        </references>
      </pivotArea>
    </chartFormat>
    <chartFormat chart="17" format="72">
      <pivotArea type="data" outline="0" fieldPosition="0">
        <references count="3">
          <reference field="4294967294" count="1" selected="0">
            <x v="0"/>
          </reference>
          <reference field="2" count="1" selected="0">
            <x v="3"/>
          </reference>
          <reference field="3" count="1" selected="0">
            <x v="10"/>
          </reference>
        </references>
      </pivotArea>
    </chartFormat>
    <chartFormat chart="17" format="73">
      <pivotArea type="data" outline="0" fieldPosition="0">
        <references count="3">
          <reference field="4294967294" count="1" selected="0">
            <x v="0"/>
          </reference>
          <reference field="2" count="1" selected="0">
            <x v="3"/>
          </reference>
          <reference field="3" count="1" selected="0">
            <x v="14"/>
          </reference>
        </references>
      </pivotArea>
    </chartFormat>
    <chartFormat chart="17" format="74">
      <pivotArea type="data" outline="0" fieldPosition="0">
        <references count="3">
          <reference field="4294967294" count="1" selected="0">
            <x v="0"/>
          </reference>
          <reference field="2" count="1" selected="0">
            <x v="3"/>
          </reference>
          <reference field="3" count="1" selected="0">
            <x v="15"/>
          </reference>
        </references>
      </pivotArea>
    </chartFormat>
    <chartFormat chart="17" format="75">
      <pivotArea type="data" outline="0" fieldPosition="0">
        <references count="3">
          <reference field="4294967294" count="1" selected="0">
            <x v="0"/>
          </reference>
          <reference field="2" count="1" selected="0">
            <x v="3"/>
          </reference>
          <reference field="3" count="1" selected="0">
            <x v="16"/>
          </reference>
        </references>
      </pivotArea>
    </chartFormat>
    <chartFormat chart="17" format="76">
      <pivotArea type="data" outline="0" fieldPosition="0">
        <references count="3">
          <reference field="4294967294" count="1" selected="0">
            <x v="0"/>
          </reference>
          <reference field="2" count="1" selected="0">
            <x v="3"/>
          </reference>
          <reference field="3" count="1" selected="0">
            <x v="17"/>
          </reference>
        </references>
      </pivotArea>
    </chartFormat>
    <chartFormat chart="17" format="77">
      <pivotArea type="data" outline="0" fieldPosition="0">
        <references count="3">
          <reference field="4294967294" count="1" selected="0">
            <x v="0"/>
          </reference>
          <reference field="2" count="1" selected="0">
            <x v="3"/>
          </reference>
          <reference field="3" count="1" selected="0">
            <x v="18"/>
          </reference>
        </references>
      </pivotArea>
    </chartFormat>
    <chartFormat chart="17" format="78">
      <pivotArea type="data" outline="0" fieldPosition="0">
        <references count="3">
          <reference field="4294967294" count="1" selected="0">
            <x v="0"/>
          </reference>
          <reference field="2" count="1" selected="0">
            <x v="4"/>
          </reference>
          <reference field="3" count="1" selected="0">
            <x v="5"/>
          </reference>
        </references>
      </pivotArea>
    </chartFormat>
    <chartFormat chart="17" format="79">
      <pivotArea type="data" outline="0" fieldPosition="0">
        <references count="3">
          <reference field="4294967294" count="1" selected="0">
            <x v="0"/>
          </reference>
          <reference field="2" count="1" selected="0">
            <x v="4"/>
          </reference>
          <reference field="3" count="1" selected="0">
            <x v="19"/>
          </reference>
        </references>
      </pivotArea>
    </chartFormat>
    <chartFormat chart="17" format="80">
      <pivotArea type="data" outline="0" fieldPosition="0">
        <references count="3">
          <reference field="4294967294" count="1" selected="0">
            <x v="0"/>
          </reference>
          <reference field="2" count="1" selected="0">
            <x v="4"/>
          </reference>
          <reference field="3" count="1" selected="0">
            <x v="20"/>
          </reference>
        </references>
      </pivotArea>
    </chartFormat>
    <chartFormat chart="17" format="81">
      <pivotArea type="data" outline="0" fieldPosition="0">
        <references count="3">
          <reference field="4294967294" count="1" selected="0">
            <x v="0"/>
          </reference>
          <reference field="2" count="1" selected="0">
            <x v="4"/>
          </reference>
          <reference field="3" count="1" selected="0">
            <x v="21"/>
          </reference>
        </references>
      </pivotArea>
    </chartFormat>
    <chartFormat chart="17" format="82">
      <pivotArea type="data" outline="0" fieldPosition="0">
        <references count="3">
          <reference field="4294967294" count="1" selected="0">
            <x v="0"/>
          </reference>
          <reference field="2" count="1" selected="0">
            <x v="4"/>
          </reference>
          <reference field="3" count="1" selected="0">
            <x v="22"/>
          </reference>
        </references>
      </pivotArea>
    </chartFormat>
    <chartFormat chart="17" format="83" series="1">
      <pivotArea type="data" outline="0" fieldPosition="0">
        <references count="1">
          <reference field="4294967294" count="1" selected="0">
            <x v="1"/>
          </reference>
        </references>
      </pivotArea>
    </chartFormat>
    <chartFormat chart="17" format="84">
      <pivotArea type="data" outline="0" fieldPosition="0">
        <references count="3">
          <reference field="4294967294" count="1" selected="0">
            <x v="1"/>
          </reference>
          <reference field="2" count="1" selected="0">
            <x v="0"/>
          </reference>
          <reference field="3" count="1" selected="0">
            <x v="0"/>
          </reference>
        </references>
      </pivotArea>
    </chartFormat>
    <chartFormat chart="17" format="85">
      <pivotArea type="data" outline="0" fieldPosition="0">
        <references count="3">
          <reference field="4294967294" count="1" selected="0">
            <x v="1"/>
          </reference>
          <reference field="2" count="1" selected="0">
            <x v="0"/>
          </reference>
          <reference field="3" count="1" selected="0">
            <x v="1"/>
          </reference>
        </references>
      </pivotArea>
    </chartFormat>
    <chartFormat chart="17" format="86">
      <pivotArea type="data" outline="0" fieldPosition="0">
        <references count="3">
          <reference field="4294967294" count="1" selected="0">
            <x v="1"/>
          </reference>
          <reference field="2" count="1" selected="0">
            <x v="0"/>
          </reference>
          <reference field="3" count="1" selected="0">
            <x v="2"/>
          </reference>
        </references>
      </pivotArea>
    </chartFormat>
    <chartFormat chart="17" format="87">
      <pivotArea type="data" outline="0" fieldPosition="0">
        <references count="3">
          <reference field="4294967294" count="1" selected="0">
            <x v="1"/>
          </reference>
          <reference field="2" count="1" selected="0">
            <x v="0"/>
          </reference>
          <reference field="3" count="1" selected="0">
            <x v="3"/>
          </reference>
        </references>
      </pivotArea>
    </chartFormat>
    <chartFormat chart="17" format="88">
      <pivotArea type="data" outline="0" fieldPosition="0">
        <references count="3">
          <reference field="4294967294" count="1" selected="0">
            <x v="1"/>
          </reference>
          <reference field="2" count="1" selected="0">
            <x v="0"/>
          </reference>
          <reference field="3" count="1" selected="0">
            <x v="4"/>
          </reference>
        </references>
      </pivotArea>
    </chartFormat>
    <chartFormat chart="17" format="89">
      <pivotArea type="data" outline="0" fieldPosition="0">
        <references count="3">
          <reference field="4294967294" count="1" selected="0">
            <x v="1"/>
          </reference>
          <reference field="2" count="1" selected="0">
            <x v="1"/>
          </reference>
          <reference field="3" count="1" selected="0">
            <x v="5"/>
          </reference>
        </references>
      </pivotArea>
    </chartFormat>
    <chartFormat chart="17" format="90">
      <pivotArea type="data" outline="0" fieldPosition="0">
        <references count="3">
          <reference field="4294967294" count="1" selected="0">
            <x v="1"/>
          </reference>
          <reference field="2" count="1" selected="0">
            <x v="1"/>
          </reference>
          <reference field="3" count="1" selected="0">
            <x v="6"/>
          </reference>
        </references>
      </pivotArea>
    </chartFormat>
    <chartFormat chart="17" format="91">
      <pivotArea type="data" outline="0" fieldPosition="0">
        <references count="3">
          <reference field="4294967294" count="1" selected="0">
            <x v="1"/>
          </reference>
          <reference field="2" count="1" selected="0">
            <x v="1"/>
          </reference>
          <reference field="3" count="1" selected="0">
            <x v="7"/>
          </reference>
        </references>
      </pivotArea>
    </chartFormat>
    <chartFormat chart="17" format="92">
      <pivotArea type="data" outline="0" fieldPosition="0">
        <references count="3">
          <reference field="4294967294" count="1" selected="0">
            <x v="1"/>
          </reference>
          <reference field="2" count="1" selected="0">
            <x v="1"/>
          </reference>
          <reference field="3" count="1" selected="0">
            <x v="8"/>
          </reference>
        </references>
      </pivotArea>
    </chartFormat>
    <chartFormat chart="17" format="93">
      <pivotArea type="data" outline="0" fieldPosition="0">
        <references count="3">
          <reference field="4294967294" count="1" selected="0">
            <x v="1"/>
          </reference>
          <reference field="2" count="1" selected="0">
            <x v="1"/>
          </reference>
          <reference field="3" count="1" selected="0">
            <x v="9"/>
          </reference>
        </references>
      </pivotArea>
    </chartFormat>
    <chartFormat chart="17" format="94">
      <pivotArea type="data" outline="0" fieldPosition="0">
        <references count="3">
          <reference field="4294967294" count="1" selected="0">
            <x v="1"/>
          </reference>
          <reference field="2" count="1" selected="0">
            <x v="2"/>
          </reference>
          <reference field="3" count="1" selected="0">
            <x v="5"/>
          </reference>
        </references>
      </pivotArea>
    </chartFormat>
    <chartFormat chart="17" format="95">
      <pivotArea type="data" outline="0" fieldPosition="0">
        <references count="3">
          <reference field="4294967294" count="1" selected="0">
            <x v="1"/>
          </reference>
          <reference field="2" count="1" selected="0">
            <x v="2"/>
          </reference>
          <reference field="3" count="1" selected="0">
            <x v="10"/>
          </reference>
        </references>
      </pivotArea>
    </chartFormat>
    <chartFormat chart="17" format="96">
      <pivotArea type="data" outline="0" fieldPosition="0">
        <references count="3">
          <reference field="4294967294" count="1" selected="0">
            <x v="1"/>
          </reference>
          <reference field="2" count="1" selected="0">
            <x v="2"/>
          </reference>
          <reference field="3" count="1" selected="0">
            <x v="11"/>
          </reference>
        </references>
      </pivotArea>
    </chartFormat>
    <chartFormat chart="17" format="97">
      <pivotArea type="data" outline="0" fieldPosition="0">
        <references count="3">
          <reference field="4294967294" count="1" selected="0">
            <x v="1"/>
          </reference>
          <reference field="2" count="1" selected="0">
            <x v="2"/>
          </reference>
          <reference field="3" count="1" selected="0">
            <x v="12"/>
          </reference>
        </references>
      </pivotArea>
    </chartFormat>
    <chartFormat chart="17" format="98">
      <pivotArea type="data" outline="0" fieldPosition="0">
        <references count="3">
          <reference field="4294967294" count="1" selected="0">
            <x v="1"/>
          </reference>
          <reference field="2" count="1" selected="0">
            <x v="2"/>
          </reference>
          <reference field="3" count="1" selected="0">
            <x v="13"/>
          </reference>
        </references>
      </pivotArea>
    </chartFormat>
    <chartFormat chart="17" format="99">
      <pivotArea type="data" outline="0" fieldPosition="0">
        <references count="3">
          <reference field="4294967294" count="1" selected="0">
            <x v="1"/>
          </reference>
          <reference field="2" count="1" selected="0">
            <x v="3"/>
          </reference>
          <reference field="3" count="1" selected="0">
            <x v="10"/>
          </reference>
        </references>
      </pivotArea>
    </chartFormat>
    <chartFormat chart="17" format="100">
      <pivotArea type="data" outline="0" fieldPosition="0">
        <references count="3">
          <reference field="4294967294" count="1" selected="0">
            <x v="1"/>
          </reference>
          <reference field="2" count="1" selected="0">
            <x v="3"/>
          </reference>
          <reference field="3" count="1" selected="0">
            <x v="14"/>
          </reference>
        </references>
      </pivotArea>
    </chartFormat>
    <chartFormat chart="17" format="101">
      <pivotArea type="data" outline="0" fieldPosition="0">
        <references count="3">
          <reference field="4294967294" count="1" selected="0">
            <x v="1"/>
          </reference>
          <reference field="2" count="1" selected="0">
            <x v="3"/>
          </reference>
          <reference field="3" count="1" selected="0">
            <x v="15"/>
          </reference>
        </references>
      </pivotArea>
    </chartFormat>
    <chartFormat chart="17" format="102">
      <pivotArea type="data" outline="0" fieldPosition="0">
        <references count="3">
          <reference field="4294967294" count="1" selected="0">
            <x v="1"/>
          </reference>
          <reference field="2" count="1" selected="0">
            <x v="3"/>
          </reference>
          <reference field="3" count="1" selected="0">
            <x v="16"/>
          </reference>
        </references>
      </pivotArea>
    </chartFormat>
    <chartFormat chart="17" format="103">
      <pivotArea type="data" outline="0" fieldPosition="0">
        <references count="3">
          <reference field="4294967294" count="1" selected="0">
            <x v="1"/>
          </reference>
          <reference field="2" count="1" selected="0">
            <x v="3"/>
          </reference>
          <reference field="3" count="1" selected="0">
            <x v="17"/>
          </reference>
        </references>
      </pivotArea>
    </chartFormat>
    <chartFormat chart="17" format="104">
      <pivotArea type="data" outline="0" fieldPosition="0">
        <references count="3">
          <reference field="4294967294" count="1" selected="0">
            <x v="1"/>
          </reference>
          <reference field="2" count="1" selected="0">
            <x v="3"/>
          </reference>
          <reference field="3" count="1" selected="0">
            <x v="18"/>
          </reference>
        </references>
      </pivotArea>
    </chartFormat>
    <chartFormat chart="17" format="105">
      <pivotArea type="data" outline="0" fieldPosition="0">
        <references count="3">
          <reference field="4294967294" count="1" selected="0">
            <x v="1"/>
          </reference>
          <reference field="2" count="1" selected="0">
            <x v="4"/>
          </reference>
          <reference field="3" count="1" selected="0">
            <x v="5"/>
          </reference>
        </references>
      </pivotArea>
    </chartFormat>
    <chartFormat chart="17" format="106">
      <pivotArea type="data" outline="0" fieldPosition="0">
        <references count="3">
          <reference field="4294967294" count="1" selected="0">
            <x v="1"/>
          </reference>
          <reference field="2" count="1" selected="0">
            <x v="4"/>
          </reference>
          <reference field="3" count="1" selected="0">
            <x v="19"/>
          </reference>
        </references>
      </pivotArea>
    </chartFormat>
    <chartFormat chart="17" format="107">
      <pivotArea type="data" outline="0" fieldPosition="0">
        <references count="3">
          <reference field="4294967294" count="1" selected="0">
            <x v="1"/>
          </reference>
          <reference field="2" count="1" selected="0">
            <x v="4"/>
          </reference>
          <reference field="3" count="1" selected="0">
            <x v="20"/>
          </reference>
        </references>
      </pivotArea>
    </chartFormat>
    <chartFormat chart="17" format="108">
      <pivotArea type="data" outline="0" fieldPosition="0">
        <references count="3">
          <reference field="4294967294" count="1" selected="0">
            <x v="1"/>
          </reference>
          <reference field="2" count="1" selected="0">
            <x v="4"/>
          </reference>
          <reference field="3" count="1" selected="0">
            <x v="21"/>
          </reference>
        </references>
      </pivotArea>
    </chartFormat>
    <chartFormat chart="17" format="109">
      <pivotArea type="data" outline="0" fieldPosition="0">
        <references count="3">
          <reference field="4294967294" count="1" selected="0">
            <x v="1"/>
          </reference>
          <reference field="2" count="1" selected="0">
            <x v="4"/>
          </reference>
          <reference field="3" count="1" selected="0">
            <x v="22"/>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 format="2">
      <pivotArea type="data" outline="0" fieldPosition="0">
        <references count="3">
          <reference field="4294967294" count="1" selected="0">
            <x v="0"/>
          </reference>
          <reference field="2" count="1" selected="0">
            <x v="0"/>
          </reference>
          <reference field="3" count="1" selected="0">
            <x v="0"/>
          </reference>
        </references>
      </pivotArea>
    </chartFormat>
    <chartFormat chart="2" format="3">
      <pivotArea type="data" outline="0" fieldPosition="0">
        <references count="3">
          <reference field="4294967294" count="1" selected="0">
            <x v="0"/>
          </reference>
          <reference field="2" count="1" selected="0">
            <x v="0"/>
          </reference>
          <reference field="3" count="1" selected="0">
            <x v="1"/>
          </reference>
        </references>
      </pivotArea>
    </chartFormat>
    <chartFormat chart="2" format="4">
      <pivotArea type="data" outline="0" fieldPosition="0">
        <references count="3">
          <reference field="4294967294" count="1" selected="0">
            <x v="0"/>
          </reference>
          <reference field="2" count="1" selected="0">
            <x v="0"/>
          </reference>
          <reference field="3" count="1" selected="0">
            <x v="2"/>
          </reference>
        </references>
      </pivotArea>
    </chartFormat>
    <chartFormat chart="2" format="5">
      <pivotArea type="data" outline="0" fieldPosition="0">
        <references count="3">
          <reference field="4294967294" count="1" selected="0">
            <x v="0"/>
          </reference>
          <reference field="2" count="1" selected="0">
            <x v="0"/>
          </reference>
          <reference field="3" count="1" selected="0">
            <x v="3"/>
          </reference>
        </references>
      </pivotArea>
    </chartFormat>
    <chartFormat chart="2" format="6">
      <pivotArea type="data" outline="0" fieldPosition="0">
        <references count="3">
          <reference field="4294967294" count="1" selected="0">
            <x v="0"/>
          </reference>
          <reference field="2" count="1" selected="0">
            <x v="0"/>
          </reference>
          <reference field="3" count="1" selected="0">
            <x v="4"/>
          </reference>
        </references>
      </pivotArea>
    </chartFormat>
    <chartFormat chart="2" format="7">
      <pivotArea type="data" outline="0" fieldPosition="0">
        <references count="3">
          <reference field="4294967294" count="1" selected="0">
            <x v="0"/>
          </reference>
          <reference field="2" count="1" selected="0">
            <x v="1"/>
          </reference>
          <reference field="3" count="1" selected="0">
            <x v="5"/>
          </reference>
        </references>
      </pivotArea>
    </chartFormat>
    <chartFormat chart="2" format="8">
      <pivotArea type="data" outline="0" fieldPosition="0">
        <references count="3">
          <reference field="4294967294" count="1" selected="0">
            <x v="0"/>
          </reference>
          <reference field="2" count="1" selected="0">
            <x v="1"/>
          </reference>
          <reference field="3" count="1" selected="0">
            <x v="6"/>
          </reference>
        </references>
      </pivotArea>
    </chartFormat>
    <chartFormat chart="2" format="9">
      <pivotArea type="data" outline="0" fieldPosition="0">
        <references count="3">
          <reference field="4294967294" count="1" selected="0">
            <x v="0"/>
          </reference>
          <reference field="2" count="1" selected="0">
            <x v="1"/>
          </reference>
          <reference field="3" count="1" selected="0">
            <x v="7"/>
          </reference>
        </references>
      </pivotArea>
    </chartFormat>
    <chartFormat chart="2" format="10">
      <pivotArea type="data" outline="0" fieldPosition="0">
        <references count="3">
          <reference field="4294967294" count="1" selected="0">
            <x v="0"/>
          </reference>
          <reference field="2" count="1" selected="0">
            <x v="1"/>
          </reference>
          <reference field="3" count="1" selected="0">
            <x v="8"/>
          </reference>
        </references>
      </pivotArea>
    </chartFormat>
    <chartFormat chart="2" format="11">
      <pivotArea type="data" outline="0" fieldPosition="0">
        <references count="3">
          <reference field="4294967294" count="1" selected="0">
            <x v="0"/>
          </reference>
          <reference field="2" count="1" selected="0">
            <x v="1"/>
          </reference>
          <reference field="3" count="1" selected="0">
            <x v="9"/>
          </reference>
        </references>
      </pivotArea>
    </chartFormat>
    <chartFormat chart="2" format="12">
      <pivotArea type="data" outline="0" fieldPosition="0">
        <references count="3">
          <reference field="4294967294" count="1" selected="0">
            <x v="0"/>
          </reference>
          <reference field="2" count="1" selected="0">
            <x v="2"/>
          </reference>
          <reference field="3" count="1" selected="0">
            <x v="5"/>
          </reference>
        </references>
      </pivotArea>
    </chartFormat>
    <chartFormat chart="2" format="13">
      <pivotArea type="data" outline="0" fieldPosition="0">
        <references count="3">
          <reference field="4294967294" count="1" selected="0">
            <x v="0"/>
          </reference>
          <reference field="2" count="1" selected="0">
            <x v="2"/>
          </reference>
          <reference field="3" count="1" selected="0">
            <x v="10"/>
          </reference>
        </references>
      </pivotArea>
    </chartFormat>
    <chartFormat chart="2" format="14">
      <pivotArea type="data" outline="0" fieldPosition="0">
        <references count="3">
          <reference field="4294967294" count="1" selected="0">
            <x v="0"/>
          </reference>
          <reference field="2" count="1" selected="0">
            <x v="2"/>
          </reference>
          <reference field="3" count="1" selected="0">
            <x v="11"/>
          </reference>
        </references>
      </pivotArea>
    </chartFormat>
    <chartFormat chart="2" format="15">
      <pivotArea type="data" outline="0" fieldPosition="0">
        <references count="3">
          <reference field="4294967294" count="1" selected="0">
            <x v="0"/>
          </reference>
          <reference field="2" count="1" selected="0">
            <x v="2"/>
          </reference>
          <reference field="3" count="1" selected="0">
            <x v="12"/>
          </reference>
        </references>
      </pivotArea>
    </chartFormat>
    <chartFormat chart="2" format="16">
      <pivotArea type="data" outline="0" fieldPosition="0">
        <references count="3">
          <reference field="4294967294" count="1" selected="0">
            <x v="0"/>
          </reference>
          <reference field="2" count="1" selected="0">
            <x v="2"/>
          </reference>
          <reference field="3" count="1" selected="0">
            <x v="13"/>
          </reference>
        </references>
      </pivotArea>
    </chartFormat>
    <chartFormat chart="2" format="17">
      <pivotArea type="data" outline="0" fieldPosition="0">
        <references count="3">
          <reference field="4294967294" count="1" selected="0">
            <x v="0"/>
          </reference>
          <reference field="2" count="1" selected="0">
            <x v="3"/>
          </reference>
          <reference field="3" count="1" selected="0">
            <x v="10"/>
          </reference>
        </references>
      </pivotArea>
    </chartFormat>
    <chartFormat chart="2" format="18">
      <pivotArea type="data" outline="0" fieldPosition="0">
        <references count="3">
          <reference field="4294967294" count="1" selected="0">
            <x v="0"/>
          </reference>
          <reference field="2" count="1" selected="0">
            <x v="3"/>
          </reference>
          <reference field="3" count="1" selected="0">
            <x v="14"/>
          </reference>
        </references>
      </pivotArea>
    </chartFormat>
    <chartFormat chart="2" format="19">
      <pivotArea type="data" outline="0" fieldPosition="0">
        <references count="3">
          <reference field="4294967294" count="1" selected="0">
            <x v="0"/>
          </reference>
          <reference field="2" count="1" selected="0">
            <x v="3"/>
          </reference>
          <reference field="3" count="1" selected="0">
            <x v="15"/>
          </reference>
        </references>
      </pivotArea>
    </chartFormat>
    <chartFormat chart="2" format="20">
      <pivotArea type="data" outline="0" fieldPosition="0">
        <references count="3">
          <reference field="4294967294" count="1" selected="0">
            <x v="0"/>
          </reference>
          <reference field="2" count="1" selected="0">
            <x v="3"/>
          </reference>
          <reference field="3" count="1" selected="0">
            <x v="16"/>
          </reference>
        </references>
      </pivotArea>
    </chartFormat>
    <chartFormat chart="2" format="21">
      <pivotArea type="data" outline="0" fieldPosition="0">
        <references count="3">
          <reference field="4294967294" count="1" selected="0">
            <x v="0"/>
          </reference>
          <reference field="2" count="1" selected="0">
            <x v="3"/>
          </reference>
          <reference field="3" count="1" selected="0">
            <x v="17"/>
          </reference>
        </references>
      </pivotArea>
    </chartFormat>
    <chartFormat chart="2" format="22">
      <pivotArea type="data" outline="0" fieldPosition="0">
        <references count="3">
          <reference field="4294967294" count="1" selected="0">
            <x v="0"/>
          </reference>
          <reference field="2" count="1" selected="0">
            <x v="3"/>
          </reference>
          <reference field="3" count="1" selected="0">
            <x v="18"/>
          </reference>
        </references>
      </pivotArea>
    </chartFormat>
    <chartFormat chart="2" format="23">
      <pivotArea type="data" outline="0" fieldPosition="0">
        <references count="3">
          <reference field="4294967294" count="1" selected="0">
            <x v="0"/>
          </reference>
          <reference field="2" count="1" selected="0">
            <x v="4"/>
          </reference>
          <reference field="3" count="1" selected="0">
            <x v="5"/>
          </reference>
        </references>
      </pivotArea>
    </chartFormat>
    <chartFormat chart="2" format="24">
      <pivotArea type="data" outline="0" fieldPosition="0">
        <references count="3">
          <reference field="4294967294" count="1" selected="0">
            <x v="0"/>
          </reference>
          <reference field="2" count="1" selected="0">
            <x v="4"/>
          </reference>
          <reference field="3" count="1" selected="0">
            <x v="19"/>
          </reference>
        </references>
      </pivotArea>
    </chartFormat>
    <chartFormat chart="2" format="25">
      <pivotArea type="data" outline="0" fieldPosition="0">
        <references count="3">
          <reference field="4294967294" count="1" selected="0">
            <x v="0"/>
          </reference>
          <reference field="2" count="1" selected="0">
            <x v="4"/>
          </reference>
          <reference field="3" count="1" selected="0">
            <x v="20"/>
          </reference>
        </references>
      </pivotArea>
    </chartFormat>
    <chartFormat chart="2" format="26">
      <pivotArea type="data" outline="0" fieldPosition="0">
        <references count="3">
          <reference field="4294967294" count="1" selected="0">
            <x v="0"/>
          </reference>
          <reference field="2" count="1" selected="0">
            <x v="4"/>
          </reference>
          <reference field="3" count="1" selected="0">
            <x v="21"/>
          </reference>
        </references>
      </pivotArea>
    </chartFormat>
    <chartFormat chart="2" format="27">
      <pivotArea type="data" outline="0" fieldPosition="0">
        <references count="3">
          <reference field="4294967294" count="1" selected="0">
            <x v="0"/>
          </reference>
          <reference field="2" count="1" selected="0">
            <x v="4"/>
          </reference>
          <reference field="3" count="1" selected="0">
            <x v="22"/>
          </reference>
        </references>
      </pivotArea>
    </chartFormat>
    <chartFormat chart="2" format="28">
      <pivotArea type="data" outline="0" fieldPosition="0">
        <references count="3">
          <reference field="4294967294" count="1" selected="0">
            <x v="1"/>
          </reference>
          <reference field="2" count="1" selected="0">
            <x v="0"/>
          </reference>
          <reference field="3" count="1" selected="0">
            <x v="0"/>
          </reference>
        </references>
      </pivotArea>
    </chartFormat>
    <chartFormat chart="2" format="29">
      <pivotArea type="data" outline="0" fieldPosition="0">
        <references count="3">
          <reference field="4294967294" count="1" selected="0">
            <x v="1"/>
          </reference>
          <reference field="2" count="1" selected="0">
            <x v="0"/>
          </reference>
          <reference field="3" count="1" selected="0">
            <x v="1"/>
          </reference>
        </references>
      </pivotArea>
    </chartFormat>
    <chartFormat chart="2" format="30">
      <pivotArea type="data" outline="0" fieldPosition="0">
        <references count="3">
          <reference field="4294967294" count="1" selected="0">
            <x v="1"/>
          </reference>
          <reference field="2" count="1" selected="0">
            <x v="0"/>
          </reference>
          <reference field="3" count="1" selected="0">
            <x v="2"/>
          </reference>
        </references>
      </pivotArea>
    </chartFormat>
    <chartFormat chart="2" format="31">
      <pivotArea type="data" outline="0" fieldPosition="0">
        <references count="3">
          <reference field="4294967294" count="1" selected="0">
            <x v="1"/>
          </reference>
          <reference field="2" count="1" selected="0">
            <x v="0"/>
          </reference>
          <reference field="3" count="1" selected="0">
            <x v="3"/>
          </reference>
        </references>
      </pivotArea>
    </chartFormat>
    <chartFormat chart="2" format="32">
      <pivotArea type="data" outline="0" fieldPosition="0">
        <references count="3">
          <reference field="4294967294" count="1" selected="0">
            <x v="1"/>
          </reference>
          <reference field="2" count="1" selected="0">
            <x v="0"/>
          </reference>
          <reference field="3" count="1" selected="0">
            <x v="4"/>
          </reference>
        </references>
      </pivotArea>
    </chartFormat>
    <chartFormat chart="2" format="33">
      <pivotArea type="data" outline="0" fieldPosition="0">
        <references count="3">
          <reference field="4294967294" count="1" selected="0">
            <x v="1"/>
          </reference>
          <reference field="2" count="1" selected="0">
            <x v="1"/>
          </reference>
          <reference field="3" count="1" selected="0">
            <x v="5"/>
          </reference>
        </references>
      </pivotArea>
    </chartFormat>
    <chartFormat chart="2" format="34">
      <pivotArea type="data" outline="0" fieldPosition="0">
        <references count="3">
          <reference field="4294967294" count="1" selected="0">
            <x v="1"/>
          </reference>
          <reference field="2" count="1" selected="0">
            <x v="1"/>
          </reference>
          <reference field="3" count="1" selected="0">
            <x v="6"/>
          </reference>
        </references>
      </pivotArea>
    </chartFormat>
    <chartFormat chart="2" format="35">
      <pivotArea type="data" outline="0" fieldPosition="0">
        <references count="3">
          <reference field="4294967294" count="1" selected="0">
            <x v="1"/>
          </reference>
          <reference field="2" count="1" selected="0">
            <x v="1"/>
          </reference>
          <reference field="3" count="1" selected="0">
            <x v="7"/>
          </reference>
        </references>
      </pivotArea>
    </chartFormat>
    <chartFormat chart="2" format="36">
      <pivotArea type="data" outline="0" fieldPosition="0">
        <references count="3">
          <reference field="4294967294" count="1" selected="0">
            <x v="1"/>
          </reference>
          <reference field="2" count="1" selected="0">
            <x v="1"/>
          </reference>
          <reference field="3" count="1" selected="0">
            <x v="8"/>
          </reference>
        </references>
      </pivotArea>
    </chartFormat>
    <chartFormat chart="2" format="37">
      <pivotArea type="data" outline="0" fieldPosition="0">
        <references count="3">
          <reference field="4294967294" count="1" selected="0">
            <x v="1"/>
          </reference>
          <reference field="2" count="1" selected="0">
            <x v="1"/>
          </reference>
          <reference field="3" count="1" selected="0">
            <x v="9"/>
          </reference>
        </references>
      </pivotArea>
    </chartFormat>
    <chartFormat chart="2" format="38">
      <pivotArea type="data" outline="0" fieldPosition="0">
        <references count="3">
          <reference field="4294967294" count="1" selected="0">
            <x v="1"/>
          </reference>
          <reference field="2" count="1" selected="0">
            <x v="2"/>
          </reference>
          <reference field="3" count="1" selected="0">
            <x v="5"/>
          </reference>
        </references>
      </pivotArea>
    </chartFormat>
    <chartFormat chart="2" format="39">
      <pivotArea type="data" outline="0" fieldPosition="0">
        <references count="3">
          <reference field="4294967294" count="1" selected="0">
            <x v="1"/>
          </reference>
          <reference field="2" count="1" selected="0">
            <x v="2"/>
          </reference>
          <reference field="3" count="1" selected="0">
            <x v="10"/>
          </reference>
        </references>
      </pivotArea>
    </chartFormat>
    <chartFormat chart="2" format="40">
      <pivotArea type="data" outline="0" fieldPosition="0">
        <references count="3">
          <reference field="4294967294" count="1" selected="0">
            <x v="1"/>
          </reference>
          <reference field="2" count="1" selected="0">
            <x v="2"/>
          </reference>
          <reference field="3" count="1" selected="0">
            <x v="11"/>
          </reference>
        </references>
      </pivotArea>
    </chartFormat>
    <chartFormat chart="2" format="41">
      <pivotArea type="data" outline="0" fieldPosition="0">
        <references count="3">
          <reference field="4294967294" count="1" selected="0">
            <x v="1"/>
          </reference>
          <reference field="2" count="1" selected="0">
            <x v="2"/>
          </reference>
          <reference field="3" count="1" selected="0">
            <x v="12"/>
          </reference>
        </references>
      </pivotArea>
    </chartFormat>
    <chartFormat chart="2" format="42">
      <pivotArea type="data" outline="0" fieldPosition="0">
        <references count="3">
          <reference field="4294967294" count="1" selected="0">
            <x v="1"/>
          </reference>
          <reference field="2" count="1" selected="0">
            <x v="2"/>
          </reference>
          <reference field="3" count="1" selected="0">
            <x v="13"/>
          </reference>
        </references>
      </pivotArea>
    </chartFormat>
    <chartFormat chart="2" format="43">
      <pivotArea type="data" outline="0" fieldPosition="0">
        <references count="3">
          <reference field="4294967294" count="1" selected="0">
            <x v="1"/>
          </reference>
          <reference field="2" count="1" selected="0">
            <x v="3"/>
          </reference>
          <reference field="3" count="1" selected="0">
            <x v="10"/>
          </reference>
        </references>
      </pivotArea>
    </chartFormat>
    <chartFormat chart="2" format="44">
      <pivotArea type="data" outline="0" fieldPosition="0">
        <references count="3">
          <reference field="4294967294" count="1" selected="0">
            <x v="1"/>
          </reference>
          <reference field="2" count="1" selected="0">
            <x v="3"/>
          </reference>
          <reference field="3" count="1" selected="0">
            <x v="14"/>
          </reference>
        </references>
      </pivotArea>
    </chartFormat>
    <chartFormat chart="2" format="45">
      <pivotArea type="data" outline="0" fieldPosition="0">
        <references count="3">
          <reference field="4294967294" count="1" selected="0">
            <x v="1"/>
          </reference>
          <reference field="2" count="1" selected="0">
            <x v="3"/>
          </reference>
          <reference field="3" count="1" selected="0">
            <x v="15"/>
          </reference>
        </references>
      </pivotArea>
    </chartFormat>
    <chartFormat chart="2" format="46">
      <pivotArea type="data" outline="0" fieldPosition="0">
        <references count="3">
          <reference field="4294967294" count="1" selected="0">
            <x v="1"/>
          </reference>
          <reference field="2" count="1" selected="0">
            <x v="3"/>
          </reference>
          <reference field="3" count="1" selected="0">
            <x v="16"/>
          </reference>
        </references>
      </pivotArea>
    </chartFormat>
    <chartFormat chart="2" format="47">
      <pivotArea type="data" outline="0" fieldPosition="0">
        <references count="3">
          <reference field="4294967294" count="1" selected="0">
            <x v="1"/>
          </reference>
          <reference field="2" count="1" selected="0">
            <x v="3"/>
          </reference>
          <reference field="3" count="1" selected="0">
            <x v="17"/>
          </reference>
        </references>
      </pivotArea>
    </chartFormat>
    <chartFormat chart="2" format="48">
      <pivotArea type="data" outline="0" fieldPosition="0">
        <references count="3">
          <reference field="4294967294" count="1" selected="0">
            <x v="1"/>
          </reference>
          <reference field="2" count="1" selected="0">
            <x v="3"/>
          </reference>
          <reference field="3" count="1" selected="0">
            <x v="18"/>
          </reference>
        </references>
      </pivotArea>
    </chartFormat>
    <chartFormat chart="2" format="49">
      <pivotArea type="data" outline="0" fieldPosition="0">
        <references count="3">
          <reference field="4294967294" count="1" selected="0">
            <x v="1"/>
          </reference>
          <reference field="2" count="1" selected="0">
            <x v="4"/>
          </reference>
          <reference field="3" count="1" selected="0">
            <x v="5"/>
          </reference>
        </references>
      </pivotArea>
    </chartFormat>
    <chartFormat chart="2" format="50">
      <pivotArea type="data" outline="0" fieldPosition="0">
        <references count="3">
          <reference field="4294967294" count="1" selected="0">
            <x v="1"/>
          </reference>
          <reference field="2" count="1" selected="0">
            <x v="4"/>
          </reference>
          <reference field="3" count="1" selected="0">
            <x v="19"/>
          </reference>
        </references>
      </pivotArea>
    </chartFormat>
    <chartFormat chart="2" format="51">
      <pivotArea type="data" outline="0" fieldPosition="0">
        <references count="3">
          <reference field="4294967294" count="1" selected="0">
            <x v="1"/>
          </reference>
          <reference field="2" count="1" selected="0">
            <x v="4"/>
          </reference>
          <reference field="3" count="1" selected="0">
            <x v="20"/>
          </reference>
        </references>
      </pivotArea>
    </chartFormat>
    <chartFormat chart="2" format="52">
      <pivotArea type="data" outline="0" fieldPosition="0">
        <references count="3">
          <reference field="4294967294" count="1" selected="0">
            <x v="1"/>
          </reference>
          <reference field="2" count="1" selected="0">
            <x v="4"/>
          </reference>
          <reference field="3" count="1" selected="0">
            <x v="21"/>
          </reference>
        </references>
      </pivotArea>
    </chartFormat>
    <chartFormat chart="2" format="53">
      <pivotArea type="data" outline="0" fieldPosition="0">
        <references count="3">
          <reference field="4294967294" count="1" selected="0">
            <x v="1"/>
          </reference>
          <reference field="2" count="1" selected="0">
            <x v="4"/>
          </reference>
          <reference field="3" count="1" selected="0">
            <x v="2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62166D-435A-4572-BDBB-11F05096A8A3}"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Q1:Y1006" firstHeaderRow="1" firstDataRow="6" firstDataCol="1"/>
  <pivotFields count="9">
    <pivotField axis="axisRow" allDrilled="1" subtotalTop="0" showAll="0" dataSourceSort="1" defaultSubtotal="0" defaultAttributeDrillState="1">
      <items count="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s>
    </pivotField>
    <pivotField axis="axisCol"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3">
        <item s="1" x="0" e="0"/>
        <item x="1" e="0"/>
        <item x="2" e="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t="grand">
      <x/>
    </i>
  </rowItems>
  <colFields count="5">
    <field x="4"/>
    <field x="3"/>
    <field x="2"/>
    <field x="1"/>
    <field x="-2"/>
  </colFields>
  <colItems count="8">
    <i>
      <x/>
      <x v="1048832"/>
      <x v="1048832"/>
      <x v="1048832"/>
      <x/>
    </i>
    <i r="4" i="1">
      <x v="1"/>
    </i>
    <i r="4" i="2">
      <x v="2"/>
    </i>
    <i r="4" i="3">
      <x v="3"/>
    </i>
    <i t="grand">
      <x/>
    </i>
    <i t="grand" i="1">
      <x/>
    </i>
    <i t="grand" i="2">
      <x/>
    </i>
    <i t="grand" i="3">
      <x/>
    </i>
  </colItems>
  <dataFields count="4">
    <dataField name="Sum of Unit_Price" fld="5" baseField="0" baseItem="0"/>
    <dataField name="Sum of Discount" fld="6" baseField="0" baseItem="0"/>
    <dataField name="Sum of Total_Amount" fld="7" baseField="0" baseItem="0"/>
    <dataField name="Sum of Quantity" fld="8" baseField="0" baseItem="0"/>
  </dataFields>
  <chartFormats count="82">
    <chartFormat chart="0" format="0"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1"/>
          </reference>
        </references>
      </pivotArea>
    </chartFormat>
    <chartFormat chart="0" format="1"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1"/>
          </reference>
        </references>
      </pivotArea>
    </chartFormat>
    <chartFormat chart="0" format="2"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1"/>
          </reference>
        </references>
      </pivotArea>
    </chartFormat>
    <chartFormat chart="0" format="3"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1"/>
          </reference>
        </references>
      </pivotArea>
    </chartFormat>
    <chartFormat chart="0" format="4"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0" format="5"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0" format="6"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0" format="7"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0" format="8"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2"/>
          </reference>
        </references>
      </pivotArea>
    </chartFormat>
    <chartFormat chart="0" format="9"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2"/>
          </reference>
        </references>
      </pivotArea>
    </chartFormat>
    <chartFormat chart="0" format="10"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2"/>
          </reference>
        </references>
      </pivotArea>
    </chartFormat>
    <chartFormat chart="0" format="11"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2"/>
          </reference>
        </references>
      </pivotArea>
    </chartFormat>
    <chartFormat chart="22" format="0"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1"/>
          </reference>
        </references>
      </pivotArea>
    </chartFormat>
    <chartFormat chart="22" format="1"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1"/>
          </reference>
        </references>
      </pivotArea>
    </chartFormat>
    <chartFormat chart="22" format="2"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1"/>
          </reference>
        </references>
      </pivotArea>
    </chartFormat>
    <chartFormat chart="22" format="3"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1"/>
          </reference>
        </references>
      </pivotArea>
    </chartFormat>
    <chartFormat chart="22" format="4"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22" format="5"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22" format="6"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22" format="7"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23" format="0"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23" format="1"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23" format="2"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23" format="3"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24" format="0"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24" format="1"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24" format="2"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24" format="3"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25" format="0"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25" format="1"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25" format="2"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25" format="3"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26" format="0"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26" format="1"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26" format="2"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26" format="3"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23"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24">
      <pivotArea type="data" outline="0" fieldPosition="0">
        <references count="6">
          <reference field="4294967294" count="1" selected="0">
            <x v="0"/>
          </reference>
          <reference field="0"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25">
      <pivotArea type="data" outline="0" fieldPosition="0">
        <references count="6">
          <reference field="4294967294" count="1" selected="0">
            <x v="0"/>
          </reference>
          <reference field="0"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26">
      <pivotArea type="data" outline="0" fieldPosition="0">
        <references count="6">
          <reference field="4294967294" count="1" selected="0">
            <x v="0"/>
          </reference>
          <reference field="0"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27">
      <pivotArea type="data" outline="0" fieldPosition="0">
        <references count="6">
          <reference field="4294967294" count="1" selected="0">
            <x v="0"/>
          </reference>
          <reference field="0"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28">
      <pivotArea type="data" outline="0" fieldPosition="0">
        <references count="6">
          <reference field="4294967294" count="1" selected="0">
            <x v="0"/>
          </reference>
          <reference field="0" count="1" selected="0">
            <x v="4"/>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29">
      <pivotArea type="data" outline="0" fieldPosition="0">
        <references count="6">
          <reference field="4294967294" count="1" selected="0">
            <x v="0"/>
          </reference>
          <reference field="0" count="1" selected="0">
            <x v="5"/>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0">
      <pivotArea type="data" outline="0" fieldPosition="0">
        <references count="6">
          <reference field="4294967294" count="1" selected="0">
            <x v="0"/>
          </reference>
          <reference field="0" count="1" selected="0">
            <x v="6"/>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1">
      <pivotArea type="data" outline="0" fieldPosition="0">
        <references count="6">
          <reference field="4294967294" count="1" selected="0">
            <x v="0"/>
          </reference>
          <reference field="0" count="1" selected="0">
            <x v="7"/>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2">
      <pivotArea type="data" outline="0" fieldPosition="0">
        <references count="6">
          <reference field="4294967294" count="1" selected="0">
            <x v="0"/>
          </reference>
          <reference field="0" count="1" selected="0">
            <x v="8"/>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3">
      <pivotArea type="data" outline="0" fieldPosition="0">
        <references count="6">
          <reference field="4294967294" count="1" selected="0">
            <x v="0"/>
          </reference>
          <reference field="0" count="1" selected="0">
            <x v="9"/>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4">
      <pivotArea type="data" outline="0" fieldPosition="0">
        <references count="6">
          <reference field="4294967294" count="1" selected="0">
            <x v="0"/>
          </reference>
          <reference field="0" count="1" selected="0">
            <x v="10"/>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5">
      <pivotArea type="data" outline="0" fieldPosition="0">
        <references count="6">
          <reference field="4294967294" count="1" selected="0">
            <x v="0"/>
          </reference>
          <reference field="0" count="1" selected="0">
            <x v="11"/>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6">
      <pivotArea type="data" outline="0" fieldPosition="0">
        <references count="6">
          <reference field="4294967294" count="1" selected="0">
            <x v="0"/>
          </reference>
          <reference field="0" count="1" selected="0">
            <x v="12"/>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7">
      <pivotArea type="data" outline="0" fieldPosition="0">
        <references count="6">
          <reference field="4294967294" count="1" selected="0">
            <x v="0"/>
          </reference>
          <reference field="0" count="1" selected="0">
            <x v="13"/>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8">
      <pivotArea type="data" outline="0" fieldPosition="0">
        <references count="6">
          <reference field="4294967294" count="1" selected="0">
            <x v="0"/>
          </reference>
          <reference field="0" count="1" selected="0">
            <x v="14"/>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39"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40"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32" format="41"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34" format="12"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34" format="13"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34" format="14"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34" format="15"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37" format="16"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37" format="17"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37" format="18"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37" format="19"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1" series="1">
      <pivotArea type="data" outline="0" fieldPosition="0">
        <references count="5">
          <reference field="4294967294"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2">
      <pivotArea type="data" outline="0" fieldPosition="0">
        <references count="6">
          <reference field="4294967294" count="1" selected="0">
            <x v="0"/>
          </reference>
          <reference field="0" count="1" selected="0">
            <x v="0"/>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3">
      <pivotArea type="data" outline="0" fieldPosition="0">
        <references count="6">
          <reference field="4294967294" count="1" selected="0">
            <x v="0"/>
          </reference>
          <reference field="0"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4">
      <pivotArea type="data" outline="0" fieldPosition="0">
        <references count="6">
          <reference field="4294967294" count="1" selected="0">
            <x v="0"/>
          </reference>
          <reference field="0"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5">
      <pivotArea type="data" outline="0" fieldPosition="0">
        <references count="6">
          <reference field="4294967294" count="1" selected="0">
            <x v="0"/>
          </reference>
          <reference field="0"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6">
      <pivotArea type="data" outline="0" fieldPosition="0">
        <references count="6">
          <reference field="4294967294" count="1" selected="0">
            <x v="0"/>
          </reference>
          <reference field="0" count="1" selected="0">
            <x v="4"/>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7">
      <pivotArea type="data" outline="0" fieldPosition="0">
        <references count="6">
          <reference field="4294967294" count="1" selected="0">
            <x v="0"/>
          </reference>
          <reference field="0" count="1" selected="0">
            <x v="5"/>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8">
      <pivotArea type="data" outline="0" fieldPosition="0">
        <references count="6">
          <reference field="4294967294" count="1" selected="0">
            <x v="0"/>
          </reference>
          <reference field="0" count="1" selected="0">
            <x v="6"/>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69">
      <pivotArea type="data" outline="0" fieldPosition="0">
        <references count="6">
          <reference field="4294967294" count="1" selected="0">
            <x v="0"/>
          </reference>
          <reference field="0" count="1" selected="0">
            <x v="7"/>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0">
      <pivotArea type="data" outline="0" fieldPosition="0">
        <references count="6">
          <reference field="4294967294" count="1" selected="0">
            <x v="0"/>
          </reference>
          <reference field="0" count="1" selected="0">
            <x v="8"/>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1">
      <pivotArea type="data" outline="0" fieldPosition="0">
        <references count="6">
          <reference field="4294967294" count="1" selected="0">
            <x v="0"/>
          </reference>
          <reference field="0" count="1" selected="0">
            <x v="9"/>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2">
      <pivotArea type="data" outline="0" fieldPosition="0">
        <references count="6">
          <reference field="4294967294" count="1" selected="0">
            <x v="0"/>
          </reference>
          <reference field="0" count="1" selected="0">
            <x v="10"/>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3">
      <pivotArea type="data" outline="0" fieldPosition="0">
        <references count="6">
          <reference field="4294967294" count="1" selected="0">
            <x v="0"/>
          </reference>
          <reference field="0" count="1" selected="0">
            <x v="11"/>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4">
      <pivotArea type="data" outline="0" fieldPosition="0">
        <references count="6">
          <reference field="4294967294" count="1" selected="0">
            <x v="0"/>
          </reference>
          <reference field="0" count="1" selected="0">
            <x v="12"/>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5">
      <pivotArea type="data" outline="0" fieldPosition="0">
        <references count="6">
          <reference field="4294967294" count="1" selected="0">
            <x v="0"/>
          </reference>
          <reference field="0" count="1" selected="0">
            <x v="13"/>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6">
      <pivotArea type="data" outline="0" fieldPosition="0">
        <references count="6">
          <reference field="4294967294" count="1" selected="0">
            <x v="0"/>
          </reference>
          <reference field="0" count="1" selected="0">
            <x v="14"/>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7" series="1">
      <pivotArea type="data" outline="0" fieldPosition="0">
        <references count="5">
          <reference field="4294967294" count="1" selected="0">
            <x v="1"/>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8" series="1">
      <pivotArea type="data" outline="0" fieldPosition="0">
        <references count="5">
          <reference field="4294967294" count="1" selected="0">
            <x v="2"/>
          </reference>
          <reference field="1" count="1" selected="0">
            <x v="1048832"/>
          </reference>
          <reference field="2" count="1" selected="0">
            <x v="1048832"/>
          </reference>
          <reference field="3" count="1" selected="0">
            <x v="1048832"/>
          </reference>
          <reference field="4" count="1" selected="0">
            <x v="0"/>
          </reference>
        </references>
      </pivotArea>
    </chartFormat>
    <chartFormat chart="39" format="79" series="1">
      <pivotArea type="data" outline="0" fieldPosition="0">
        <references count="5">
          <reference field="4294967294" count="1" selected="0">
            <x v="3"/>
          </reference>
          <reference field="1" count="1" selected="0">
            <x v="1048832"/>
          </reference>
          <reference field="2" count="1" selected="0">
            <x v="1048832"/>
          </reference>
          <reference field="3" count="1" selected="0">
            <x v="1048832"/>
          </reference>
          <reference field="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5">
    <colHierarchyUsage hierarchyUsage="19"/>
    <colHierarchyUsage hierarchyUsage="20"/>
    <colHierarchyUsage hierarchyUsage="21"/>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BFBA927-F684-49AC-8E7C-B86313360547}" autoFormatId="16" applyNumberFormats="0" applyBorderFormats="0" applyFontFormats="0" applyPatternFormats="0" applyAlignmentFormats="0" applyWidthHeightFormats="0">
  <queryTableRefresh nextId="15">
    <queryTableFields count="14">
      <queryTableField id="1" name="Table4[Sales_ID]" tableColumnId="1"/>
      <queryTableField id="2" name="Table4[Order_Date]" tableColumnId="2"/>
      <queryTableField id="3" name="Table4[Customer_ID]" tableColumnId="3"/>
      <queryTableField id="4" name="Table4[Product_ID]" tableColumnId="4"/>
      <queryTableField id="5" name="Table4[Store_ID]" tableColumnId="5"/>
      <queryTableField id="6" name="Table4[Quantity]" tableColumnId="6"/>
      <queryTableField id="7" name="Table4[Unit_Price]" tableColumnId="7"/>
      <queryTableField id="8" name="Table4[Discount]" tableColumnId="8"/>
      <queryTableField id="9" name="Table4[Payment_Type]" tableColumnId="9"/>
      <queryTableField id="10" name="Table4[Total_Amount]" tableColumnId="10"/>
      <queryTableField id="11" name="Table4[Order_Date (Year)]" tableColumnId="11"/>
      <queryTableField id="12" name="Table4[Order_Date (Quarter)]" tableColumnId="12"/>
      <queryTableField id="13" name="Table4[Order_Date (Month)]" tableColumnId="13"/>
      <queryTableField id="14" name="Table4[Order_Date (Month Index)]" tableColumnId="14"/>
    </queryTableFields>
  </queryTableRefresh>
  <extLst>
    <ext xmlns:x15="http://schemas.microsoft.com/office/spreadsheetml/2010/11/main" uri="{883FBD77-0823-4a55-B5E3-86C4891E6966}">
      <x15:queryTable drillThrough="1"/>
    </ext>
  </extLst>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1028A8-A203-4B2D-A513-00418F676A54}" name="Table2" displayName="Table2" ref="A1:I499" totalsRowShown="0" headerRowDxfId="26" headerRowBorderDxfId="25" tableBorderDxfId="24">
  <autoFilter ref="A1:I499" xr:uid="{A61028A8-A203-4B2D-A513-00418F676A54}"/>
  <tableColumns count="9">
    <tableColumn id="14" xr3:uid="{9B3E683E-95D9-4010-B58D-C23C88AA7C4C}" name="S.No" dataDxfId="23" totalsRowDxfId="22"/>
    <tableColumn id="1" xr3:uid="{DF63608A-C07F-4774-A7B2-A483AB88BD68}" name="Customer_ID"/>
    <tableColumn id="2" xr3:uid="{1EF6187D-4FDE-4FEE-93E9-A4ADA0714D6C}" name="Name"/>
    <tableColumn id="3" xr3:uid="{F84B36DE-9147-4749-AEA6-D89ED20878F2}" name="Age" dataDxfId="21" totalsRowCellStyle="Comma"/>
    <tableColumn id="4" xr3:uid="{5EF4CC66-90EB-431D-8841-66499FDF2AAA}" name="Gender" dataDxfId="20" totalsRowDxfId="19" totalsRowCellStyle="Comma"/>
    <tableColumn id="5" xr3:uid="{356FC6A6-2591-4B82-930D-BB858089188A}" name="City" totalsRowDxfId="18" totalsRowCellStyle="Comma"/>
    <tableColumn id="6" xr3:uid="{6B04213D-AD78-478E-B7B5-EF47B8BECD59}" name="State"/>
    <tableColumn id="7" xr3:uid="{F68587F9-A93E-4379-BA25-7FBCF3B40D5F}" name="Country"/>
    <tableColumn id="8" xr3:uid="{CD1EC858-179E-47CB-B88A-5B0F0AB87FD4}" name="Loyalty_Level"/>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72A6F8-970B-4C04-B8A1-8EC85CABDB53}" name="Table5" displayName="Table5" ref="J1:K499" totalsRowShown="0" headerRowDxfId="17" headerRowBorderDxfId="16">
  <autoFilter ref="J1:K499" xr:uid="{0A72A6F8-970B-4C04-B8A1-8EC85CABDB53}"/>
  <tableColumns count="2">
    <tableColumn id="2" xr3:uid="{7F5F65A2-D681-486B-8287-A35722E0A07B}" name="IF FUNCTION IN AGE" dataDxfId="15">
      <calculatedColumnFormula>IF(D2&gt;50,"HIGH AGE",IF(D2&gt;30,"MEDIUM AGE","LOW AGE"))</calculatedColumnFormula>
    </tableColumn>
    <tableColumn id="4" xr3:uid="{8E3E0C34-0A79-491E-9399-77D1EE7ABBC6}" name="CUSTOMER NAME - UPPER TEXT" dataDxfId="14">
      <calculatedColumnFormula>UPPER(Table2[[#This Row],[Name]])</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069B00-6481-4A07-B603-99926B5C9850}" name="Table1" displayName="Table1" ref="A1:I101" totalsRowShown="0" headerRowDxfId="13" headerRowBorderDxfId="12" tableBorderDxfId="11">
  <autoFilter ref="A1:I101" xr:uid="{C9069B00-6481-4A07-B603-99926B5C9850}"/>
  <tableColumns count="9">
    <tableColumn id="11" xr3:uid="{9994B413-CADD-4741-9165-C6F691B71EAD}" name="S.No" dataDxfId="10" dataCellStyle="Comma"/>
    <tableColumn id="1" xr3:uid="{33ED8CC7-A295-45A3-A0D0-7101F9AC46D8}" name="Product_ID"/>
    <tableColumn id="2" xr3:uid="{F66DE31E-6994-46B5-9F91-257F0B6F5E87}" name="Product_Name"/>
    <tableColumn id="3" xr3:uid="{5C4887BA-6DC3-47F1-A0BC-6B487C9A584C}" name="Category"/>
    <tableColumn id="4" xr3:uid="{DF06AD99-8AEC-48DF-9C3D-14726058AF5B}" name="Sub_Category"/>
    <tableColumn id="5" xr3:uid="{464B7F55-B069-456D-AFC3-15FFFD2FF717}" name="Brand"/>
    <tableColumn id="6" xr3:uid="{954E7F68-F771-451A-81EB-AE483D0F4EE6}" name="Cost" dataCellStyle="Comma"/>
    <tableColumn id="7" xr3:uid="{165D35A2-FC5C-4C8B-AFEA-101624D53DB3}" name="Stock" dataCellStyle="Comma"/>
    <tableColumn id="8" xr3:uid="{274081F1-2F9B-4A32-BCCC-CD5F29A4D633}" name="Upper Text" dataDxfId="9" dataCellStyle="Comma">
      <calculatedColumnFormula>UPPER(Table1[[#This Row],[Product_Name]])</calculatedColumnFormula>
    </tableColumn>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57903D-8278-4443-A708-A5EEF02F175A}" name="Table3" displayName="Table3" ref="A1:E21" totalsRowShown="0" headerRowDxfId="8" headerRowBorderDxfId="7" tableBorderDxfId="6">
  <autoFilter ref="A1:E21" xr:uid="{CD57903D-8278-4443-A708-A5EEF02F175A}"/>
  <tableColumns count="5">
    <tableColumn id="1" xr3:uid="{E2FB59F8-30EC-41BA-8644-D36C2BFBC725}" name="Store_ID"/>
    <tableColumn id="2" xr3:uid="{4030D3D8-2C82-4E99-8D83-85E01DD70B1D}" name="Store_Name"/>
    <tableColumn id="3" xr3:uid="{E451AE4E-DAE6-428E-9722-5D55DDE43047}" name="Region"/>
    <tableColumn id="4" xr3:uid="{32E6840C-8FA0-4EA4-86BE-AD60FC8E6882}" name="City"/>
    <tableColumn id="5" xr3:uid="{2C622F1C-2499-494A-9253-7F7E5FFBC840}" name="Store_Type"/>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15B0094-716F-45A2-A549-CC36CFB9AD76}" name="Table_ExternalData_111" displayName="Table_ExternalData_111" ref="A3:N1003" tableType="queryTable" totalsRowShown="0">
  <autoFilter ref="A3:N1003" xr:uid="{315B0094-716F-45A2-A549-CC36CFB9AD76}"/>
  <tableColumns count="14">
    <tableColumn id="1" xr3:uid="{45430330-B43F-4A51-856F-7D769E3587A1}" uniqueName="1" name="Table4[Sales_ID]" queryTableFieldId="1"/>
    <tableColumn id="2" xr3:uid="{F935D080-5FB3-4E84-96BA-A69D452CA8C1}" uniqueName="2" name="Table4[Order_Date]" queryTableFieldId="2" dataDxfId="5"/>
    <tableColumn id="3" xr3:uid="{EC84E251-BADC-4042-8EF6-50527D5AD8B5}" uniqueName="3" name="Table4[Customer_ID]" queryTableFieldId="3"/>
    <tableColumn id="4" xr3:uid="{2470DC25-A213-4193-A7A3-8229E52AF73B}" uniqueName="4" name="Table4[Product_ID]" queryTableFieldId="4"/>
    <tableColumn id="5" xr3:uid="{E8182CBB-E9E1-4A3D-8216-50A108EC9FCB}" uniqueName="5" name="Table4[Store_ID]" queryTableFieldId="5"/>
    <tableColumn id="6" xr3:uid="{BBAB5D8E-3DB7-4D32-B88F-EFE98C2C38F4}" uniqueName="6" name="Table4[Quantity]" queryTableFieldId="6"/>
    <tableColumn id="7" xr3:uid="{B34CF191-37FC-4920-8073-7E8BD07C9C6B}" uniqueName="7" name="Table4[Unit_Price]" queryTableFieldId="7"/>
    <tableColumn id="8" xr3:uid="{94221237-1292-488F-8096-430533AC7CFD}" uniqueName="8" name="Table4[Discount]" queryTableFieldId="8"/>
    <tableColumn id="9" xr3:uid="{0CDD3807-BB8C-489E-B720-C74B5FA44E08}" uniqueName="9" name="Table4[Payment_Type]" queryTableFieldId="9"/>
    <tableColumn id="10" xr3:uid="{52295D88-2E3A-4E5F-A4D1-A819BED0E217}" uniqueName="10" name="Table4[Total_Amount]" queryTableFieldId="10"/>
    <tableColumn id="11" xr3:uid="{76F0A3D2-127C-4741-B7E8-2AFA3ED82B40}" uniqueName="11" name="Table4[Order_Date (Year)]" queryTableFieldId="11"/>
    <tableColumn id="12" xr3:uid="{69EABF46-2355-4929-A5B3-E8D81B2BB2AE}" uniqueName="12" name="Table4[Order_Date (Quarter)]" queryTableFieldId="12"/>
    <tableColumn id="13" xr3:uid="{E3089268-8FBB-411F-AC46-BD8B10C0F5B1}" uniqueName="13" name="Table4[Order_Date (Month)]" queryTableFieldId="13"/>
    <tableColumn id="14" xr3:uid="{E2E2A799-80E8-4808-A633-F5C1148FA6E6}" uniqueName="14" name="Table4[Order_Date (Month Index)]" queryTableFieldId="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1B776C-E365-4C23-B6E5-3CC270AB6C89}" name="Table4" displayName="Table4" ref="A1:J2001" totalsRowShown="0" headerRowDxfId="4" headerRowBorderDxfId="3" tableBorderDxfId="2">
  <autoFilter ref="A1:J2001" xr:uid="{CA1B776C-E365-4C23-B6E5-3CC270AB6C89}"/>
  <tableColumns count="10">
    <tableColumn id="1" xr3:uid="{2CF5FB03-39CD-4425-86A1-933426E9687A}" name="Sales_ID"/>
    <tableColumn id="2" xr3:uid="{9B04BFE1-9581-4571-95DD-7DA642BB5DA7}" name="Order_Date" dataDxfId="1"/>
    <tableColumn id="3" xr3:uid="{5E338391-ADDD-4216-87B7-F5940825E50F}" name="Customer_ID"/>
    <tableColumn id="4" xr3:uid="{7095CF6B-49E5-4177-A65E-CF08F744AE9E}" name="Product_ID"/>
    <tableColumn id="5" xr3:uid="{9FEF481D-6558-4B0B-96B7-F04E4DF5D276}" name="Store_ID"/>
    <tableColumn id="6" xr3:uid="{F79C8866-4325-458C-BD71-AA0DC5BE0423}" name="Quantity" dataDxfId="0" dataCellStyle="Comma"/>
    <tableColumn id="7" xr3:uid="{B9E66356-9572-4333-BE65-D57DDAF01AEB}" name="Unit_Price" dataCellStyle="Comma"/>
    <tableColumn id="8" xr3:uid="{04476896-6F34-4829-AF7D-090D71641857}" name="Discount" dataCellStyle="Comma"/>
    <tableColumn id="9" xr3:uid="{86B21A84-2FEC-4B6A-B7E3-4494F4501C8E}" name="Payment_Type"/>
    <tableColumn id="10" xr3:uid="{6F57D29A-6422-40FE-81C5-787611292FE8}" name="Total_Amount" dataCellStyle="Comma"/>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1FCA-E075-4A1D-B507-46A6B2E966C0}">
  <dimension ref="A1:V71"/>
  <sheetViews>
    <sheetView showGridLines="0" topLeftCell="D1" workbookViewId="0">
      <selection activeCell="W14" sqref="W14"/>
    </sheetView>
  </sheetViews>
  <sheetFormatPr defaultRowHeight="14.4" x14ac:dyDescent="0.3"/>
  <cols>
    <col min="2" max="2" width="27.21875" bestFit="1" customWidth="1"/>
    <col min="3" max="3" width="30" bestFit="1" customWidth="1"/>
    <col min="6" max="6" width="16.5546875" bestFit="1" customWidth="1"/>
    <col min="7" max="7" width="12.33203125" bestFit="1" customWidth="1"/>
    <col min="8" max="8" width="16.5546875" bestFit="1" customWidth="1"/>
    <col min="9" max="9" width="12.33203125" bestFit="1" customWidth="1"/>
    <col min="22" max="22" width="17.33203125" customWidth="1"/>
  </cols>
  <sheetData>
    <row r="1" spans="1:22" x14ac:dyDescent="0.3">
      <c r="A1" s="38" t="s">
        <v>4081</v>
      </c>
      <c r="B1" s="39"/>
      <c r="C1" s="39"/>
      <c r="D1" s="39"/>
      <c r="E1" s="39"/>
      <c r="F1" s="39"/>
      <c r="G1" s="39"/>
      <c r="H1" s="39"/>
      <c r="I1" s="39"/>
      <c r="J1" s="39"/>
      <c r="K1" s="39"/>
      <c r="L1" s="39"/>
      <c r="M1" s="39"/>
      <c r="N1" s="39"/>
      <c r="O1" s="39"/>
      <c r="P1" s="39"/>
      <c r="Q1" s="39"/>
      <c r="R1" s="39"/>
      <c r="S1" s="39"/>
      <c r="T1" s="39"/>
      <c r="U1" s="39"/>
      <c r="V1" s="40"/>
    </row>
    <row r="2" spans="1:22" x14ac:dyDescent="0.3">
      <c r="A2" s="41"/>
      <c r="B2" s="42"/>
      <c r="C2" s="42"/>
      <c r="D2" s="42"/>
      <c r="E2" s="42"/>
      <c r="F2" s="42"/>
      <c r="G2" s="42"/>
      <c r="H2" s="42"/>
      <c r="I2" s="42"/>
      <c r="J2" s="42"/>
      <c r="K2" s="42"/>
      <c r="L2" s="42"/>
      <c r="M2" s="42"/>
      <c r="N2" s="42"/>
      <c r="O2" s="42"/>
      <c r="P2" s="42"/>
      <c r="Q2" s="42"/>
      <c r="R2" s="42"/>
      <c r="S2" s="42"/>
      <c r="T2" s="42"/>
      <c r="U2" s="42"/>
      <c r="V2" s="43"/>
    </row>
    <row r="3" spans="1:22" ht="15" thickBot="1" x14ac:dyDescent="0.35">
      <c r="A3" s="44"/>
      <c r="B3" s="45"/>
      <c r="C3" s="45"/>
      <c r="D3" s="45"/>
      <c r="E3" s="45"/>
      <c r="F3" s="45"/>
      <c r="G3" s="45"/>
      <c r="H3" s="45"/>
      <c r="I3" s="45"/>
      <c r="J3" s="45"/>
      <c r="K3" s="45"/>
      <c r="L3" s="45"/>
      <c r="M3" s="45"/>
      <c r="N3" s="45"/>
      <c r="O3" s="45"/>
      <c r="P3" s="45"/>
      <c r="Q3" s="45"/>
      <c r="R3" s="45"/>
      <c r="S3" s="45"/>
      <c r="T3" s="45"/>
      <c r="U3" s="45"/>
      <c r="V3" s="46"/>
    </row>
    <row r="4" spans="1:22" x14ac:dyDescent="0.3">
      <c r="A4" s="33"/>
      <c r="V4" s="34"/>
    </row>
    <row r="5" spans="1:22" x14ac:dyDescent="0.3">
      <c r="A5" s="33"/>
      <c r="V5" s="34"/>
    </row>
    <row r="6" spans="1:22" x14ac:dyDescent="0.3">
      <c r="A6" s="33"/>
      <c r="V6" s="34"/>
    </row>
    <row r="7" spans="1:22" x14ac:dyDescent="0.3">
      <c r="A7" s="33"/>
      <c r="V7" s="34"/>
    </row>
    <row r="8" spans="1:22" x14ac:dyDescent="0.3">
      <c r="A8" s="33"/>
      <c r="V8" s="34"/>
    </row>
    <row r="9" spans="1:22" x14ac:dyDescent="0.3">
      <c r="A9" s="33"/>
      <c r="V9" s="34"/>
    </row>
    <row r="10" spans="1:22" x14ac:dyDescent="0.3">
      <c r="A10" s="33"/>
      <c r="V10" s="34"/>
    </row>
    <row r="11" spans="1:22" x14ac:dyDescent="0.3">
      <c r="A11" s="33"/>
      <c r="V11" s="34"/>
    </row>
    <row r="12" spans="1:22" x14ac:dyDescent="0.3">
      <c r="A12" s="33"/>
      <c r="V12" s="34"/>
    </row>
    <row r="13" spans="1:22" x14ac:dyDescent="0.3">
      <c r="A13" s="33"/>
      <c r="V13" s="34"/>
    </row>
    <row r="14" spans="1:22" x14ac:dyDescent="0.3">
      <c r="A14" s="33"/>
      <c r="V14" s="34"/>
    </row>
    <row r="15" spans="1:22" x14ac:dyDescent="0.3">
      <c r="A15" s="33"/>
      <c r="V15" s="34"/>
    </row>
    <row r="16" spans="1:22" x14ac:dyDescent="0.3">
      <c r="A16" s="33"/>
      <c r="V16" s="34"/>
    </row>
    <row r="17" spans="1:22" x14ac:dyDescent="0.3">
      <c r="A17" s="33"/>
      <c r="V17" s="34"/>
    </row>
    <row r="18" spans="1:22" x14ac:dyDescent="0.3">
      <c r="A18" s="33"/>
      <c r="V18" s="34"/>
    </row>
    <row r="19" spans="1:22" x14ac:dyDescent="0.3">
      <c r="A19" s="33"/>
      <c r="V19" s="34"/>
    </row>
    <row r="20" spans="1:22" x14ac:dyDescent="0.3">
      <c r="A20" s="33"/>
      <c r="V20" s="34"/>
    </row>
    <row r="21" spans="1:22" x14ac:dyDescent="0.3">
      <c r="A21" s="33"/>
      <c r="V21" s="34"/>
    </row>
    <row r="22" spans="1:22" x14ac:dyDescent="0.3">
      <c r="A22" s="33"/>
      <c r="V22" s="34"/>
    </row>
    <row r="23" spans="1:22" x14ac:dyDescent="0.3">
      <c r="A23" s="33"/>
      <c r="V23" s="34"/>
    </row>
    <row r="24" spans="1:22" x14ac:dyDescent="0.3">
      <c r="A24" s="33"/>
      <c r="V24" s="34"/>
    </row>
    <row r="25" spans="1:22" x14ac:dyDescent="0.3">
      <c r="A25" s="33"/>
      <c r="V25" s="34"/>
    </row>
    <row r="26" spans="1:22" x14ac:dyDescent="0.3">
      <c r="A26" s="33"/>
      <c r="V26" s="34"/>
    </row>
    <row r="27" spans="1:22" x14ac:dyDescent="0.3">
      <c r="A27" s="33"/>
      <c r="V27" s="34"/>
    </row>
    <row r="28" spans="1:22" x14ac:dyDescent="0.3">
      <c r="A28" s="33"/>
      <c r="V28" s="34"/>
    </row>
    <row r="29" spans="1:22" x14ac:dyDescent="0.3">
      <c r="A29" s="33"/>
      <c r="V29" s="34"/>
    </row>
    <row r="30" spans="1:22" x14ac:dyDescent="0.3">
      <c r="A30" s="33"/>
      <c r="V30" s="34"/>
    </row>
    <row r="31" spans="1:22" x14ac:dyDescent="0.3">
      <c r="A31" s="33"/>
      <c r="V31" s="34"/>
    </row>
    <row r="32" spans="1:22" x14ac:dyDescent="0.3">
      <c r="A32" s="33"/>
      <c r="V32" s="34"/>
    </row>
    <row r="33" spans="1:22" ht="22.2" customHeight="1" thickBot="1" x14ac:dyDescent="0.35">
      <c r="A33" s="35"/>
      <c r="B33" s="36"/>
      <c r="C33" s="36"/>
      <c r="D33" s="36"/>
      <c r="E33" s="36"/>
      <c r="F33" s="36"/>
      <c r="G33" s="36"/>
      <c r="H33" s="36"/>
      <c r="I33" s="36"/>
      <c r="J33" s="36"/>
      <c r="K33" s="36"/>
      <c r="L33" s="36"/>
      <c r="M33" s="36"/>
      <c r="N33" s="36"/>
      <c r="O33" s="36"/>
      <c r="P33" s="36"/>
      <c r="Q33" s="36"/>
      <c r="R33" s="36"/>
      <c r="S33" s="36"/>
      <c r="T33" s="36"/>
      <c r="U33" s="36"/>
      <c r="V33" s="37"/>
    </row>
    <row r="36" spans="1:22" x14ac:dyDescent="0.3">
      <c r="A36" s="16" t="s">
        <v>4082</v>
      </c>
    </row>
    <row r="37" spans="1:22" ht="87" customHeight="1" x14ac:dyDescent="0.3">
      <c r="A37" s="59" t="s">
        <v>4083</v>
      </c>
      <c r="B37" s="58"/>
      <c r="C37" s="58"/>
      <c r="D37" s="58"/>
      <c r="E37" s="58"/>
      <c r="F37" s="58"/>
      <c r="G37" s="58"/>
      <c r="H37" s="58"/>
      <c r="I37" s="58"/>
      <c r="J37" s="58"/>
    </row>
    <row r="38" spans="1:22" x14ac:dyDescent="0.3">
      <c r="A38" s="14" t="s">
        <v>3936</v>
      </c>
      <c r="B38" s="14" t="s">
        <v>3947</v>
      </c>
      <c r="C38" s="14">
        <v>20704</v>
      </c>
      <c r="D38" s="14"/>
      <c r="E38" s="14"/>
    </row>
    <row r="39" spans="1:22" x14ac:dyDescent="0.3">
      <c r="A39" s="14" t="s">
        <v>3946</v>
      </c>
      <c r="B39" s="14" t="s">
        <v>3951</v>
      </c>
      <c r="C39" s="14">
        <v>10912</v>
      </c>
      <c r="D39" s="14"/>
      <c r="E39" s="14"/>
    </row>
    <row r="40" spans="1:22" x14ac:dyDescent="0.3">
      <c r="A40" s="14"/>
      <c r="B40" s="14" t="s">
        <v>3950</v>
      </c>
      <c r="C40" s="14">
        <v>9792</v>
      </c>
      <c r="D40" s="14"/>
      <c r="E40" s="14"/>
    </row>
    <row r="41" spans="1:22" x14ac:dyDescent="0.3">
      <c r="A41" s="14" t="s">
        <v>3937</v>
      </c>
      <c r="B41" s="14" t="s">
        <v>3952</v>
      </c>
      <c r="C41" s="14" t="s">
        <v>4084</v>
      </c>
      <c r="D41" s="14"/>
      <c r="E41" s="14"/>
    </row>
    <row r="42" spans="1:22" x14ac:dyDescent="0.3">
      <c r="A42" s="14" t="s">
        <v>3954</v>
      </c>
      <c r="B42" s="14" t="s">
        <v>3955</v>
      </c>
      <c r="C42" s="14">
        <v>261</v>
      </c>
      <c r="D42" s="14"/>
      <c r="E42" s="14"/>
    </row>
    <row r="43" spans="1:22" x14ac:dyDescent="0.3">
      <c r="A43" s="14"/>
      <c r="B43" s="14" t="s">
        <v>3934</v>
      </c>
      <c r="C43" s="14">
        <v>237</v>
      </c>
      <c r="D43" s="14"/>
      <c r="E43" s="14"/>
    </row>
    <row r="44" spans="1:22" x14ac:dyDescent="0.3">
      <c r="A44" s="14" t="s">
        <v>3938</v>
      </c>
      <c r="B44" s="14" t="s">
        <v>3933</v>
      </c>
      <c r="C44" s="14">
        <v>498</v>
      </c>
      <c r="D44" s="14"/>
      <c r="E44" s="14"/>
    </row>
    <row r="45" spans="1:22" x14ac:dyDescent="0.3">
      <c r="A45" s="14" t="s">
        <v>3939</v>
      </c>
      <c r="B45" s="14" t="s">
        <v>3948</v>
      </c>
      <c r="C45" s="14">
        <v>1</v>
      </c>
      <c r="D45" s="14"/>
      <c r="E45" s="14"/>
    </row>
    <row r="46" spans="1:22" x14ac:dyDescent="0.3">
      <c r="A46" s="14" t="s">
        <v>3940</v>
      </c>
      <c r="B46" s="14" t="s">
        <v>3947</v>
      </c>
      <c r="C46" s="14" t="s">
        <v>3957</v>
      </c>
      <c r="D46" s="14"/>
      <c r="E46" s="14"/>
    </row>
    <row r="47" spans="1:22" x14ac:dyDescent="0.3">
      <c r="A47" s="14" t="s">
        <v>3949</v>
      </c>
      <c r="B47" s="14" t="s">
        <v>3947</v>
      </c>
      <c r="C47" s="14">
        <v>41.574297188755018</v>
      </c>
      <c r="D47" s="14"/>
      <c r="E47" s="14"/>
    </row>
    <row r="48" spans="1:22" x14ac:dyDescent="0.3">
      <c r="A48" s="14" t="s">
        <v>3941</v>
      </c>
      <c r="B48" s="14" t="s">
        <v>3947</v>
      </c>
      <c r="C48" s="14">
        <v>46</v>
      </c>
      <c r="D48" s="14"/>
      <c r="E48" s="14"/>
    </row>
    <row r="49" spans="1:9" x14ac:dyDescent="0.3">
      <c r="A49" s="14" t="s">
        <v>3942</v>
      </c>
      <c r="B49" s="14" t="s">
        <v>3947</v>
      </c>
      <c r="C49" s="14">
        <v>42</v>
      </c>
      <c r="D49" s="14"/>
      <c r="E49" s="14"/>
    </row>
    <row r="50" spans="1:9" x14ac:dyDescent="0.3">
      <c r="A50" s="14" t="s">
        <v>3943</v>
      </c>
      <c r="B50" s="14" t="s">
        <v>3947</v>
      </c>
      <c r="C50" s="14">
        <v>18</v>
      </c>
      <c r="D50" s="14"/>
      <c r="E50" s="14"/>
    </row>
    <row r="51" spans="1:9" x14ac:dyDescent="0.3">
      <c r="A51" s="14" t="s">
        <v>3944</v>
      </c>
      <c r="B51" s="14" t="s">
        <v>3947</v>
      </c>
      <c r="C51" s="14">
        <v>64</v>
      </c>
      <c r="D51" s="14"/>
      <c r="E51" s="14"/>
    </row>
    <row r="52" spans="1:9" x14ac:dyDescent="0.3">
      <c r="A52" s="14" t="s">
        <v>3968</v>
      </c>
      <c r="B52" s="14" t="s">
        <v>3932</v>
      </c>
      <c r="C52" s="14" t="s">
        <v>3931</v>
      </c>
      <c r="D52" s="14" t="s">
        <v>2</v>
      </c>
      <c r="E52" s="14" t="s">
        <v>3</v>
      </c>
    </row>
    <row r="53" spans="1:9" x14ac:dyDescent="0.3">
      <c r="A53" s="14"/>
      <c r="B53" s="14" t="s">
        <v>67</v>
      </c>
      <c r="C53" s="14" t="s">
        <v>68</v>
      </c>
      <c r="D53" s="14">
        <v>53</v>
      </c>
      <c r="E53" s="14" t="s">
        <v>16</v>
      </c>
    </row>
    <row r="54" spans="1:9" x14ac:dyDescent="0.3">
      <c r="A54" s="14"/>
      <c r="B54" s="14" t="s">
        <v>97</v>
      </c>
      <c r="C54" s="14" t="s">
        <v>3972</v>
      </c>
      <c r="D54" s="14">
        <v>33</v>
      </c>
      <c r="E54" s="14" t="s">
        <v>16</v>
      </c>
    </row>
    <row r="55" spans="1:9" x14ac:dyDescent="0.3">
      <c r="A55" s="14"/>
      <c r="B55" s="14" t="s">
        <v>188</v>
      </c>
      <c r="C55" s="14" t="s">
        <v>189</v>
      </c>
      <c r="D55" s="14">
        <v>61</v>
      </c>
      <c r="E55" s="14" t="s">
        <v>16</v>
      </c>
    </row>
    <row r="56" spans="1:9" ht="28.2" x14ac:dyDescent="0.55000000000000004">
      <c r="A56" s="66" t="s">
        <v>4085</v>
      </c>
      <c r="B56" s="66"/>
      <c r="C56" s="66"/>
      <c r="D56" s="66"/>
      <c r="F56" s="67" t="s">
        <v>4086</v>
      </c>
      <c r="G56" s="67"/>
      <c r="H56" s="67"/>
      <c r="I56" s="67"/>
    </row>
    <row r="57" spans="1:9" ht="19.8" x14ac:dyDescent="0.4">
      <c r="A57" s="60" t="s">
        <v>1522</v>
      </c>
      <c r="B57" s="60"/>
      <c r="C57" s="61" t="s">
        <v>1523</v>
      </c>
      <c r="D57" s="62"/>
      <c r="F57" s="51" t="s">
        <v>1800</v>
      </c>
      <c r="G57" s="52"/>
      <c r="H57" s="51" t="s">
        <v>1803</v>
      </c>
      <c r="I57" s="52"/>
    </row>
    <row r="58" spans="1:9" ht="19.8" x14ac:dyDescent="0.4">
      <c r="A58" s="63"/>
      <c r="B58" s="63"/>
      <c r="C58" s="64"/>
      <c r="D58" s="65"/>
      <c r="F58" s="53"/>
      <c r="G58" s="54"/>
      <c r="H58" s="53"/>
      <c r="I58" s="54"/>
    </row>
    <row r="59" spans="1:9" x14ac:dyDescent="0.3">
      <c r="A59" s="26" t="s">
        <v>4021</v>
      </c>
      <c r="B59" s="26">
        <v>254.04361702127665</v>
      </c>
      <c r="C59" s="65" t="s">
        <v>4021</v>
      </c>
      <c r="D59" s="65">
        <v>273.49484536082474</v>
      </c>
      <c r="F59" s="26" t="s">
        <v>4021</v>
      </c>
      <c r="G59" s="27">
        <v>513.98477215823732</v>
      </c>
      <c r="H59" s="28" t="s">
        <v>4021</v>
      </c>
      <c r="I59" s="29">
        <v>1087.6289866733468</v>
      </c>
    </row>
    <row r="60" spans="1:9" x14ac:dyDescent="0.3">
      <c r="A60" s="26" t="s">
        <v>4022</v>
      </c>
      <c r="B60" s="26">
        <v>13.082030954556746</v>
      </c>
      <c r="C60" s="65" t="s">
        <v>4022</v>
      </c>
      <c r="D60" s="65">
        <v>12.995042751114784</v>
      </c>
      <c r="F60" s="26" t="s">
        <v>4022</v>
      </c>
      <c r="G60" s="27">
        <v>6.3077953421139421</v>
      </c>
      <c r="H60" s="28" t="s">
        <v>4022</v>
      </c>
      <c r="I60" s="29">
        <v>18.320212661132636</v>
      </c>
    </row>
    <row r="61" spans="1:9" x14ac:dyDescent="0.3">
      <c r="A61" s="26" t="s">
        <v>4023</v>
      </c>
      <c r="B61" s="26">
        <v>253.68680851063831</v>
      </c>
      <c r="C61" s="65" t="s">
        <v>4023</v>
      </c>
      <c r="D61" s="65">
        <v>273.49484536082474</v>
      </c>
      <c r="F61" s="26" t="s">
        <v>4023</v>
      </c>
      <c r="G61" s="27">
        <v>522.43000000000006</v>
      </c>
      <c r="H61" s="28" t="s">
        <v>4023</v>
      </c>
      <c r="I61" s="29">
        <v>871.40814999999998</v>
      </c>
    </row>
    <row r="62" spans="1:9" x14ac:dyDescent="0.3">
      <c r="A62" s="26" t="s">
        <v>4024</v>
      </c>
      <c r="B62" s="26">
        <v>254.04361702127662</v>
      </c>
      <c r="C62" s="65" t="s">
        <v>4024</v>
      </c>
      <c r="D62" s="65">
        <v>273.49484536082474</v>
      </c>
      <c r="F62" s="26" t="s">
        <v>4024</v>
      </c>
      <c r="G62" s="27">
        <v>513.98477215823721</v>
      </c>
      <c r="H62" s="28" t="s">
        <v>4024</v>
      </c>
      <c r="I62" s="29">
        <v>1087.6289866733468</v>
      </c>
    </row>
    <row r="63" spans="1:9" x14ac:dyDescent="0.3">
      <c r="A63" s="26" t="s">
        <v>4025</v>
      </c>
      <c r="B63" s="26">
        <v>130.82030954556745</v>
      </c>
      <c r="C63" s="65" t="s">
        <v>4025</v>
      </c>
      <c r="D63" s="65">
        <v>129.95042751114784</v>
      </c>
      <c r="F63" s="26" t="s">
        <v>4025</v>
      </c>
      <c r="G63" s="27">
        <v>282.09318346246636</v>
      </c>
      <c r="H63" s="28" t="s">
        <v>4025</v>
      </c>
      <c r="I63" s="29">
        <v>819.30481745089787</v>
      </c>
    </row>
    <row r="64" spans="1:9" x14ac:dyDescent="0.3">
      <c r="A64" s="26" t="s">
        <v>4026</v>
      </c>
      <c r="B64" s="26">
        <v>17113.953389598086</v>
      </c>
      <c r="C64" s="65" t="s">
        <v>4026</v>
      </c>
      <c r="D64" s="65">
        <v>16887.113610330085</v>
      </c>
      <c r="F64" s="26" t="s">
        <v>4026</v>
      </c>
      <c r="G64" s="27">
        <v>79576.564155988715</v>
      </c>
      <c r="H64" s="28" t="s">
        <v>4026</v>
      </c>
      <c r="I64" s="29">
        <v>671260.38389824913</v>
      </c>
    </row>
    <row r="65" spans="1:9" x14ac:dyDescent="0.3">
      <c r="A65" s="26" t="s">
        <v>4027</v>
      </c>
      <c r="B65" s="26">
        <v>-0.94910645175298303</v>
      </c>
      <c r="C65" s="65" t="s">
        <v>4027</v>
      </c>
      <c r="D65" s="65">
        <v>-1.1529412291213441</v>
      </c>
      <c r="F65" s="26" t="s">
        <v>4027</v>
      </c>
      <c r="G65" s="27">
        <v>-1.1897063739314551</v>
      </c>
      <c r="H65" s="28" t="s">
        <v>4027</v>
      </c>
      <c r="I65" s="29">
        <v>4.792516506170541E-2</v>
      </c>
    </row>
    <row r="66" spans="1:9" x14ac:dyDescent="0.3">
      <c r="A66" s="26" t="s">
        <v>4028</v>
      </c>
      <c r="B66" s="26">
        <v>5.2318343608401215E-2</v>
      </c>
      <c r="C66" s="65" t="s">
        <v>4028</v>
      </c>
      <c r="D66" s="65">
        <v>-7.6913409489588512E-3</v>
      </c>
      <c r="F66" s="26" t="s">
        <v>4028</v>
      </c>
      <c r="G66" s="27">
        <v>-3.6768790342050897E-2</v>
      </c>
      <c r="H66" s="28" t="s">
        <v>4028</v>
      </c>
      <c r="I66" s="29">
        <v>0.87911839634971045</v>
      </c>
    </row>
    <row r="67" spans="1:9" x14ac:dyDescent="0.3">
      <c r="A67" s="26" t="s">
        <v>4029</v>
      </c>
      <c r="B67" s="26">
        <v>478.41</v>
      </c>
      <c r="C67" s="65" t="s">
        <v>4029</v>
      </c>
      <c r="D67" s="65">
        <v>439</v>
      </c>
      <c r="F67" s="26" t="s">
        <v>4029</v>
      </c>
      <c r="G67" s="27">
        <v>979.8</v>
      </c>
      <c r="H67" s="28" t="s">
        <v>4029</v>
      </c>
      <c r="I67" s="29">
        <v>3889.7838000000002</v>
      </c>
    </row>
    <row r="68" spans="1:9" x14ac:dyDescent="0.3">
      <c r="A68" s="26" t="s">
        <v>4030</v>
      </c>
      <c r="B68" s="26">
        <v>17.309999999999999</v>
      </c>
      <c r="C68" s="65" t="s">
        <v>4030</v>
      </c>
      <c r="D68" s="65">
        <v>57</v>
      </c>
      <c r="F68" s="26" t="s">
        <v>4030</v>
      </c>
      <c r="G68" s="27">
        <v>20.09</v>
      </c>
      <c r="H68" s="28" t="s">
        <v>4030</v>
      </c>
      <c r="I68" s="29">
        <v>18.459</v>
      </c>
    </row>
    <row r="69" spans="1:9" x14ac:dyDescent="0.3">
      <c r="A69" s="26" t="s">
        <v>4031</v>
      </c>
      <c r="B69" s="26">
        <v>495.72</v>
      </c>
      <c r="C69" s="65" t="s">
        <v>4031</v>
      </c>
      <c r="D69" s="65">
        <v>496</v>
      </c>
      <c r="F69" s="26" t="s">
        <v>4031</v>
      </c>
      <c r="G69" s="27">
        <v>999.89</v>
      </c>
      <c r="H69" s="28" t="s">
        <v>4031</v>
      </c>
      <c r="I69" s="29">
        <v>3908.2428</v>
      </c>
    </row>
    <row r="70" spans="1:9" x14ac:dyDescent="0.3">
      <c r="A70" s="26" t="s">
        <v>4032</v>
      </c>
      <c r="B70" s="26">
        <v>25404.361702127666</v>
      </c>
      <c r="C70" s="65" t="s">
        <v>4032</v>
      </c>
      <c r="D70" s="65">
        <v>27349.484536082477</v>
      </c>
      <c r="F70" s="26" t="s">
        <v>4032</v>
      </c>
      <c r="G70" s="27">
        <v>1027969.5443164746</v>
      </c>
      <c r="H70" s="28" t="s">
        <v>4032</v>
      </c>
      <c r="I70" s="29">
        <v>2175257.9733466939</v>
      </c>
    </row>
    <row r="71" spans="1:9" x14ac:dyDescent="0.3">
      <c r="A71" s="26" t="s">
        <v>4033</v>
      </c>
      <c r="B71" s="26">
        <v>100</v>
      </c>
      <c r="C71" s="65" t="s">
        <v>4033</v>
      </c>
      <c r="D71" s="65">
        <v>100</v>
      </c>
      <c r="F71" s="26" t="s">
        <v>4033</v>
      </c>
      <c r="G71" s="27">
        <v>2000</v>
      </c>
      <c r="H71" s="28" t="s">
        <v>4033</v>
      </c>
      <c r="I71" s="29">
        <v>2000</v>
      </c>
    </row>
  </sheetData>
  <mergeCells count="6">
    <mergeCell ref="F57:G58"/>
    <mergeCell ref="H57:I58"/>
    <mergeCell ref="A56:D56"/>
    <mergeCell ref="F56:I56"/>
    <mergeCell ref="A1:V3"/>
    <mergeCell ref="A37:J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9"/>
  <sheetViews>
    <sheetView tabSelected="1" topLeftCell="I1" zoomScaleNormal="100" workbookViewId="0">
      <selection activeCell="M3" sqref="M3:Q20"/>
    </sheetView>
  </sheetViews>
  <sheetFormatPr defaultRowHeight="14.4" x14ac:dyDescent="0.3"/>
  <cols>
    <col min="1" max="1" width="7.21875" customWidth="1"/>
    <col min="2" max="2" width="13.77734375" customWidth="1"/>
    <col min="3" max="3" width="17.77734375" customWidth="1"/>
    <col min="4" max="4" width="9.88671875" style="10" bestFit="1" customWidth="1"/>
    <col min="5" max="5" width="10" style="10" bestFit="1" customWidth="1"/>
    <col min="6" max="6" width="20.6640625" customWidth="1"/>
    <col min="7" max="7" width="24.33203125" customWidth="1"/>
    <col min="8" max="8" width="14" bestFit="1" customWidth="1"/>
    <col min="9" max="9" width="21.5546875" customWidth="1"/>
    <col min="10" max="10" width="22.6640625" bestFit="1" customWidth="1"/>
    <col min="11" max="11" width="33.109375" bestFit="1" customWidth="1"/>
    <col min="12" max="12" width="14.44140625" customWidth="1"/>
    <col min="13" max="13" width="33.6640625" bestFit="1" customWidth="1"/>
    <col min="14" max="14" width="27.21875" bestFit="1" customWidth="1"/>
    <col min="15" max="15" width="20.21875" bestFit="1" customWidth="1"/>
  </cols>
  <sheetData>
    <row r="1" spans="1:15" x14ac:dyDescent="0.3">
      <c r="A1" s="4" t="s">
        <v>3933</v>
      </c>
      <c r="B1" s="1" t="s">
        <v>0</v>
      </c>
      <c r="C1" s="1" t="s">
        <v>1</v>
      </c>
      <c r="D1" s="1" t="s">
        <v>2</v>
      </c>
      <c r="E1" s="1" t="s">
        <v>3</v>
      </c>
      <c r="F1" s="1" t="s">
        <v>4</v>
      </c>
      <c r="G1" s="1" t="s">
        <v>5</v>
      </c>
      <c r="H1" s="1" t="s">
        <v>6</v>
      </c>
      <c r="I1" s="1" t="s">
        <v>7</v>
      </c>
      <c r="J1" s="12" t="s">
        <v>3953</v>
      </c>
      <c r="K1" s="13" t="s">
        <v>3956</v>
      </c>
    </row>
    <row r="2" spans="1:15" x14ac:dyDescent="0.3">
      <c r="A2" s="8">
        <v>1</v>
      </c>
      <c r="B2" t="s">
        <v>8</v>
      </c>
      <c r="C2" t="s">
        <v>3969</v>
      </c>
      <c r="D2" s="10">
        <v>55</v>
      </c>
      <c r="E2" s="10" t="s">
        <v>9</v>
      </c>
      <c r="F2" t="s">
        <v>10</v>
      </c>
      <c r="G2" t="s">
        <v>11</v>
      </c>
      <c r="H2" t="s">
        <v>12</v>
      </c>
      <c r="I2" t="s">
        <v>4007</v>
      </c>
      <c r="J2" t="str">
        <f t="shared" ref="J2:J65" si="0">IF(D2&gt;50,"HIGH AGE",IF(D2&gt;30,"MEDIUM AGE","LOW AGE"))</f>
        <v>HIGH AGE</v>
      </c>
      <c r="K2" t="str">
        <f>UPPER(Table2[[#This Row],[Name]])</f>
        <v>SHEENA BONILLA</v>
      </c>
      <c r="M2" s="16" t="s">
        <v>3945</v>
      </c>
      <c r="O2" s="11"/>
    </row>
    <row r="3" spans="1:15" x14ac:dyDescent="0.3">
      <c r="A3" s="8">
        <v>2</v>
      </c>
      <c r="B3" t="s">
        <v>14</v>
      </c>
      <c r="C3" t="s">
        <v>15</v>
      </c>
      <c r="D3" s="10">
        <v>26</v>
      </c>
      <c r="E3" s="10" t="s">
        <v>16</v>
      </c>
      <c r="F3" t="s">
        <v>17</v>
      </c>
      <c r="G3" t="s">
        <v>18</v>
      </c>
      <c r="H3" t="s">
        <v>12</v>
      </c>
      <c r="I3" t="s">
        <v>19</v>
      </c>
      <c r="J3" t="str">
        <f t="shared" si="0"/>
        <v>LOW AGE</v>
      </c>
      <c r="K3" t="str">
        <f>UPPER(Table2[[#This Row],[Name]])</f>
        <v>EUGENE NELSON</v>
      </c>
      <c r="M3" s="17" t="s">
        <v>3936</v>
      </c>
      <c r="N3" s="14" t="s">
        <v>3947</v>
      </c>
      <c r="O3" s="15">
        <f>SUM(D2:D499)</f>
        <v>20704</v>
      </c>
    </row>
    <row r="4" spans="1:15" x14ac:dyDescent="0.3">
      <c r="A4" s="8">
        <v>3</v>
      </c>
      <c r="B4" t="s">
        <v>20</v>
      </c>
      <c r="C4" t="s">
        <v>3970</v>
      </c>
      <c r="D4" s="10">
        <v>29</v>
      </c>
      <c r="E4" s="10" t="s">
        <v>16</v>
      </c>
      <c r="F4" t="s">
        <v>21</v>
      </c>
      <c r="G4" t="s">
        <v>22</v>
      </c>
      <c r="H4" t="s">
        <v>12</v>
      </c>
      <c r="I4" t="s">
        <v>19</v>
      </c>
      <c r="J4" t="str">
        <f t="shared" si="0"/>
        <v>LOW AGE</v>
      </c>
      <c r="K4" t="str">
        <f>UPPER(Table2[[#This Row],[Name]])</f>
        <v>DR. BENJAMIN PRICE</v>
      </c>
      <c r="M4" s="47" t="s">
        <v>3946</v>
      </c>
      <c r="N4" s="14" t="s">
        <v>3951</v>
      </c>
      <c r="O4" s="15">
        <f>SUMIF(E2:E499,"Female",D2:D499)</f>
        <v>10912</v>
      </c>
    </row>
    <row r="5" spans="1:15" x14ac:dyDescent="0.3">
      <c r="A5" s="8">
        <v>4</v>
      </c>
      <c r="B5" t="s">
        <v>23</v>
      </c>
      <c r="C5" t="s">
        <v>3971</v>
      </c>
      <c r="D5" s="10">
        <v>59</v>
      </c>
      <c r="E5" s="10" t="s">
        <v>16</v>
      </c>
      <c r="F5" t="s">
        <v>24</v>
      </c>
      <c r="G5" t="s">
        <v>25</v>
      </c>
      <c r="H5" t="s">
        <v>12</v>
      </c>
      <c r="I5" t="s">
        <v>26</v>
      </c>
      <c r="J5" t="str">
        <f t="shared" si="0"/>
        <v>HIGH AGE</v>
      </c>
      <c r="K5" t="str">
        <f>UPPER(Table2[[#This Row],[Name]])</f>
        <v>JEREMY HARRIS</v>
      </c>
      <c r="M5" s="47"/>
      <c r="N5" s="14" t="s">
        <v>3950</v>
      </c>
      <c r="O5" s="15">
        <f>SUMIF(E2:E499,"Male",D2:D499)</f>
        <v>9792</v>
      </c>
    </row>
    <row r="6" spans="1:15" x14ac:dyDescent="0.3">
      <c r="A6" s="8">
        <v>5</v>
      </c>
      <c r="B6" t="s">
        <v>27</v>
      </c>
      <c r="C6" t="s">
        <v>28</v>
      </c>
      <c r="D6" s="10">
        <v>64</v>
      </c>
      <c r="E6" s="10" t="s">
        <v>16</v>
      </c>
      <c r="F6" t="s">
        <v>29</v>
      </c>
      <c r="G6" t="s">
        <v>30</v>
      </c>
      <c r="H6" t="s">
        <v>12</v>
      </c>
      <c r="I6" t="s">
        <v>31</v>
      </c>
      <c r="J6" t="str">
        <f t="shared" si="0"/>
        <v>HIGH AGE</v>
      </c>
      <c r="K6" t="str">
        <f>UPPER(Table2[[#This Row],[Name]])</f>
        <v>CAROLINE COLLINS</v>
      </c>
      <c r="M6" s="17" t="s">
        <v>3937</v>
      </c>
      <c r="N6" s="14" t="s">
        <v>3952</v>
      </c>
      <c r="O6" s="15" t="s">
        <v>3961</v>
      </c>
    </row>
    <row r="7" spans="1:15" x14ac:dyDescent="0.3">
      <c r="A7" s="8">
        <v>6</v>
      </c>
      <c r="B7" t="s">
        <v>32</v>
      </c>
      <c r="C7" t="s">
        <v>33</v>
      </c>
      <c r="D7" s="10">
        <v>24</v>
      </c>
      <c r="E7" s="10" t="s">
        <v>9</v>
      </c>
      <c r="F7" t="s">
        <v>34</v>
      </c>
      <c r="G7" t="s">
        <v>35</v>
      </c>
      <c r="H7" t="s">
        <v>12</v>
      </c>
      <c r="I7" t="s">
        <v>26</v>
      </c>
      <c r="J7" t="str">
        <f t="shared" si="0"/>
        <v>LOW AGE</v>
      </c>
      <c r="K7" t="str">
        <f>UPPER(Table2[[#This Row],[Name]])</f>
        <v>CHRISTINE VAUGHN</v>
      </c>
      <c r="M7" s="47" t="s">
        <v>3954</v>
      </c>
      <c r="N7" s="14" t="s">
        <v>3955</v>
      </c>
      <c r="O7" s="15">
        <f>COUNTIF(E2:E499,"Female")</f>
        <v>261</v>
      </c>
    </row>
    <row r="8" spans="1:15" x14ac:dyDescent="0.3">
      <c r="A8" s="8">
        <v>7</v>
      </c>
      <c r="B8" t="s">
        <v>36</v>
      </c>
      <c r="C8" t="s">
        <v>37</v>
      </c>
      <c r="D8" s="10">
        <v>29</v>
      </c>
      <c r="E8" s="10" t="s">
        <v>16</v>
      </c>
      <c r="F8" t="s">
        <v>38</v>
      </c>
      <c r="G8" t="s">
        <v>39</v>
      </c>
      <c r="H8" t="s">
        <v>12</v>
      </c>
      <c r="I8" t="s">
        <v>19</v>
      </c>
      <c r="J8" t="str">
        <f t="shared" si="0"/>
        <v>LOW AGE</v>
      </c>
      <c r="K8" t="str">
        <f>UPPER(Table2[[#This Row],[Name]])</f>
        <v>AMBER JACKSON</v>
      </c>
      <c r="M8" s="47"/>
      <c r="N8" s="14" t="s">
        <v>3934</v>
      </c>
      <c r="O8" s="15">
        <f>COUNTIF(E2:E499,"Male")</f>
        <v>237</v>
      </c>
    </row>
    <row r="9" spans="1:15" x14ac:dyDescent="0.3">
      <c r="A9" s="8">
        <v>8</v>
      </c>
      <c r="B9" t="s">
        <v>40</v>
      </c>
      <c r="C9" t="s">
        <v>41</v>
      </c>
      <c r="D9" s="10">
        <v>29</v>
      </c>
      <c r="E9" s="10" t="s">
        <v>16</v>
      </c>
      <c r="F9" t="s">
        <v>42</v>
      </c>
      <c r="G9" t="s">
        <v>43</v>
      </c>
      <c r="H9" t="s">
        <v>12</v>
      </c>
      <c r="I9" t="s">
        <v>26</v>
      </c>
      <c r="J9" t="str">
        <f t="shared" si="0"/>
        <v>LOW AGE</v>
      </c>
      <c r="K9" t="str">
        <f>UPPER(Table2[[#This Row],[Name]])</f>
        <v>DANIEL BOYD</v>
      </c>
      <c r="M9" s="17" t="s">
        <v>3938</v>
      </c>
      <c r="N9" s="14" t="s">
        <v>3933</v>
      </c>
      <c r="O9" s="15">
        <f>COUNT(Table2[[#All],[S.No]])</f>
        <v>498</v>
      </c>
    </row>
    <row r="10" spans="1:15" x14ac:dyDescent="0.3">
      <c r="A10" s="8">
        <v>9</v>
      </c>
      <c r="B10" t="s">
        <v>44</v>
      </c>
      <c r="C10" t="s">
        <v>45</v>
      </c>
      <c r="D10" s="10">
        <v>53</v>
      </c>
      <c r="E10" s="10" t="s">
        <v>16</v>
      </c>
      <c r="F10" t="s">
        <v>46</v>
      </c>
      <c r="G10" t="s">
        <v>47</v>
      </c>
      <c r="H10" t="s">
        <v>12</v>
      </c>
      <c r="I10" t="s">
        <v>13</v>
      </c>
      <c r="J10" t="str">
        <f t="shared" si="0"/>
        <v>HIGH AGE</v>
      </c>
      <c r="K10" t="str">
        <f>UPPER(Table2[[#This Row],[Name]])</f>
        <v>MELISSA HOWARD</v>
      </c>
      <c r="M10" s="17" t="s">
        <v>3939</v>
      </c>
      <c r="N10" s="14" t="s">
        <v>3948</v>
      </c>
      <c r="O10" s="15">
        <f>COUNTA(#REF!)</f>
        <v>1</v>
      </c>
    </row>
    <row r="11" spans="1:15" x14ac:dyDescent="0.3">
      <c r="A11" s="8">
        <v>10</v>
      </c>
      <c r="B11" t="s">
        <v>48</v>
      </c>
      <c r="C11" t="s">
        <v>49</v>
      </c>
      <c r="D11" s="10">
        <v>64</v>
      </c>
      <c r="E11" s="10" t="s">
        <v>9</v>
      </c>
      <c r="F11" t="s">
        <v>50</v>
      </c>
      <c r="G11" t="s">
        <v>51</v>
      </c>
      <c r="H11" t="s">
        <v>12</v>
      </c>
      <c r="I11" t="s">
        <v>19</v>
      </c>
      <c r="J11" t="str">
        <f t="shared" si="0"/>
        <v>HIGH AGE</v>
      </c>
      <c r="K11" t="str">
        <f>UPPER(Table2[[#This Row],[Name]])</f>
        <v>MS. MARIA LEACH</v>
      </c>
      <c r="M11" s="17" t="s">
        <v>3940</v>
      </c>
      <c r="N11" s="14" t="s">
        <v>3947</v>
      </c>
      <c r="O11" s="15" t="s">
        <v>3957</v>
      </c>
    </row>
    <row r="12" spans="1:15" x14ac:dyDescent="0.3">
      <c r="A12" s="8">
        <v>11</v>
      </c>
      <c r="B12" t="s">
        <v>52</v>
      </c>
      <c r="C12" t="s">
        <v>53</v>
      </c>
      <c r="D12" s="10">
        <v>53</v>
      </c>
      <c r="E12" s="10" t="s">
        <v>9</v>
      </c>
      <c r="F12" t="s">
        <v>54</v>
      </c>
      <c r="G12" t="s">
        <v>51</v>
      </c>
      <c r="H12" t="s">
        <v>12</v>
      </c>
      <c r="I12" t="s">
        <v>26</v>
      </c>
      <c r="J12" t="str">
        <f t="shared" si="0"/>
        <v>HIGH AGE</v>
      </c>
      <c r="K12" t="str">
        <f>UPPER(Table2[[#This Row],[Name]])</f>
        <v>DOMINIC PAGE</v>
      </c>
      <c r="M12" s="17" t="s">
        <v>3949</v>
      </c>
      <c r="N12" s="14" t="s">
        <v>3947</v>
      </c>
      <c r="O12" s="15">
        <f>O3/O9</f>
        <v>41.574297188755018</v>
      </c>
    </row>
    <row r="13" spans="1:15" x14ac:dyDescent="0.3">
      <c r="A13" s="8">
        <v>12</v>
      </c>
      <c r="B13" t="s">
        <v>55</v>
      </c>
      <c r="C13" t="s">
        <v>56</v>
      </c>
      <c r="D13" s="10">
        <v>28</v>
      </c>
      <c r="E13" s="10" t="s">
        <v>16</v>
      </c>
      <c r="F13" t="s">
        <v>57</v>
      </c>
      <c r="G13" t="s">
        <v>58</v>
      </c>
      <c r="H13" t="s">
        <v>12</v>
      </c>
      <c r="I13" t="s">
        <v>13</v>
      </c>
      <c r="J13" t="str">
        <f t="shared" si="0"/>
        <v>LOW AGE</v>
      </c>
      <c r="K13" t="str">
        <f>UPPER(Table2[[#This Row],[Name]])</f>
        <v>BRIAN LOPEZ</v>
      </c>
      <c r="M13" s="17" t="s">
        <v>3941</v>
      </c>
      <c r="N13" s="14" t="s">
        <v>3947</v>
      </c>
      <c r="O13" s="15">
        <f>MODE(Table2[Age])</f>
        <v>46</v>
      </c>
    </row>
    <row r="14" spans="1:15" x14ac:dyDescent="0.3">
      <c r="A14" s="8">
        <v>13</v>
      </c>
      <c r="B14" t="s">
        <v>59</v>
      </c>
      <c r="C14" t="s">
        <v>60</v>
      </c>
      <c r="D14" s="10">
        <v>55</v>
      </c>
      <c r="E14" s="10" t="s">
        <v>16</v>
      </c>
      <c r="F14" t="s">
        <v>61</v>
      </c>
      <c r="G14" t="s">
        <v>62</v>
      </c>
      <c r="H14" t="s">
        <v>12</v>
      </c>
      <c r="I14" t="s">
        <v>19</v>
      </c>
      <c r="J14" t="str">
        <f t="shared" si="0"/>
        <v>HIGH AGE</v>
      </c>
      <c r="K14" t="str">
        <f>UPPER(Table2[[#This Row],[Name]])</f>
        <v>KENNETH LAMBERT</v>
      </c>
      <c r="M14" s="17" t="s">
        <v>3942</v>
      </c>
      <c r="N14" s="14" t="s">
        <v>3947</v>
      </c>
      <c r="O14" s="15">
        <f>MEDIAN(Table2[Age])</f>
        <v>42</v>
      </c>
    </row>
    <row r="15" spans="1:15" x14ac:dyDescent="0.3">
      <c r="A15" s="8">
        <v>14</v>
      </c>
      <c r="B15" t="s">
        <v>63</v>
      </c>
      <c r="C15" t="s">
        <v>64</v>
      </c>
      <c r="D15" s="10">
        <v>32</v>
      </c>
      <c r="E15" s="10" t="s">
        <v>16</v>
      </c>
      <c r="F15" t="s">
        <v>65</v>
      </c>
      <c r="G15" t="s">
        <v>66</v>
      </c>
      <c r="H15" t="s">
        <v>12</v>
      </c>
      <c r="I15" t="s">
        <v>31</v>
      </c>
      <c r="J15" t="str">
        <f t="shared" si="0"/>
        <v>MEDIUM AGE</v>
      </c>
      <c r="K15" t="str">
        <f>UPPER(Table2[[#This Row],[Name]])</f>
        <v>NATHAN HERNANDEZ</v>
      </c>
      <c r="M15" s="17" t="s">
        <v>3943</v>
      </c>
      <c r="N15" s="14" t="s">
        <v>3947</v>
      </c>
      <c r="O15" s="15">
        <f>MIN(Table2[Age])</f>
        <v>18</v>
      </c>
    </row>
    <row r="16" spans="1:15" x14ac:dyDescent="0.3">
      <c r="A16" s="8">
        <v>15</v>
      </c>
      <c r="B16" t="s">
        <v>67</v>
      </c>
      <c r="C16" t="s">
        <v>68</v>
      </c>
      <c r="D16" s="10">
        <v>53</v>
      </c>
      <c r="E16" s="10" t="s">
        <v>16</v>
      </c>
      <c r="F16" t="s">
        <v>69</v>
      </c>
      <c r="G16" t="s">
        <v>70</v>
      </c>
      <c r="H16" t="s">
        <v>12</v>
      </c>
      <c r="I16" t="s">
        <v>31</v>
      </c>
      <c r="J16" t="str">
        <f t="shared" si="0"/>
        <v>HIGH AGE</v>
      </c>
      <c r="K16" t="str">
        <f>UPPER(Table2[[#This Row],[Name]])</f>
        <v>ASHLEY COHEN</v>
      </c>
      <c r="M16" s="17" t="s">
        <v>3944</v>
      </c>
      <c r="N16" s="14" t="s">
        <v>3947</v>
      </c>
      <c r="O16" s="15">
        <f>MAX(Table2[Age])</f>
        <v>64</v>
      </c>
    </row>
    <row r="17" spans="1:17" x14ac:dyDescent="0.3">
      <c r="A17" s="8">
        <v>16</v>
      </c>
      <c r="B17" t="s">
        <v>71</v>
      </c>
      <c r="C17" t="s">
        <v>72</v>
      </c>
      <c r="D17" s="10">
        <v>49</v>
      </c>
      <c r="E17" s="10" t="s">
        <v>16</v>
      </c>
      <c r="F17" t="s">
        <v>73</v>
      </c>
      <c r="G17" t="s">
        <v>74</v>
      </c>
      <c r="H17" t="s">
        <v>12</v>
      </c>
      <c r="I17" t="s">
        <v>19</v>
      </c>
      <c r="J17" t="str">
        <f t="shared" si="0"/>
        <v>MEDIUM AGE</v>
      </c>
      <c r="K17" t="str">
        <f>UPPER(Table2[[#This Row],[Name]])</f>
        <v>LAURA ALVAREZ</v>
      </c>
      <c r="M17" s="48" t="s">
        <v>3968</v>
      </c>
      <c r="N17" s="19" t="s">
        <v>3932</v>
      </c>
      <c r="O17" s="19" t="s">
        <v>3931</v>
      </c>
      <c r="P17" s="19" t="s">
        <v>2</v>
      </c>
      <c r="Q17" s="19" t="s">
        <v>3</v>
      </c>
    </row>
    <row r="18" spans="1:17" x14ac:dyDescent="0.3">
      <c r="A18" s="8">
        <v>17</v>
      </c>
      <c r="B18" t="s">
        <v>75</v>
      </c>
      <c r="C18" t="s">
        <v>76</v>
      </c>
      <c r="D18" s="10">
        <v>24</v>
      </c>
      <c r="E18" s="10" t="s">
        <v>16</v>
      </c>
      <c r="F18" t="s">
        <v>77</v>
      </c>
      <c r="G18" t="s">
        <v>51</v>
      </c>
      <c r="H18" t="s">
        <v>12</v>
      </c>
      <c r="I18" t="s">
        <v>26</v>
      </c>
      <c r="J18" t="str">
        <f t="shared" si="0"/>
        <v>LOW AGE</v>
      </c>
      <c r="K18" t="str">
        <f>UPPER(Table2[[#This Row],[Name]])</f>
        <v>JOHN SCOTT</v>
      </c>
      <c r="M18" s="49"/>
      <c r="N18" s="14" t="s">
        <v>67</v>
      </c>
      <c r="O18" s="14" t="str" cm="1">
        <f t="array" ref="O18:Q18">VLOOKUP(N18,Table2[[Customer_ID]:[Gender]],{2,3,4},FALSE)</f>
        <v>Ashley Cohen</v>
      </c>
      <c r="P18" s="14">
        <v>53</v>
      </c>
      <c r="Q18" s="14" t="str">
        <v>Female</v>
      </c>
    </row>
    <row r="19" spans="1:17" x14ac:dyDescent="0.3">
      <c r="A19" s="8">
        <v>18</v>
      </c>
      <c r="B19" t="s">
        <v>78</v>
      </c>
      <c r="C19" t="s">
        <v>79</v>
      </c>
      <c r="D19" s="10">
        <v>60</v>
      </c>
      <c r="E19" s="10" t="s">
        <v>16</v>
      </c>
      <c r="F19" t="s">
        <v>80</v>
      </c>
      <c r="G19" t="s">
        <v>81</v>
      </c>
      <c r="H19" t="s">
        <v>12</v>
      </c>
      <c r="I19" t="s">
        <v>19</v>
      </c>
      <c r="J19" t="str">
        <f t="shared" si="0"/>
        <v>HIGH AGE</v>
      </c>
      <c r="K19" t="str">
        <f>UPPER(Table2[[#This Row],[Name]])</f>
        <v>ADAM CRUZ</v>
      </c>
      <c r="M19" s="49"/>
      <c r="N19" s="14" t="s">
        <v>97</v>
      </c>
      <c r="O19" s="14" t="str" cm="1">
        <f t="array" ref="O19:Q19">VLOOKUP(N19,Table2[[Customer_ID]:[Gender]],{2,3,4},FALSE)</f>
        <v>Paul Fox</v>
      </c>
      <c r="P19" s="14">
        <v>33</v>
      </c>
      <c r="Q19" s="14" t="str">
        <v>Female</v>
      </c>
    </row>
    <row r="20" spans="1:17" x14ac:dyDescent="0.3">
      <c r="A20" s="8">
        <v>19</v>
      </c>
      <c r="B20" t="s">
        <v>82</v>
      </c>
      <c r="C20" t="s">
        <v>83</v>
      </c>
      <c r="D20" s="10">
        <v>43</v>
      </c>
      <c r="E20" s="10" t="s">
        <v>9</v>
      </c>
      <c r="F20" t="s">
        <v>84</v>
      </c>
      <c r="G20" t="s">
        <v>62</v>
      </c>
      <c r="H20" t="s">
        <v>12</v>
      </c>
      <c r="I20" t="s">
        <v>4007</v>
      </c>
      <c r="J20" t="str">
        <f t="shared" si="0"/>
        <v>MEDIUM AGE</v>
      </c>
      <c r="K20" t="str">
        <f>UPPER(Table2[[#This Row],[Name]])</f>
        <v>RHONDA MOSS</v>
      </c>
      <c r="M20" s="50"/>
      <c r="N20" s="14" t="s">
        <v>188</v>
      </c>
      <c r="O20" s="14" t="str" cm="1">
        <f t="array" ref="O20:Q20">VLOOKUP(N20,Table2[[Customer_ID]:[Gender]],{2,3,4},FALSE)</f>
        <v>Matthew Hunter Jr.</v>
      </c>
      <c r="P20" s="14">
        <v>61</v>
      </c>
      <c r="Q20" s="14" t="str">
        <v>Female</v>
      </c>
    </row>
    <row r="21" spans="1:17" x14ac:dyDescent="0.3">
      <c r="A21" s="8">
        <v>20</v>
      </c>
      <c r="B21" t="s">
        <v>85</v>
      </c>
      <c r="C21" t="s">
        <v>86</v>
      </c>
      <c r="D21" s="10">
        <v>46</v>
      </c>
      <c r="E21" s="10" t="s">
        <v>16</v>
      </c>
      <c r="F21" t="s">
        <v>87</v>
      </c>
      <c r="G21" t="s">
        <v>88</v>
      </c>
      <c r="H21" t="s">
        <v>12</v>
      </c>
      <c r="I21" t="s">
        <v>19</v>
      </c>
      <c r="J21" t="str">
        <f t="shared" si="0"/>
        <v>MEDIUM AGE</v>
      </c>
      <c r="K21" t="str">
        <f>UPPER(Table2[[#This Row],[Name]])</f>
        <v>MICHAEL TORRES</v>
      </c>
      <c r="M21" s="16"/>
    </row>
    <row r="22" spans="1:17" x14ac:dyDescent="0.3">
      <c r="A22" s="8">
        <v>21</v>
      </c>
      <c r="B22" t="s">
        <v>89</v>
      </c>
      <c r="C22" t="s">
        <v>90</v>
      </c>
      <c r="D22" s="10">
        <v>59</v>
      </c>
      <c r="E22" s="10" t="s">
        <v>9</v>
      </c>
      <c r="F22" t="s">
        <v>91</v>
      </c>
      <c r="G22" t="s">
        <v>92</v>
      </c>
      <c r="H22" t="s">
        <v>12</v>
      </c>
      <c r="I22" t="s">
        <v>31</v>
      </c>
      <c r="J22" t="str">
        <f t="shared" si="0"/>
        <v>HIGH AGE</v>
      </c>
      <c r="K22" t="str">
        <f>UPPER(Table2[[#This Row],[Name]])</f>
        <v>BRIDGET ALLEN</v>
      </c>
    </row>
    <row r="23" spans="1:17" x14ac:dyDescent="0.3">
      <c r="A23" s="8">
        <v>22</v>
      </c>
      <c r="B23" t="s">
        <v>93</v>
      </c>
      <c r="C23" t="s">
        <v>94</v>
      </c>
      <c r="D23" s="10">
        <v>36</v>
      </c>
      <c r="E23" s="10" t="s">
        <v>16</v>
      </c>
      <c r="F23" t="s">
        <v>95</v>
      </c>
      <c r="G23" t="s">
        <v>96</v>
      </c>
      <c r="H23" t="s">
        <v>12</v>
      </c>
      <c r="I23" t="s">
        <v>13</v>
      </c>
      <c r="J23" t="str">
        <f t="shared" si="0"/>
        <v>MEDIUM AGE</v>
      </c>
      <c r="K23" t="str">
        <f>UPPER(Table2[[#This Row],[Name]])</f>
        <v>JEFF MARTINEZ</v>
      </c>
    </row>
    <row r="24" spans="1:17" x14ac:dyDescent="0.3">
      <c r="A24" s="8">
        <v>23</v>
      </c>
      <c r="B24" t="s">
        <v>97</v>
      </c>
      <c r="C24" t="s">
        <v>3972</v>
      </c>
      <c r="D24" s="10">
        <v>33</v>
      </c>
      <c r="E24" s="10" t="s">
        <v>16</v>
      </c>
      <c r="F24" t="s">
        <v>98</v>
      </c>
      <c r="G24" t="s">
        <v>99</v>
      </c>
      <c r="H24" t="s">
        <v>12</v>
      </c>
      <c r="I24" t="s">
        <v>31</v>
      </c>
      <c r="J24" t="str">
        <f t="shared" si="0"/>
        <v>MEDIUM AGE</v>
      </c>
      <c r="K24" t="str">
        <f>UPPER(Table2[[#This Row],[Name]])</f>
        <v>PAUL FOX</v>
      </c>
    </row>
    <row r="25" spans="1:17" x14ac:dyDescent="0.3">
      <c r="A25" s="8">
        <v>24</v>
      </c>
      <c r="B25" t="s">
        <v>100</v>
      </c>
      <c r="C25" t="s">
        <v>101</v>
      </c>
      <c r="D25" s="10">
        <v>52</v>
      </c>
      <c r="E25" s="10" t="s">
        <v>16</v>
      </c>
      <c r="F25" t="s">
        <v>102</v>
      </c>
      <c r="G25" t="s">
        <v>35</v>
      </c>
      <c r="H25" t="s">
        <v>12</v>
      </c>
      <c r="I25" t="s">
        <v>31</v>
      </c>
      <c r="J25" t="str">
        <f t="shared" si="0"/>
        <v>HIGH AGE</v>
      </c>
      <c r="K25" t="str">
        <f>UPPER(Table2[[#This Row],[Name]])</f>
        <v>JONATHAN STEELE</v>
      </c>
      <c r="M25" s="16" t="s">
        <v>3993</v>
      </c>
    </row>
    <row r="26" spans="1:17" x14ac:dyDescent="0.3">
      <c r="A26" s="8">
        <v>25</v>
      </c>
      <c r="B26" t="s">
        <v>103</v>
      </c>
      <c r="C26" t="s">
        <v>104</v>
      </c>
      <c r="D26" s="10">
        <v>40</v>
      </c>
      <c r="E26" s="10" t="s">
        <v>9</v>
      </c>
      <c r="F26" t="s">
        <v>105</v>
      </c>
      <c r="G26" t="s">
        <v>106</v>
      </c>
      <c r="H26" t="s">
        <v>12</v>
      </c>
      <c r="I26" t="s">
        <v>19</v>
      </c>
      <c r="J26" t="str">
        <f t="shared" si="0"/>
        <v>MEDIUM AGE</v>
      </c>
      <c r="K26" t="str">
        <f>UPPER(Table2[[#This Row],[Name]])</f>
        <v>HEATHER COLLINS</v>
      </c>
      <c r="M26" t="s">
        <v>3992</v>
      </c>
      <c r="N26" t="s">
        <v>3991</v>
      </c>
    </row>
    <row r="27" spans="1:17" x14ac:dyDescent="0.3">
      <c r="A27" s="8">
        <v>26</v>
      </c>
      <c r="B27" t="s">
        <v>107</v>
      </c>
      <c r="C27" t="s">
        <v>108</v>
      </c>
      <c r="D27" s="10">
        <v>59</v>
      </c>
      <c r="E27" s="10" t="s">
        <v>16</v>
      </c>
      <c r="F27" t="s">
        <v>109</v>
      </c>
      <c r="G27" t="s">
        <v>30</v>
      </c>
      <c r="H27" t="s">
        <v>12</v>
      </c>
      <c r="I27" t="s">
        <v>26</v>
      </c>
      <c r="J27" t="str">
        <f t="shared" si="0"/>
        <v>HIGH AGE</v>
      </c>
      <c r="K27" t="str">
        <f>UPPER(Table2[[#This Row],[Name]])</f>
        <v>DIANA TAYLOR</v>
      </c>
      <c r="M27" t="s">
        <v>1</v>
      </c>
      <c r="N27" t="s">
        <v>3994</v>
      </c>
    </row>
    <row r="28" spans="1:17" x14ac:dyDescent="0.3">
      <c r="A28" s="8">
        <v>27</v>
      </c>
      <c r="B28" t="s">
        <v>110</v>
      </c>
      <c r="C28" t="s">
        <v>111</v>
      </c>
      <c r="D28" s="10">
        <v>18</v>
      </c>
      <c r="E28" s="10" t="s">
        <v>16</v>
      </c>
      <c r="F28" t="s">
        <v>112</v>
      </c>
      <c r="G28" t="s">
        <v>113</v>
      </c>
      <c r="H28" t="s">
        <v>12</v>
      </c>
      <c r="I28" t="s">
        <v>13</v>
      </c>
      <c r="J28" t="str">
        <f t="shared" si="0"/>
        <v>LOW AGE</v>
      </c>
      <c r="K28" t="str">
        <f>UPPER(Table2[[#This Row],[Name]])</f>
        <v>AMBER CARLSON</v>
      </c>
      <c r="M28" t="s">
        <v>4</v>
      </c>
      <c r="N28" t="s">
        <v>3995</v>
      </c>
    </row>
    <row r="29" spans="1:17" x14ac:dyDescent="0.3">
      <c r="A29" s="8">
        <v>28</v>
      </c>
      <c r="B29" t="s">
        <v>114</v>
      </c>
      <c r="C29" t="s">
        <v>115</v>
      </c>
      <c r="D29" s="10">
        <v>31</v>
      </c>
      <c r="E29" s="10" t="s">
        <v>9</v>
      </c>
      <c r="F29" t="s">
        <v>116</v>
      </c>
      <c r="G29" t="s">
        <v>117</v>
      </c>
      <c r="H29" t="s">
        <v>12</v>
      </c>
      <c r="I29" t="s">
        <v>4007</v>
      </c>
      <c r="J29" t="str">
        <f t="shared" si="0"/>
        <v>MEDIUM AGE</v>
      </c>
      <c r="K29" t="str">
        <f>UPPER(Table2[[#This Row],[Name]])</f>
        <v>LESLIE JOHNSON</v>
      </c>
      <c r="M29" t="s">
        <v>3996</v>
      </c>
      <c r="N29" t="s">
        <v>3997</v>
      </c>
    </row>
    <row r="30" spans="1:17" x14ac:dyDescent="0.3">
      <c r="A30" s="8">
        <v>29</v>
      </c>
      <c r="B30" t="s">
        <v>118</v>
      </c>
      <c r="C30" t="s">
        <v>119</v>
      </c>
      <c r="D30" s="10">
        <v>27</v>
      </c>
      <c r="E30" s="10" t="s">
        <v>16</v>
      </c>
      <c r="F30" t="s">
        <v>120</v>
      </c>
      <c r="G30" t="s">
        <v>88</v>
      </c>
      <c r="H30" t="s">
        <v>12</v>
      </c>
      <c r="I30" t="s">
        <v>19</v>
      </c>
      <c r="J30" t="str">
        <f t="shared" si="0"/>
        <v>LOW AGE</v>
      </c>
      <c r="K30" t="str">
        <f>UPPER(Table2[[#This Row],[Name]])</f>
        <v>JOSHUA RYAN</v>
      </c>
      <c r="M30" t="s">
        <v>3999</v>
      </c>
      <c r="N30" t="s">
        <v>3998</v>
      </c>
    </row>
    <row r="31" spans="1:17" x14ac:dyDescent="0.3">
      <c r="A31" s="8">
        <v>30</v>
      </c>
      <c r="B31" t="s">
        <v>121</v>
      </c>
      <c r="C31" t="s">
        <v>122</v>
      </c>
      <c r="D31" s="10">
        <v>54</v>
      </c>
      <c r="E31" s="10" t="s">
        <v>16</v>
      </c>
      <c r="F31" t="s">
        <v>123</v>
      </c>
      <c r="G31" t="s">
        <v>30</v>
      </c>
      <c r="H31" t="s">
        <v>12</v>
      </c>
      <c r="I31" t="s">
        <v>31</v>
      </c>
      <c r="J31" t="str">
        <f t="shared" si="0"/>
        <v>HIGH AGE</v>
      </c>
      <c r="K31" t="str">
        <f>UPPER(Table2[[#This Row],[Name]])</f>
        <v>DAVID ARNOLD</v>
      </c>
      <c r="M31" t="s">
        <v>4000</v>
      </c>
      <c r="N31" t="s">
        <v>4001</v>
      </c>
    </row>
    <row r="32" spans="1:17" x14ac:dyDescent="0.3">
      <c r="A32" s="8">
        <v>31</v>
      </c>
      <c r="B32" t="s">
        <v>124</v>
      </c>
      <c r="C32" t="s">
        <v>125</v>
      </c>
      <c r="D32" s="10">
        <v>64</v>
      </c>
      <c r="E32" s="10" t="s">
        <v>16</v>
      </c>
      <c r="F32" t="s">
        <v>126</v>
      </c>
      <c r="G32" t="s">
        <v>51</v>
      </c>
      <c r="H32" t="s">
        <v>12</v>
      </c>
      <c r="I32" t="s">
        <v>26</v>
      </c>
      <c r="J32" t="str">
        <f t="shared" si="0"/>
        <v>HIGH AGE</v>
      </c>
      <c r="K32" t="str">
        <f>UPPER(Table2[[#This Row],[Name]])</f>
        <v>JESSICA ACEVEDO</v>
      </c>
    </row>
    <row r="33" spans="1:11" x14ac:dyDescent="0.3">
      <c r="A33" s="8">
        <v>32</v>
      </c>
      <c r="B33" t="s">
        <v>127</v>
      </c>
      <c r="C33" t="s">
        <v>128</v>
      </c>
      <c r="D33" s="10">
        <v>41</v>
      </c>
      <c r="E33" s="10" t="s">
        <v>9</v>
      </c>
      <c r="F33" t="s">
        <v>129</v>
      </c>
      <c r="G33" t="s">
        <v>35</v>
      </c>
      <c r="H33" t="s">
        <v>12</v>
      </c>
      <c r="I33" t="s">
        <v>31</v>
      </c>
      <c r="J33" t="str">
        <f t="shared" si="0"/>
        <v>MEDIUM AGE</v>
      </c>
      <c r="K33" t="str">
        <f>UPPER(Table2[[#This Row],[Name]])</f>
        <v>SARAH VANCE</v>
      </c>
    </row>
    <row r="34" spans="1:11" x14ac:dyDescent="0.3">
      <c r="A34" s="8">
        <v>33</v>
      </c>
      <c r="B34" t="s">
        <v>130</v>
      </c>
      <c r="C34" t="s">
        <v>131</v>
      </c>
      <c r="D34" s="10">
        <v>48</v>
      </c>
      <c r="E34" s="10" t="s">
        <v>16</v>
      </c>
      <c r="F34" t="s">
        <v>132</v>
      </c>
      <c r="G34" t="s">
        <v>133</v>
      </c>
      <c r="H34" t="s">
        <v>12</v>
      </c>
      <c r="I34" t="s">
        <v>13</v>
      </c>
      <c r="J34" t="str">
        <f t="shared" si="0"/>
        <v>MEDIUM AGE</v>
      </c>
      <c r="K34" t="str">
        <f>UPPER(Table2[[#This Row],[Name]])</f>
        <v>MIKE JENNINGS</v>
      </c>
    </row>
    <row r="35" spans="1:11" x14ac:dyDescent="0.3">
      <c r="A35" s="8">
        <v>34</v>
      </c>
      <c r="B35" t="s">
        <v>134</v>
      </c>
      <c r="C35" t="s">
        <v>3973</v>
      </c>
      <c r="D35" s="10">
        <v>25</v>
      </c>
      <c r="E35" s="10" t="s">
        <v>9</v>
      </c>
      <c r="F35" t="s">
        <v>135</v>
      </c>
      <c r="G35" t="s">
        <v>96</v>
      </c>
      <c r="H35" t="s">
        <v>12</v>
      </c>
      <c r="I35" t="s">
        <v>19</v>
      </c>
      <c r="J35" t="str">
        <f t="shared" si="0"/>
        <v>LOW AGE</v>
      </c>
      <c r="K35" t="str">
        <f>UPPER(Table2[[#This Row],[Name]])</f>
        <v>ROBERT JONES DDS</v>
      </c>
    </row>
    <row r="36" spans="1:11" x14ac:dyDescent="0.3">
      <c r="A36" s="8">
        <v>35</v>
      </c>
      <c r="B36" t="s">
        <v>136</v>
      </c>
      <c r="C36" t="s">
        <v>137</v>
      </c>
      <c r="D36" s="10">
        <v>27</v>
      </c>
      <c r="E36" s="10" t="s">
        <v>16</v>
      </c>
      <c r="F36" t="s">
        <v>138</v>
      </c>
      <c r="G36" t="s">
        <v>139</v>
      </c>
      <c r="H36" t="s">
        <v>12</v>
      </c>
      <c r="I36" t="s">
        <v>19</v>
      </c>
      <c r="J36" t="str">
        <f t="shared" si="0"/>
        <v>LOW AGE</v>
      </c>
      <c r="K36" t="str">
        <f>UPPER(Table2[[#This Row],[Name]])</f>
        <v>CHRISTOPHER OLSON</v>
      </c>
    </row>
    <row r="37" spans="1:11" x14ac:dyDescent="0.3">
      <c r="A37" s="8">
        <v>36</v>
      </c>
      <c r="B37" t="s">
        <v>140</v>
      </c>
      <c r="C37" t="s">
        <v>141</v>
      </c>
      <c r="D37" s="10">
        <v>52</v>
      </c>
      <c r="E37" s="10" t="s">
        <v>9</v>
      </c>
      <c r="F37" t="s">
        <v>142</v>
      </c>
      <c r="G37" t="s">
        <v>18</v>
      </c>
      <c r="H37" t="s">
        <v>12</v>
      </c>
      <c r="I37" t="s">
        <v>31</v>
      </c>
      <c r="J37" t="str">
        <f t="shared" si="0"/>
        <v>HIGH AGE</v>
      </c>
      <c r="K37" t="str">
        <f>UPPER(Table2[[#This Row],[Name]])</f>
        <v>RACHEL MYERS</v>
      </c>
    </row>
    <row r="38" spans="1:11" x14ac:dyDescent="0.3">
      <c r="A38" s="8">
        <v>37</v>
      </c>
      <c r="B38" t="s">
        <v>143</v>
      </c>
      <c r="C38" t="s">
        <v>144</v>
      </c>
      <c r="D38" s="10">
        <v>20</v>
      </c>
      <c r="E38" s="10" t="s">
        <v>16</v>
      </c>
      <c r="F38" t="s">
        <v>145</v>
      </c>
      <c r="G38" t="s">
        <v>81</v>
      </c>
      <c r="H38" t="s">
        <v>12</v>
      </c>
      <c r="I38" t="s">
        <v>13</v>
      </c>
      <c r="J38" t="str">
        <f t="shared" si="0"/>
        <v>LOW AGE</v>
      </c>
      <c r="K38" t="str">
        <f>UPPER(Table2[[#This Row],[Name]])</f>
        <v>THOMAS PHILLIPS</v>
      </c>
    </row>
    <row r="39" spans="1:11" x14ac:dyDescent="0.3">
      <c r="A39" s="8">
        <v>38</v>
      </c>
      <c r="B39" t="s">
        <v>146</v>
      </c>
      <c r="C39" t="s">
        <v>147</v>
      </c>
      <c r="D39" s="10">
        <v>27</v>
      </c>
      <c r="E39" s="10" t="s">
        <v>16</v>
      </c>
      <c r="F39" t="s">
        <v>148</v>
      </c>
      <c r="G39" t="s">
        <v>39</v>
      </c>
      <c r="H39" t="s">
        <v>12</v>
      </c>
      <c r="I39" t="s">
        <v>4007</v>
      </c>
      <c r="J39" t="str">
        <f t="shared" si="0"/>
        <v>LOW AGE</v>
      </c>
      <c r="K39" t="str">
        <f>UPPER(Table2[[#This Row],[Name]])</f>
        <v>CHRISTOPHER CARTER</v>
      </c>
    </row>
    <row r="40" spans="1:11" x14ac:dyDescent="0.3">
      <c r="A40" s="8">
        <v>39</v>
      </c>
      <c r="B40" t="s">
        <v>149</v>
      </c>
      <c r="C40" t="s">
        <v>150</v>
      </c>
      <c r="D40" s="10">
        <v>35</v>
      </c>
      <c r="E40" s="10" t="s">
        <v>16</v>
      </c>
      <c r="F40" t="s">
        <v>151</v>
      </c>
      <c r="G40" t="s">
        <v>18</v>
      </c>
      <c r="H40" t="s">
        <v>12</v>
      </c>
      <c r="I40" t="s">
        <v>26</v>
      </c>
      <c r="J40" t="str">
        <f t="shared" si="0"/>
        <v>MEDIUM AGE</v>
      </c>
      <c r="K40" t="str">
        <f>UPPER(Table2[[#This Row],[Name]])</f>
        <v>DEANNA SIMPSON</v>
      </c>
    </row>
    <row r="41" spans="1:11" x14ac:dyDescent="0.3">
      <c r="A41" s="8">
        <v>40</v>
      </c>
      <c r="B41" t="s">
        <v>152</v>
      </c>
      <c r="C41" t="s">
        <v>153</v>
      </c>
      <c r="D41" s="10">
        <v>55</v>
      </c>
      <c r="E41" s="10" t="s">
        <v>16</v>
      </c>
      <c r="F41" t="s">
        <v>154</v>
      </c>
      <c r="G41" t="s">
        <v>155</v>
      </c>
      <c r="H41" t="s">
        <v>12</v>
      </c>
      <c r="I41" t="s">
        <v>13</v>
      </c>
      <c r="J41" t="str">
        <f t="shared" si="0"/>
        <v>HIGH AGE</v>
      </c>
      <c r="K41" t="str">
        <f>UPPER(Table2[[#This Row],[Name]])</f>
        <v>TONYA REYNOLDS</v>
      </c>
    </row>
    <row r="42" spans="1:11" x14ac:dyDescent="0.3">
      <c r="A42" s="8">
        <v>41</v>
      </c>
      <c r="B42" t="s">
        <v>156</v>
      </c>
      <c r="C42" t="s">
        <v>157</v>
      </c>
      <c r="D42" s="10">
        <v>50</v>
      </c>
      <c r="E42" s="10" t="s">
        <v>9</v>
      </c>
      <c r="F42" t="s">
        <v>158</v>
      </c>
      <c r="G42" t="s">
        <v>62</v>
      </c>
      <c r="H42" t="s">
        <v>12</v>
      </c>
      <c r="I42" t="s">
        <v>13</v>
      </c>
      <c r="J42" t="str">
        <f t="shared" si="0"/>
        <v>MEDIUM AGE</v>
      </c>
      <c r="K42" t="str">
        <f>UPPER(Table2[[#This Row],[Name]])</f>
        <v>ERIC VEGA</v>
      </c>
    </row>
    <row r="43" spans="1:11" x14ac:dyDescent="0.3">
      <c r="A43" s="8">
        <v>42</v>
      </c>
      <c r="B43" t="s">
        <v>159</v>
      </c>
      <c r="C43" t="s">
        <v>160</v>
      </c>
      <c r="D43" s="10">
        <v>21</v>
      </c>
      <c r="E43" s="10" t="s">
        <v>9</v>
      </c>
      <c r="F43" t="s">
        <v>161</v>
      </c>
      <c r="G43" t="s">
        <v>162</v>
      </c>
      <c r="H43" t="s">
        <v>12</v>
      </c>
      <c r="I43" t="s">
        <v>19</v>
      </c>
      <c r="J43" t="str">
        <f t="shared" si="0"/>
        <v>LOW AGE</v>
      </c>
      <c r="K43" t="str">
        <f>UPPER(Table2[[#This Row],[Name]])</f>
        <v>JAMES GIBBS</v>
      </c>
    </row>
    <row r="44" spans="1:11" x14ac:dyDescent="0.3">
      <c r="A44" s="8">
        <v>43</v>
      </c>
      <c r="B44" t="s">
        <v>163</v>
      </c>
      <c r="C44" t="s">
        <v>164</v>
      </c>
      <c r="D44" s="10">
        <v>19</v>
      </c>
      <c r="E44" s="10" t="s">
        <v>9</v>
      </c>
      <c r="F44" t="s">
        <v>165</v>
      </c>
      <c r="G44" t="s">
        <v>166</v>
      </c>
      <c r="H44" t="s">
        <v>12</v>
      </c>
      <c r="I44" t="s">
        <v>19</v>
      </c>
      <c r="J44" t="str">
        <f t="shared" si="0"/>
        <v>LOW AGE</v>
      </c>
      <c r="K44" t="str">
        <f>UPPER(Table2[[#This Row],[Name]])</f>
        <v>WILLIAM MARTIN</v>
      </c>
    </row>
    <row r="45" spans="1:11" x14ac:dyDescent="0.3">
      <c r="A45" s="8">
        <v>44</v>
      </c>
      <c r="B45" t="s">
        <v>167</v>
      </c>
      <c r="C45" t="s">
        <v>168</v>
      </c>
      <c r="D45" s="10">
        <v>45</v>
      </c>
      <c r="E45" s="10" t="s">
        <v>9</v>
      </c>
      <c r="F45" t="s">
        <v>169</v>
      </c>
      <c r="G45" t="s">
        <v>170</v>
      </c>
      <c r="H45" t="s">
        <v>12</v>
      </c>
      <c r="I45" t="s">
        <v>13</v>
      </c>
      <c r="J45" t="str">
        <f t="shared" si="0"/>
        <v>MEDIUM AGE</v>
      </c>
      <c r="K45" t="str">
        <f>UPPER(Table2[[#This Row],[Name]])</f>
        <v>JOSEPH SNOW</v>
      </c>
    </row>
    <row r="46" spans="1:11" x14ac:dyDescent="0.3">
      <c r="A46" s="8">
        <v>45</v>
      </c>
      <c r="B46" t="s">
        <v>171</v>
      </c>
      <c r="C46" t="s">
        <v>172</v>
      </c>
      <c r="D46" s="10">
        <v>34</v>
      </c>
      <c r="E46" s="10" t="s">
        <v>9</v>
      </c>
      <c r="F46" t="s">
        <v>173</v>
      </c>
      <c r="G46" t="s">
        <v>99</v>
      </c>
      <c r="H46" t="s">
        <v>12</v>
      </c>
      <c r="I46" t="s">
        <v>26</v>
      </c>
      <c r="J46" t="str">
        <f t="shared" si="0"/>
        <v>MEDIUM AGE</v>
      </c>
      <c r="K46" t="str">
        <f>UPPER(Table2[[#This Row],[Name]])</f>
        <v>DENISE WILLIAMS</v>
      </c>
    </row>
    <row r="47" spans="1:11" x14ac:dyDescent="0.3">
      <c r="A47" s="8">
        <v>46</v>
      </c>
      <c r="B47" t="s">
        <v>174</v>
      </c>
      <c r="C47" t="s">
        <v>3974</v>
      </c>
      <c r="D47" s="10">
        <v>54</v>
      </c>
      <c r="E47" s="10" t="s">
        <v>9</v>
      </c>
      <c r="F47" t="s">
        <v>175</v>
      </c>
      <c r="G47" t="s">
        <v>133</v>
      </c>
      <c r="H47" t="s">
        <v>12</v>
      </c>
      <c r="I47" t="s">
        <v>13</v>
      </c>
      <c r="J47" t="str">
        <f t="shared" si="0"/>
        <v>HIGH AGE</v>
      </c>
      <c r="K47" t="str">
        <f>UPPER(Table2[[#This Row],[Name]])</f>
        <v>JORDAN JACKSON DDS</v>
      </c>
    </row>
    <row r="48" spans="1:11" x14ac:dyDescent="0.3">
      <c r="A48" s="8">
        <v>47</v>
      </c>
      <c r="B48" t="s">
        <v>176</v>
      </c>
      <c r="C48" t="s">
        <v>3975</v>
      </c>
      <c r="D48" s="10">
        <v>55</v>
      </c>
      <c r="E48" s="10" t="s">
        <v>16</v>
      </c>
      <c r="F48" t="s">
        <v>177</v>
      </c>
      <c r="G48" t="s">
        <v>25</v>
      </c>
      <c r="H48" t="s">
        <v>12</v>
      </c>
      <c r="I48" t="s">
        <v>19</v>
      </c>
      <c r="J48" t="str">
        <f t="shared" si="0"/>
        <v>HIGH AGE</v>
      </c>
      <c r="K48" t="str">
        <f>UPPER(Table2[[#This Row],[Name]])</f>
        <v>MICHELLE GARCIA DDS</v>
      </c>
    </row>
    <row r="49" spans="1:11" x14ac:dyDescent="0.3">
      <c r="A49" s="8">
        <v>48</v>
      </c>
      <c r="B49" t="s">
        <v>178</v>
      </c>
      <c r="C49" t="s">
        <v>179</v>
      </c>
      <c r="D49" s="10">
        <v>54</v>
      </c>
      <c r="E49" s="10" t="s">
        <v>16</v>
      </c>
      <c r="F49" t="s">
        <v>180</v>
      </c>
      <c r="G49" t="s">
        <v>181</v>
      </c>
      <c r="H49" t="s">
        <v>12</v>
      </c>
      <c r="I49" t="s">
        <v>31</v>
      </c>
      <c r="J49" t="str">
        <f t="shared" si="0"/>
        <v>HIGH AGE</v>
      </c>
      <c r="K49" t="str">
        <f>UPPER(Table2[[#This Row],[Name]])</f>
        <v>GINA KNIGHT</v>
      </c>
    </row>
    <row r="50" spans="1:11" x14ac:dyDescent="0.3">
      <c r="A50" s="8">
        <v>49</v>
      </c>
      <c r="B50" t="s">
        <v>182</v>
      </c>
      <c r="C50" t="s">
        <v>183</v>
      </c>
      <c r="D50" s="10">
        <v>54</v>
      </c>
      <c r="E50" s="10" t="s">
        <v>9</v>
      </c>
      <c r="F50" t="s">
        <v>184</v>
      </c>
      <c r="G50" t="s">
        <v>11</v>
      </c>
      <c r="H50" t="s">
        <v>12</v>
      </c>
      <c r="I50" t="s">
        <v>19</v>
      </c>
      <c r="J50" t="str">
        <f t="shared" si="0"/>
        <v>HIGH AGE</v>
      </c>
      <c r="K50" t="str">
        <f>UPPER(Table2[[#This Row],[Name]])</f>
        <v>APRIL MULLINS</v>
      </c>
    </row>
    <row r="51" spans="1:11" x14ac:dyDescent="0.3">
      <c r="A51" s="8">
        <v>50</v>
      </c>
      <c r="B51" t="s">
        <v>185</v>
      </c>
      <c r="C51" t="s">
        <v>186</v>
      </c>
      <c r="D51" s="10">
        <v>45</v>
      </c>
      <c r="E51" s="10" t="s">
        <v>16</v>
      </c>
      <c r="F51" t="s">
        <v>187</v>
      </c>
      <c r="G51" t="s">
        <v>25</v>
      </c>
      <c r="H51" t="s">
        <v>12</v>
      </c>
      <c r="I51" t="s">
        <v>13</v>
      </c>
      <c r="J51" t="str">
        <f t="shared" si="0"/>
        <v>MEDIUM AGE</v>
      </c>
      <c r="K51" t="str">
        <f>UPPER(Table2[[#This Row],[Name]])</f>
        <v>TIMOTHY WEAVER</v>
      </c>
    </row>
    <row r="52" spans="1:11" x14ac:dyDescent="0.3">
      <c r="A52" s="8">
        <v>51</v>
      </c>
      <c r="B52" t="s">
        <v>188</v>
      </c>
      <c r="C52" t="s">
        <v>189</v>
      </c>
      <c r="D52" s="10">
        <v>61</v>
      </c>
      <c r="E52" s="10" t="s">
        <v>16</v>
      </c>
      <c r="F52" t="s">
        <v>190</v>
      </c>
      <c r="G52" t="s">
        <v>191</v>
      </c>
      <c r="H52" t="s">
        <v>12</v>
      </c>
      <c r="I52" t="s">
        <v>13</v>
      </c>
      <c r="J52" t="str">
        <f t="shared" si="0"/>
        <v>HIGH AGE</v>
      </c>
      <c r="K52" t="str">
        <f>UPPER(Table2[[#This Row],[Name]])</f>
        <v>MATTHEW HUNTER JR.</v>
      </c>
    </row>
    <row r="53" spans="1:11" x14ac:dyDescent="0.3">
      <c r="A53" s="8">
        <v>52</v>
      </c>
      <c r="B53" t="s">
        <v>192</v>
      </c>
      <c r="C53" t="s">
        <v>193</v>
      </c>
      <c r="D53" s="10">
        <v>23</v>
      </c>
      <c r="E53" s="10" t="s">
        <v>16</v>
      </c>
      <c r="F53" t="s">
        <v>194</v>
      </c>
      <c r="G53" t="s">
        <v>43</v>
      </c>
      <c r="H53" t="s">
        <v>12</v>
      </c>
      <c r="I53" t="s">
        <v>13</v>
      </c>
      <c r="J53" t="str">
        <f t="shared" si="0"/>
        <v>LOW AGE</v>
      </c>
      <c r="K53" t="str">
        <f>UPPER(Table2[[#This Row],[Name]])</f>
        <v>SARAH RODGERS</v>
      </c>
    </row>
    <row r="54" spans="1:11" x14ac:dyDescent="0.3">
      <c r="A54" s="8">
        <v>53</v>
      </c>
      <c r="B54" t="s">
        <v>195</v>
      </c>
      <c r="C54" t="s">
        <v>196</v>
      </c>
      <c r="D54" s="10">
        <v>55</v>
      </c>
      <c r="E54" s="10" t="s">
        <v>9</v>
      </c>
      <c r="F54" t="s">
        <v>197</v>
      </c>
      <c r="G54" t="s">
        <v>198</v>
      </c>
      <c r="H54" t="s">
        <v>12</v>
      </c>
      <c r="I54" t="s">
        <v>26</v>
      </c>
      <c r="J54" t="str">
        <f t="shared" si="0"/>
        <v>HIGH AGE</v>
      </c>
      <c r="K54" t="str">
        <f>UPPER(Table2[[#This Row],[Name]])</f>
        <v>DEBRA LIU</v>
      </c>
    </row>
    <row r="55" spans="1:11" x14ac:dyDescent="0.3">
      <c r="A55" s="8">
        <v>54</v>
      </c>
      <c r="B55" t="s">
        <v>199</v>
      </c>
      <c r="C55" t="s">
        <v>200</v>
      </c>
      <c r="D55" s="10">
        <v>37</v>
      </c>
      <c r="E55" s="10" t="s">
        <v>16</v>
      </c>
      <c r="F55" t="s">
        <v>201</v>
      </c>
      <c r="G55" t="s">
        <v>155</v>
      </c>
      <c r="H55" t="s">
        <v>12</v>
      </c>
      <c r="I55" t="s">
        <v>13</v>
      </c>
      <c r="J55" t="str">
        <f t="shared" si="0"/>
        <v>MEDIUM AGE</v>
      </c>
      <c r="K55" t="str">
        <f>UPPER(Table2[[#This Row],[Name]])</f>
        <v>SHARON BROWN</v>
      </c>
    </row>
    <row r="56" spans="1:11" x14ac:dyDescent="0.3">
      <c r="A56" s="8">
        <v>55</v>
      </c>
      <c r="B56" t="s">
        <v>202</v>
      </c>
      <c r="C56" t="s">
        <v>203</v>
      </c>
      <c r="D56" s="10">
        <v>24</v>
      </c>
      <c r="E56" s="10" t="s">
        <v>9</v>
      </c>
      <c r="F56" t="s">
        <v>204</v>
      </c>
      <c r="G56" t="s">
        <v>96</v>
      </c>
      <c r="H56" t="s">
        <v>12</v>
      </c>
      <c r="I56" t="s">
        <v>19</v>
      </c>
      <c r="J56" t="str">
        <f t="shared" si="0"/>
        <v>LOW AGE</v>
      </c>
      <c r="K56" t="str">
        <f>UPPER(Table2[[#This Row],[Name]])</f>
        <v>KATHERINE DORSEY</v>
      </c>
    </row>
    <row r="57" spans="1:11" x14ac:dyDescent="0.3">
      <c r="A57" s="8">
        <v>56</v>
      </c>
      <c r="B57" t="s">
        <v>205</v>
      </c>
      <c r="C57" t="s">
        <v>206</v>
      </c>
      <c r="D57" s="10">
        <v>56</v>
      </c>
      <c r="E57" s="10" t="s">
        <v>16</v>
      </c>
      <c r="F57" t="s">
        <v>207</v>
      </c>
      <c r="G57" t="s">
        <v>198</v>
      </c>
      <c r="H57" t="s">
        <v>12</v>
      </c>
      <c r="I57" t="s">
        <v>26</v>
      </c>
      <c r="J57" t="str">
        <f t="shared" si="0"/>
        <v>HIGH AGE</v>
      </c>
      <c r="K57" t="str">
        <f>UPPER(Table2[[#This Row],[Name]])</f>
        <v>WAYNE MCPHERSON</v>
      </c>
    </row>
    <row r="58" spans="1:11" x14ac:dyDescent="0.3">
      <c r="A58" s="8">
        <v>57</v>
      </c>
      <c r="B58" t="s">
        <v>208</v>
      </c>
      <c r="C58" t="s">
        <v>209</v>
      </c>
      <c r="D58" s="10">
        <v>49</v>
      </c>
      <c r="E58" s="10" t="s">
        <v>16</v>
      </c>
      <c r="F58" t="s">
        <v>210</v>
      </c>
      <c r="G58" t="s">
        <v>51</v>
      </c>
      <c r="H58" t="s">
        <v>12</v>
      </c>
      <c r="I58" t="s">
        <v>13</v>
      </c>
      <c r="J58" t="str">
        <f t="shared" si="0"/>
        <v>MEDIUM AGE</v>
      </c>
      <c r="K58" t="str">
        <f>UPPER(Table2[[#This Row],[Name]])</f>
        <v>CHRISTOPHER SUTTON</v>
      </c>
    </row>
    <row r="59" spans="1:11" x14ac:dyDescent="0.3">
      <c r="A59" s="8">
        <v>58</v>
      </c>
      <c r="B59" t="s">
        <v>211</v>
      </c>
      <c r="C59" t="s">
        <v>212</v>
      </c>
      <c r="D59" s="10">
        <v>43</v>
      </c>
      <c r="E59" s="10" t="s">
        <v>16</v>
      </c>
      <c r="F59" t="s">
        <v>213</v>
      </c>
      <c r="G59" t="s">
        <v>214</v>
      </c>
      <c r="H59" t="s">
        <v>12</v>
      </c>
      <c r="I59" t="s">
        <v>19</v>
      </c>
      <c r="J59" t="str">
        <f t="shared" si="0"/>
        <v>MEDIUM AGE</v>
      </c>
      <c r="K59" t="str">
        <f>UPPER(Table2[[#This Row],[Name]])</f>
        <v>JAY PATEL</v>
      </c>
    </row>
    <row r="60" spans="1:11" x14ac:dyDescent="0.3">
      <c r="A60" s="8">
        <v>59</v>
      </c>
      <c r="B60" t="s">
        <v>215</v>
      </c>
      <c r="C60" t="s">
        <v>216</v>
      </c>
      <c r="D60" s="10">
        <v>51</v>
      </c>
      <c r="E60" s="10" t="s">
        <v>9</v>
      </c>
      <c r="F60" t="s">
        <v>217</v>
      </c>
      <c r="G60" t="s">
        <v>139</v>
      </c>
      <c r="H60" t="s">
        <v>12</v>
      </c>
      <c r="I60" t="s">
        <v>19</v>
      </c>
      <c r="J60" t="str">
        <f t="shared" si="0"/>
        <v>HIGH AGE</v>
      </c>
      <c r="K60" t="str">
        <f>UPPER(Table2[[#This Row],[Name]])</f>
        <v>CHERYL COPELAND</v>
      </c>
    </row>
    <row r="61" spans="1:11" x14ac:dyDescent="0.3">
      <c r="A61" s="8">
        <v>60</v>
      </c>
      <c r="B61" t="s">
        <v>218</v>
      </c>
      <c r="C61" t="s">
        <v>219</v>
      </c>
      <c r="D61" s="10">
        <v>53</v>
      </c>
      <c r="E61" s="10" t="s">
        <v>9</v>
      </c>
      <c r="F61" t="s">
        <v>220</v>
      </c>
      <c r="G61" t="s">
        <v>66</v>
      </c>
      <c r="H61" t="s">
        <v>12</v>
      </c>
      <c r="I61" t="s">
        <v>19</v>
      </c>
      <c r="J61" t="str">
        <f t="shared" si="0"/>
        <v>HIGH AGE</v>
      </c>
      <c r="K61" t="str">
        <f>UPPER(Table2[[#This Row],[Name]])</f>
        <v>ALYSSA VARGAS</v>
      </c>
    </row>
    <row r="62" spans="1:11" x14ac:dyDescent="0.3">
      <c r="A62" s="8">
        <v>61</v>
      </c>
      <c r="B62" t="s">
        <v>221</v>
      </c>
      <c r="C62" t="s">
        <v>222</v>
      </c>
      <c r="D62" s="10">
        <v>22</v>
      </c>
      <c r="E62" s="10" t="s">
        <v>16</v>
      </c>
      <c r="F62" t="s">
        <v>223</v>
      </c>
      <c r="G62" t="s">
        <v>162</v>
      </c>
      <c r="H62" t="s">
        <v>12</v>
      </c>
      <c r="I62" t="s">
        <v>31</v>
      </c>
      <c r="J62" t="str">
        <f t="shared" si="0"/>
        <v>LOW AGE</v>
      </c>
      <c r="K62" t="str">
        <f>UPPER(Table2[[#This Row],[Name]])</f>
        <v>DR. DAVID SMITH</v>
      </c>
    </row>
    <row r="63" spans="1:11" x14ac:dyDescent="0.3">
      <c r="A63" s="8">
        <v>62</v>
      </c>
      <c r="B63" t="s">
        <v>224</v>
      </c>
      <c r="C63" t="s">
        <v>225</v>
      </c>
      <c r="D63" s="10">
        <v>23</v>
      </c>
      <c r="E63" s="10" t="s">
        <v>9</v>
      </c>
      <c r="F63" t="s">
        <v>226</v>
      </c>
      <c r="G63" t="s">
        <v>113</v>
      </c>
      <c r="H63" t="s">
        <v>12</v>
      </c>
      <c r="I63" t="s">
        <v>31</v>
      </c>
      <c r="J63" t="str">
        <f t="shared" si="0"/>
        <v>LOW AGE</v>
      </c>
      <c r="K63" t="str">
        <f>UPPER(Table2[[#This Row],[Name]])</f>
        <v>KRISTIN STEIN</v>
      </c>
    </row>
    <row r="64" spans="1:11" x14ac:dyDescent="0.3">
      <c r="A64" s="8">
        <v>63</v>
      </c>
      <c r="B64" t="s">
        <v>227</v>
      </c>
      <c r="C64" t="s">
        <v>228</v>
      </c>
      <c r="D64" s="10">
        <v>50</v>
      </c>
      <c r="E64" s="10" t="s">
        <v>9</v>
      </c>
      <c r="F64" t="s">
        <v>229</v>
      </c>
      <c r="G64" t="s">
        <v>230</v>
      </c>
      <c r="H64" t="s">
        <v>12</v>
      </c>
      <c r="I64" t="s">
        <v>26</v>
      </c>
      <c r="J64" t="str">
        <f t="shared" si="0"/>
        <v>MEDIUM AGE</v>
      </c>
      <c r="K64" t="str">
        <f>UPPER(Table2[[#This Row],[Name]])</f>
        <v>JAMES BEAN</v>
      </c>
    </row>
    <row r="65" spans="1:11" x14ac:dyDescent="0.3">
      <c r="A65" s="8">
        <v>64</v>
      </c>
      <c r="B65" t="s">
        <v>231</v>
      </c>
      <c r="C65" t="s">
        <v>232</v>
      </c>
      <c r="D65" s="10">
        <v>51</v>
      </c>
      <c r="E65" s="10" t="s">
        <v>9</v>
      </c>
      <c r="F65" t="s">
        <v>233</v>
      </c>
      <c r="G65" t="s">
        <v>234</v>
      </c>
      <c r="H65" t="s">
        <v>12</v>
      </c>
      <c r="I65" t="s">
        <v>19</v>
      </c>
      <c r="J65" t="str">
        <f t="shared" si="0"/>
        <v>HIGH AGE</v>
      </c>
      <c r="K65" t="str">
        <f>UPPER(Table2[[#This Row],[Name]])</f>
        <v>MICHAEL DANIEL</v>
      </c>
    </row>
    <row r="66" spans="1:11" x14ac:dyDescent="0.3">
      <c r="A66" s="8">
        <v>65</v>
      </c>
      <c r="B66" t="s">
        <v>235</v>
      </c>
      <c r="C66" t="s">
        <v>236</v>
      </c>
      <c r="D66" s="10">
        <v>33</v>
      </c>
      <c r="E66" s="10" t="s">
        <v>9</v>
      </c>
      <c r="F66" t="s">
        <v>237</v>
      </c>
      <c r="G66" t="s">
        <v>133</v>
      </c>
      <c r="H66" t="s">
        <v>12</v>
      </c>
      <c r="I66" t="s">
        <v>13</v>
      </c>
      <c r="J66" t="str">
        <f t="shared" ref="J66:J129" si="1">IF(D66&gt;50,"HIGH AGE",IF(D66&gt;30,"MEDIUM AGE","LOW AGE"))</f>
        <v>MEDIUM AGE</v>
      </c>
      <c r="K66" t="str">
        <f>UPPER(Table2[[#This Row],[Name]])</f>
        <v>MR. MASON BUTLER</v>
      </c>
    </row>
    <row r="67" spans="1:11" x14ac:dyDescent="0.3">
      <c r="A67" s="8">
        <v>66</v>
      </c>
      <c r="B67" t="s">
        <v>238</v>
      </c>
      <c r="C67" t="s">
        <v>239</v>
      </c>
      <c r="D67" s="10">
        <v>21</v>
      </c>
      <c r="E67" s="10" t="s">
        <v>16</v>
      </c>
      <c r="F67" t="s">
        <v>240</v>
      </c>
      <c r="G67" t="s">
        <v>181</v>
      </c>
      <c r="H67" t="s">
        <v>12</v>
      </c>
      <c r="I67" t="s">
        <v>31</v>
      </c>
      <c r="J67" t="str">
        <f t="shared" si="1"/>
        <v>LOW AGE</v>
      </c>
      <c r="K67" t="str">
        <f>UPPER(Table2[[#This Row],[Name]])</f>
        <v>MICHAEL THOMAS</v>
      </c>
    </row>
    <row r="68" spans="1:11" x14ac:dyDescent="0.3">
      <c r="A68" s="8">
        <v>67</v>
      </c>
      <c r="B68" t="s">
        <v>241</v>
      </c>
      <c r="C68" t="s">
        <v>242</v>
      </c>
      <c r="D68" s="10">
        <v>27</v>
      </c>
      <c r="E68" s="10" t="s">
        <v>16</v>
      </c>
      <c r="F68" t="s">
        <v>243</v>
      </c>
      <c r="G68" t="s">
        <v>47</v>
      </c>
      <c r="H68" t="s">
        <v>12</v>
      </c>
      <c r="I68" t="s">
        <v>31</v>
      </c>
      <c r="J68" t="str">
        <f t="shared" si="1"/>
        <v>LOW AGE</v>
      </c>
      <c r="K68" t="str">
        <f>UPPER(Table2[[#This Row],[Name]])</f>
        <v>CODY DIAZ</v>
      </c>
    </row>
    <row r="69" spans="1:11" x14ac:dyDescent="0.3">
      <c r="A69" s="8">
        <v>68</v>
      </c>
      <c r="B69" t="s">
        <v>244</v>
      </c>
      <c r="C69" t="s">
        <v>245</v>
      </c>
      <c r="D69" s="10">
        <v>58</v>
      </c>
      <c r="E69" s="10" t="s">
        <v>9</v>
      </c>
      <c r="F69" t="s">
        <v>246</v>
      </c>
      <c r="G69" t="s">
        <v>247</v>
      </c>
      <c r="H69" t="s">
        <v>12</v>
      </c>
      <c r="I69" t="s">
        <v>31</v>
      </c>
      <c r="J69" t="str">
        <f t="shared" si="1"/>
        <v>HIGH AGE</v>
      </c>
      <c r="K69" t="str">
        <f>UPPER(Table2[[#This Row],[Name]])</f>
        <v>AMBER MCCLAIN</v>
      </c>
    </row>
    <row r="70" spans="1:11" x14ac:dyDescent="0.3">
      <c r="A70" s="8">
        <v>69</v>
      </c>
      <c r="B70" t="s">
        <v>248</v>
      </c>
      <c r="C70" t="s">
        <v>249</v>
      </c>
      <c r="D70" s="10">
        <v>24</v>
      </c>
      <c r="E70" s="10" t="s">
        <v>16</v>
      </c>
      <c r="F70" t="s">
        <v>250</v>
      </c>
      <c r="G70" t="s">
        <v>251</v>
      </c>
      <c r="H70" t="s">
        <v>12</v>
      </c>
      <c r="I70" t="s">
        <v>31</v>
      </c>
      <c r="J70" t="str">
        <f t="shared" si="1"/>
        <v>LOW AGE</v>
      </c>
      <c r="K70" t="str">
        <f>UPPER(Table2[[#This Row],[Name]])</f>
        <v>MR. MARK BEASLEY</v>
      </c>
    </row>
    <row r="71" spans="1:11" x14ac:dyDescent="0.3">
      <c r="A71" s="8">
        <v>70</v>
      </c>
      <c r="B71" t="s">
        <v>252</v>
      </c>
      <c r="C71" t="s">
        <v>253</v>
      </c>
      <c r="D71" s="10">
        <v>24</v>
      </c>
      <c r="E71" s="10" t="s">
        <v>16</v>
      </c>
      <c r="F71" t="s">
        <v>254</v>
      </c>
      <c r="G71" t="s">
        <v>88</v>
      </c>
      <c r="H71" t="s">
        <v>12</v>
      </c>
      <c r="I71" t="s">
        <v>19</v>
      </c>
      <c r="J71" t="str">
        <f t="shared" si="1"/>
        <v>LOW AGE</v>
      </c>
      <c r="K71" t="str">
        <f>UPPER(Table2[[#This Row],[Name]])</f>
        <v>ROY COLE</v>
      </c>
    </row>
    <row r="72" spans="1:11" x14ac:dyDescent="0.3">
      <c r="A72" s="8">
        <v>71</v>
      </c>
      <c r="B72" t="s">
        <v>255</v>
      </c>
      <c r="C72" t="s">
        <v>256</v>
      </c>
      <c r="D72" s="10">
        <v>29</v>
      </c>
      <c r="E72" s="10" t="s">
        <v>16</v>
      </c>
      <c r="F72" t="s">
        <v>257</v>
      </c>
      <c r="G72" t="s">
        <v>230</v>
      </c>
      <c r="H72" t="s">
        <v>12</v>
      </c>
      <c r="I72" t="s">
        <v>13</v>
      </c>
      <c r="J72" t="str">
        <f t="shared" si="1"/>
        <v>LOW AGE</v>
      </c>
      <c r="K72" t="str">
        <f>UPPER(Table2[[#This Row],[Name]])</f>
        <v>ERIC SINGH</v>
      </c>
    </row>
    <row r="73" spans="1:11" x14ac:dyDescent="0.3">
      <c r="A73" s="8">
        <v>72</v>
      </c>
      <c r="B73" t="s">
        <v>258</v>
      </c>
      <c r="C73" t="s">
        <v>259</v>
      </c>
      <c r="D73" s="10">
        <v>61</v>
      </c>
      <c r="E73" s="10" t="s">
        <v>16</v>
      </c>
      <c r="F73" t="s">
        <v>260</v>
      </c>
      <c r="G73" t="s">
        <v>230</v>
      </c>
      <c r="H73" t="s">
        <v>12</v>
      </c>
      <c r="I73" t="s">
        <v>13</v>
      </c>
      <c r="J73" t="str">
        <f t="shared" si="1"/>
        <v>HIGH AGE</v>
      </c>
      <c r="K73" t="str">
        <f>UPPER(Table2[[#This Row],[Name]])</f>
        <v>ANDREA PEREZ</v>
      </c>
    </row>
    <row r="74" spans="1:11" x14ac:dyDescent="0.3">
      <c r="A74" s="8">
        <v>73</v>
      </c>
      <c r="B74" t="s">
        <v>261</v>
      </c>
      <c r="C74" t="s">
        <v>262</v>
      </c>
      <c r="D74" s="10">
        <v>39</v>
      </c>
      <c r="E74" s="10" t="s">
        <v>16</v>
      </c>
      <c r="F74" t="s">
        <v>263</v>
      </c>
      <c r="G74" t="s">
        <v>264</v>
      </c>
      <c r="H74" t="s">
        <v>12</v>
      </c>
      <c r="I74" t="s">
        <v>13</v>
      </c>
      <c r="J74" t="str">
        <f t="shared" si="1"/>
        <v>MEDIUM AGE</v>
      </c>
      <c r="K74" t="str">
        <f>UPPER(Table2[[#This Row],[Name]])</f>
        <v>TONYA BURCH</v>
      </c>
    </row>
    <row r="75" spans="1:11" x14ac:dyDescent="0.3">
      <c r="A75" s="8">
        <v>74</v>
      </c>
      <c r="B75" t="s">
        <v>265</v>
      </c>
      <c r="C75" t="s">
        <v>266</v>
      </c>
      <c r="D75" s="10">
        <v>56</v>
      </c>
      <c r="E75" s="10" t="s">
        <v>16</v>
      </c>
      <c r="F75" t="s">
        <v>267</v>
      </c>
      <c r="G75" t="s">
        <v>43</v>
      </c>
      <c r="H75" t="s">
        <v>12</v>
      </c>
      <c r="I75" t="s">
        <v>31</v>
      </c>
      <c r="J75" t="str">
        <f t="shared" si="1"/>
        <v>HIGH AGE</v>
      </c>
      <c r="K75" t="str">
        <f>UPPER(Table2[[#This Row],[Name]])</f>
        <v>CHRISTOPHER BROWN</v>
      </c>
    </row>
    <row r="76" spans="1:11" x14ac:dyDescent="0.3">
      <c r="A76" s="8">
        <v>75</v>
      </c>
      <c r="B76" t="s">
        <v>268</v>
      </c>
      <c r="C76" t="s">
        <v>269</v>
      </c>
      <c r="D76" s="10">
        <v>58</v>
      </c>
      <c r="E76" s="10" t="s">
        <v>9</v>
      </c>
      <c r="F76" t="s">
        <v>270</v>
      </c>
      <c r="G76" t="s">
        <v>271</v>
      </c>
      <c r="H76" t="s">
        <v>12</v>
      </c>
      <c r="I76" t="s">
        <v>26</v>
      </c>
      <c r="J76" t="str">
        <f t="shared" si="1"/>
        <v>HIGH AGE</v>
      </c>
      <c r="K76" t="str">
        <f>UPPER(Table2[[#This Row],[Name]])</f>
        <v>JOHN MAYER</v>
      </c>
    </row>
    <row r="77" spans="1:11" x14ac:dyDescent="0.3">
      <c r="A77" s="8">
        <v>76</v>
      </c>
      <c r="B77" t="s">
        <v>272</v>
      </c>
      <c r="C77" t="s">
        <v>273</v>
      </c>
      <c r="D77" s="10">
        <v>61</v>
      </c>
      <c r="E77" s="10" t="s">
        <v>16</v>
      </c>
      <c r="F77" t="s">
        <v>274</v>
      </c>
      <c r="G77" t="s">
        <v>30</v>
      </c>
      <c r="H77" t="s">
        <v>12</v>
      </c>
      <c r="I77" t="s">
        <v>13</v>
      </c>
      <c r="J77" t="str">
        <f t="shared" si="1"/>
        <v>HIGH AGE</v>
      </c>
      <c r="K77" t="str">
        <f>UPPER(Table2[[#This Row],[Name]])</f>
        <v>RHONDA MORALES</v>
      </c>
    </row>
    <row r="78" spans="1:11" x14ac:dyDescent="0.3">
      <c r="A78" s="8">
        <v>77</v>
      </c>
      <c r="B78" t="s">
        <v>275</v>
      </c>
      <c r="C78" t="s">
        <v>276</v>
      </c>
      <c r="D78" s="10">
        <v>37</v>
      </c>
      <c r="E78" s="10" t="s">
        <v>9</v>
      </c>
      <c r="F78" t="s">
        <v>277</v>
      </c>
      <c r="G78" t="s">
        <v>96</v>
      </c>
      <c r="H78" t="s">
        <v>12</v>
      </c>
      <c r="I78" t="s">
        <v>13</v>
      </c>
      <c r="J78" t="str">
        <f t="shared" si="1"/>
        <v>MEDIUM AGE</v>
      </c>
      <c r="K78" t="str">
        <f>UPPER(Table2[[#This Row],[Name]])</f>
        <v>NATHAN CAMPBELL</v>
      </c>
    </row>
    <row r="79" spans="1:11" x14ac:dyDescent="0.3">
      <c r="A79" s="8">
        <v>78</v>
      </c>
      <c r="B79" t="s">
        <v>278</v>
      </c>
      <c r="C79" t="s">
        <v>279</v>
      </c>
      <c r="D79" s="10">
        <v>29</v>
      </c>
      <c r="E79" s="10" t="s">
        <v>9</v>
      </c>
      <c r="F79" t="s">
        <v>280</v>
      </c>
      <c r="G79" t="s">
        <v>170</v>
      </c>
      <c r="H79" t="s">
        <v>12</v>
      </c>
      <c r="I79" t="s">
        <v>13</v>
      </c>
      <c r="J79" t="str">
        <f t="shared" si="1"/>
        <v>LOW AGE</v>
      </c>
      <c r="K79" t="str">
        <f>UPPER(Table2[[#This Row],[Name]])</f>
        <v>KATHERINE YOUNG</v>
      </c>
    </row>
    <row r="80" spans="1:11" x14ac:dyDescent="0.3">
      <c r="A80" s="8">
        <v>79</v>
      </c>
      <c r="B80" t="s">
        <v>281</v>
      </c>
      <c r="C80" t="s">
        <v>282</v>
      </c>
      <c r="D80" s="10">
        <v>21</v>
      </c>
      <c r="E80" s="10" t="s">
        <v>9</v>
      </c>
      <c r="F80" t="s">
        <v>283</v>
      </c>
      <c r="G80" t="s">
        <v>284</v>
      </c>
      <c r="H80" t="s">
        <v>12</v>
      </c>
      <c r="I80" t="s">
        <v>13</v>
      </c>
      <c r="J80" t="str">
        <f t="shared" si="1"/>
        <v>LOW AGE</v>
      </c>
      <c r="K80" t="str">
        <f>UPPER(Table2[[#This Row],[Name]])</f>
        <v>CODY BLAKE</v>
      </c>
    </row>
    <row r="81" spans="1:11" x14ac:dyDescent="0.3">
      <c r="A81" s="8">
        <v>80</v>
      </c>
      <c r="B81" t="s">
        <v>285</v>
      </c>
      <c r="C81" t="s">
        <v>286</v>
      </c>
      <c r="D81" s="10">
        <v>22</v>
      </c>
      <c r="E81" s="10" t="s">
        <v>16</v>
      </c>
      <c r="F81" t="s">
        <v>287</v>
      </c>
      <c r="G81" t="s">
        <v>288</v>
      </c>
      <c r="H81" t="s">
        <v>12</v>
      </c>
      <c r="I81" t="s">
        <v>19</v>
      </c>
      <c r="J81" t="str">
        <f t="shared" si="1"/>
        <v>LOW AGE</v>
      </c>
      <c r="K81" t="str">
        <f>UPPER(Table2[[#This Row],[Name]])</f>
        <v>MOLLY GARDNER</v>
      </c>
    </row>
    <row r="82" spans="1:11" x14ac:dyDescent="0.3">
      <c r="A82" s="8">
        <v>81</v>
      </c>
      <c r="B82" t="s">
        <v>289</v>
      </c>
      <c r="C82" t="s">
        <v>290</v>
      </c>
      <c r="D82" s="10">
        <v>61</v>
      </c>
      <c r="E82" s="10" t="s">
        <v>16</v>
      </c>
      <c r="F82" t="s">
        <v>291</v>
      </c>
      <c r="G82" t="s">
        <v>230</v>
      </c>
      <c r="H82" t="s">
        <v>12</v>
      </c>
      <c r="I82" t="s">
        <v>26</v>
      </c>
      <c r="J82" t="str">
        <f t="shared" si="1"/>
        <v>HIGH AGE</v>
      </c>
      <c r="K82" t="str">
        <f>UPPER(Table2[[#This Row],[Name]])</f>
        <v>JENNIFER GARCIA</v>
      </c>
    </row>
    <row r="83" spans="1:11" x14ac:dyDescent="0.3">
      <c r="A83" s="8">
        <v>82</v>
      </c>
      <c r="B83" t="s">
        <v>292</v>
      </c>
      <c r="C83" t="s">
        <v>293</v>
      </c>
      <c r="D83" s="10">
        <v>34</v>
      </c>
      <c r="E83" s="10" t="s">
        <v>16</v>
      </c>
      <c r="F83" t="s">
        <v>294</v>
      </c>
      <c r="G83" t="s">
        <v>133</v>
      </c>
      <c r="H83" t="s">
        <v>12</v>
      </c>
      <c r="I83" t="s">
        <v>19</v>
      </c>
      <c r="J83" t="str">
        <f t="shared" si="1"/>
        <v>MEDIUM AGE</v>
      </c>
      <c r="K83" t="str">
        <f>UPPER(Table2[[#This Row],[Name]])</f>
        <v>KRYSTAL FORD</v>
      </c>
    </row>
    <row r="84" spans="1:11" x14ac:dyDescent="0.3">
      <c r="A84" s="8">
        <v>83</v>
      </c>
      <c r="B84" t="s">
        <v>295</v>
      </c>
      <c r="C84" t="s">
        <v>296</v>
      </c>
      <c r="D84" s="10">
        <v>53</v>
      </c>
      <c r="E84" s="10" t="s">
        <v>9</v>
      </c>
      <c r="F84" t="s">
        <v>297</v>
      </c>
      <c r="G84" t="s">
        <v>247</v>
      </c>
      <c r="H84" t="s">
        <v>12</v>
      </c>
      <c r="I84" t="s">
        <v>26</v>
      </c>
      <c r="J84" t="str">
        <f t="shared" si="1"/>
        <v>HIGH AGE</v>
      </c>
      <c r="K84" t="str">
        <f>UPPER(Table2[[#This Row],[Name]])</f>
        <v>GEORGE ROSARIO</v>
      </c>
    </row>
    <row r="85" spans="1:11" x14ac:dyDescent="0.3">
      <c r="A85" s="8">
        <v>84</v>
      </c>
      <c r="B85" t="s">
        <v>298</v>
      </c>
      <c r="C85" t="s">
        <v>299</v>
      </c>
      <c r="D85" s="10">
        <v>48</v>
      </c>
      <c r="E85" s="10" t="s">
        <v>16</v>
      </c>
      <c r="F85" t="s">
        <v>300</v>
      </c>
      <c r="G85" t="s">
        <v>81</v>
      </c>
      <c r="H85" t="s">
        <v>12</v>
      </c>
      <c r="I85" t="s">
        <v>26</v>
      </c>
      <c r="J85" t="str">
        <f t="shared" si="1"/>
        <v>MEDIUM AGE</v>
      </c>
      <c r="K85" t="str">
        <f>UPPER(Table2[[#This Row],[Name]])</f>
        <v>THOMAS ROBINSON</v>
      </c>
    </row>
    <row r="86" spans="1:11" x14ac:dyDescent="0.3">
      <c r="A86" s="8">
        <v>85</v>
      </c>
      <c r="B86" t="s">
        <v>301</v>
      </c>
      <c r="C86" t="s">
        <v>302</v>
      </c>
      <c r="D86" s="10">
        <v>26</v>
      </c>
      <c r="E86" s="10" t="s">
        <v>16</v>
      </c>
      <c r="F86" t="s">
        <v>303</v>
      </c>
      <c r="G86" t="s">
        <v>251</v>
      </c>
      <c r="H86" t="s">
        <v>12</v>
      </c>
      <c r="I86" t="s">
        <v>19</v>
      </c>
      <c r="J86" t="str">
        <f t="shared" si="1"/>
        <v>LOW AGE</v>
      </c>
      <c r="K86" t="str">
        <f>UPPER(Table2[[#This Row],[Name]])</f>
        <v>CHRISTY HOFFMAN</v>
      </c>
    </row>
    <row r="87" spans="1:11" x14ac:dyDescent="0.3">
      <c r="A87" s="8">
        <v>86</v>
      </c>
      <c r="B87" t="s">
        <v>304</v>
      </c>
      <c r="C87" t="s">
        <v>305</v>
      </c>
      <c r="D87" s="10">
        <v>36</v>
      </c>
      <c r="E87" s="10" t="s">
        <v>9</v>
      </c>
      <c r="F87" t="s">
        <v>306</v>
      </c>
      <c r="G87" t="s">
        <v>51</v>
      </c>
      <c r="H87" t="s">
        <v>12</v>
      </c>
      <c r="I87" t="s">
        <v>31</v>
      </c>
      <c r="J87" t="str">
        <f t="shared" si="1"/>
        <v>MEDIUM AGE</v>
      </c>
      <c r="K87" t="str">
        <f>UPPER(Table2[[#This Row],[Name]])</f>
        <v>RICHARD DELGADO</v>
      </c>
    </row>
    <row r="88" spans="1:11" x14ac:dyDescent="0.3">
      <c r="A88" s="8">
        <v>87</v>
      </c>
      <c r="B88" t="s">
        <v>307</v>
      </c>
      <c r="C88" t="s">
        <v>3976</v>
      </c>
      <c r="D88" s="10">
        <v>19</v>
      </c>
      <c r="E88" s="10" t="s">
        <v>16</v>
      </c>
      <c r="F88" t="s">
        <v>308</v>
      </c>
      <c r="G88" t="s">
        <v>309</v>
      </c>
      <c r="H88" t="s">
        <v>12</v>
      </c>
      <c r="I88" t="s">
        <v>13</v>
      </c>
      <c r="J88" t="str">
        <f t="shared" si="1"/>
        <v>LOW AGE</v>
      </c>
      <c r="K88" t="str">
        <f>UPPER(Table2[[#This Row],[Name]])</f>
        <v>TAMMY MILLER MD</v>
      </c>
    </row>
    <row r="89" spans="1:11" x14ac:dyDescent="0.3">
      <c r="A89" s="8">
        <v>88</v>
      </c>
      <c r="B89" t="s">
        <v>310</v>
      </c>
      <c r="C89" t="s">
        <v>3977</v>
      </c>
      <c r="D89" s="10">
        <v>58</v>
      </c>
      <c r="E89" s="10" t="s">
        <v>16</v>
      </c>
      <c r="F89" t="s">
        <v>311</v>
      </c>
      <c r="G89" t="s">
        <v>312</v>
      </c>
      <c r="H89" t="s">
        <v>12</v>
      </c>
      <c r="I89" t="s">
        <v>26</v>
      </c>
      <c r="J89" t="str">
        <f t="shared" si="1"/>
        <v>HIGH AGE</v>
      </c>
      <c r="K89" t="str">
        <f>UPPER(Table2[[#This Row],[Name]])</f>
        <v>MELISSA DUFFY MD</v>
      </c>
    </row>
    <row r="90" spans="1:11" x14ac:dyDescent="0.3">
      <c r="A90" s="8">
        <v>89</v>
      </c>
      <c r="B90" t="s">
        <v>313</v>
      </c>
      <c r="C90" t="s">
        <v>314</v>
      </c>
      <c r="D90" s="10">
        <v>58</v>
      </c>
      <c r="E90" s="10" t="s">
        <v>9</v>
      </c>
      <c r="F90" t="s">
        <v>315</v>
      </c>
      <c r="G90" t="s">
        <v>288</v>
      </c>
      <c r="H90" t="s">
        <v>12</v>
      </c>
      <c r="I90" t="s">
        <v>31</v>
      </c>
      <c r="J90" t="str">
        <f t="shared" si="1"/>
        <v>HIGH AGE</v>
      </c>
      <c r="K90" t="str">
        <f>UPPER(Table2[[#This Row],[Name]])</f>
        <v>TIMOTHY WRIGHT</v>
      </c>
    </row>
    <row r="91" spans="1:11" x14ac:dyDescent="0.3">
      <c r="A91" s="8">
        <v>90</v>
      </c>
      <c r="B91" t="s">
        <v>316</v>
      </c>
      <c r="C91" t="s">
        <v>317</v>
      </c>
      <c r="D91" s="10">
        <v>43</v>
      </c>
      <c r="E91" s="10" t="s">
        <v>9</v>
      </c>
      <c r="F91" t="s">
        <v>318</v>
      </c>
      <c r="G91" t="s">
        <v>319</v>
      </c>
      <c r="H91" t="s">
        <v>12</v>
      </c>
      <c r="I91" t="s">
        <v>19</v>
      </c>
      <c r="J91" t="str">
        <f t="shared" si="1"/>
        <v>MEDIUM AGE</v>
      </c>
      <c r="K91" t="str">
        <f>UPPER(Table2[[#This Row],[Name]])</f>
        <v>JAMIE YODER</v>
      </c>
    </row>
    <row r="92" spans="1:11" x14ac:dyDescent="0.3">
      <c r="A92" s="8">
        <v>91</v>
      </c>
      <c r="B92" t="s">
        <v>320</v>
      </c>
      <c r="C92" t="s">
        <v>321</v>
      </c>
      <c r="D92" s="10">
        <v>58</v>
      </c>
      <c r="E92" s="10" t="s">
        <v>16</v>
      </c>
      <c r="F92" t="s">
        <v>322</v>
      </c>
      <c r="G92" t="s">
        <v>323</v>
      </c>
      <c r="H92" t="s">
        <v>12</v>
      </c>
      <c r="I92" t="s">
        <v>19</v>
      </c>
      <c r="J92" t="str">
        <f t="shared" si="1"/>
        <v>HIGH AGE</v>
      </c>
      <c r="K92" t="str">
        <f>UPPER(Table2[[#This Row],[Name]])</f>
        <v>OSCAR MOON</v>
      </c>
    </row>
    <row r="93" spans="1:11" x14ac:dyDescent="0.3">
      <c r="A93" s="8">
        <v>92</v>
      </c>
      <c r="B93" t="s">
        <v>324</v>
      </c>
      <c r="C93" t="s">
        <v>325</v>
      </c>
      <c r="D93" s="10">
        <v>29</v>
      </c>
      <c r="E93" s="10" t="s">
        <v>16</v>
      </c>
      <c r="F93" t="s">
        <v>326</v>
      </c>
      <c r="G93" t="s">
        <v>133</v>
      </c>
      <c r="H93" t="s">
        <v>12</v>
      </c>
      <c r="I93" t="s">
        <v>31</v>
      </c>
      <c r="J93" t="str">
        <f t="shared" si="1"/>
        <v>LOW AGE</v>
      </c>
      <c r="K93" t="str">
        <f>UPPER(Table2[[#This Row],[Name]])</f>
        <v>DONNA GREGORY</v>
      </c>
    </row>
    <row r="94" spans="1:11" x14ac:dyDescent="0.3">
      <c r="A94" s="8">
        <v>93</v>
      </c>
      <c r="B94" t="s">
        <v>327</v>
      </c>
      <c r="C94" t="s">
        <v>328</v>
      </c>
      <c r="D94" s="10">
        <v>44</v>
      </c>
      <c r="E94" s="10" t="s">
        <v>16</v>
      </c>
      <c r="F94" t="s">
        <v>329</v>
      </c>
      <c r="G94" t="s">
        <v>234</v>
      </c>
      <c r="H94" t="s">
        <v>12</v>
      </c>
      <c r="I94" t="s">
        <v>19</v>
      </c>
      <c r="J94" t="str">
        <f t="shared" si="1"/>
        <v>MEDIUM AGE</v>
      </c>
      <c r="K94" t="str">
        <f>UPPER(Table2[[#This Row],[Name]])</f>
        <v>ROBERT JACKSON</v>
      </c>
    </row>
    <row r="95" spans="1:11" x14ac:dyDescent="0.3">
      <c r="A95" s="8">
        <v>94</v>
      </c>
      <c r="B95" t="s">
        <v>330</v>
      </c>
      <c r="C95" t="s">
        <v>331</v>
      </c>
      <c r="D95" s="10">
        <v>28</v>
      </c>
      <c r="E95" s="10" t="s">
        <v>16</v>
      </c>
      <c r="F95" t="s">
        <v>332</v>
      </c>
      <c r="G95" t="s">
        <v>312</v>
      </c>
      <c r="H95" t="s">
        <v>12</v>
      </c>
      <c r="I95" t="s">
        <v>13</v>
      </c>
      <c r="J95" t="str">
        <f t="shared" si="1"/>
        <v>LOW AGE</v>
      </c>
      <c r="K95" t="str">
        <f>UPPER(Table2[[#This Row],[Name]])</f>
        <v>CHRISTY VASQUEZ</v>
      </c>
    </row>
    <row r="96" spans="1:11" x14ac:dyDescent="0.3">
      <c r="A96" s="8">
        <v>95</v>
      </c>
      <c r="B96" t="s">
        <v>333</v>
      </c>
      <c r="C96" t="s">
        <v>334</v>
      </c>
      <c r="D96" s="10">
        <v>43</v>
      </c>
      <c r="E96" s="10" t="s">
        <v>16</v>
      </c>
      <c r="F96" t="s">
        <v>335</v>
      </c>
      <c r="G96" t="s">
        <v>181</v>
      </c>
      <c r="H96" t="s">
        <v>12</v>
      </c>
      <c r="I96" t="s">
        <v>13</v>
      </c>
      <c r="J96" t="str">
        <f t="shared" si="1"/>
        <v>MEDIUM AGE</v>
      </c>
      <c r="K96" t="str">
        <f>UPPER(Table2[[#This Row],[Name]])</f>
        <v>DAVID PATTERSON</v>
      </c>
    </row>
    <row r="97" spans="1:11" x14ac:dyDescent="0.3">
      <c r="A97" s="8">
        <v>96</v>
      </c>
      <c r="B97" t="s">
        <v>336</v>
      </c>
      <c r="C97" t="s">
        <v>337</v>
      </c>
      <c r="D97" s="10">
        <v>62</v>
      </c>
      <c r="E97" s="10" t="s">
        <v>16</v>
      </c>
      <c r="F97" t="s">
        <v>338</v>
      </c>
      <c r="G97" t="s">
        <v>58</v>
      </c>
      <c r="H97" t="s">
        <v>12</v>
      </c>
      <c r="I97" t="s">
        <v>19</v>
      </c>
      <c r="J97" t="str">
        <f t="shared" si="1"/>
        <v>HIGH AGE</v>
      </c>
      <c r="K97" t="str">
        <f>UPPER(Table2[[#This Row],[Name]])</f>
        <v>AMY FOWLER</v>
      </c>
    </row>
    <row r="98" spans="1:11" x14ac:dyDescent="0.3">
      <c r="A98" s="8">
        <v>97</v>
      </c>
      <c r="B98" t="s">
        <v>339</v>
      </c>
      <c r="C98" t="s">
        <v>340</v>
      </c>
      <c r="D98" s="10">
        <v>30</v>
      </c>
      <c r="E98" s="10" t="s">
        <v>16</v>
      </c>
      <c r="F98" t="s">
        <v>341</v>
      </c>
      <c r="G98" t="s">
        <v>323</v>
      </c>
      <c r="H98" t="s">
        <v>12</v>
      </c>
      <c r="I98" t="s">
        <v>19</v>
      </c>
      <c r="J98" t="str">
        <f t="shared" si="1"/>
        <v>LOW AGE</v>
      </c>
      <c r="K98" t="str">
        <f>UPPER(Table2[[#This Row],[Name]])</f>
        <v>SAMANTHA WALKER</v>
      </c>
    </row>
    <row r="99" spans="1:11" x14ac:dyDescent="0.3">
      <c r="A99" s="8">
        <v>98</v>
      </c>
      <c r="B99" t="s">
        <v>342</v>
      </c>
      <c r="C99" t="s">
        <v>343</v>
      </c>
      <c r="D99" s="10">
        <v>36</v>
      </c>
      <c r="E99" s="10" t="s">
        <v>9</v>
      </c>
      <c r="F99" t="s">
        <v>344</v>
      </c>
      <c r="G99" t="s">
        <v>39</v>
      </c>
      <c r="H99" t="s">
        <v>12</v>
      </c>
      <c r="I99" t="s">
        <v>31</v>
      </c>
      <c r="J99" t="str">
        <f t="shared" si="1"/>
        <v>MEDIUM AGE</v>
      </c>
      <c r="K99" t="str">
        <f>UPPER(Table2[[#This Row],[Name]])</f>
        <v>DAVID COBB</v>
      </c>
    </row>
    <row r="100" spans="1:11" x14ac:dyDescent="0.3">
      <c r="A100" s="8">
        <v>99</v>
      </c>
      <c r="B100" t="s">
        <v>345</v>
      </c>
      <c r="C100" t="s">
        <v>346</v>
      </c>
      <c r="D100" s="10">
        <v>24</v>
      </c>
      <c r="E100" s="10" t="s">
        <v>9</v>
      </c>
      <c r="F100" t="s">
        <v>347</v>
      </c>
      <c r="G100" t="s">
        <v>162</v>
      </c>
      <c r="H100" t="s">
        <v>12</v>
      </c>
      <c r="I100" t="s">
        <v>13</v>
      </c>
      <c r="J100" t="str">
        <f t="shared" si="1"/>
        <v>LOW AGE</v>
      </c>
      <c r="K100" t="str">
        <f>UPPER(Table2[[#This Row],[Name]])</f>
        <v>BRITTNEY MORGAN</v>
      </c>
    </row>
    <row r="101" spans="1:11" x14ac:dyDescent="0.3">
      <c r="A101" s="8">
        <v>100</v>
      </c>
      <c r="B101" t="s">
        <v>348</v>
      </c>
      <c r="C101" t="s">
        <v>349</v>
      </c>
      <c r="D101" s="10">
        <v>35</v>
      </c>
      <c r="E101" s="10" t="s">
        <v>9</v>
      </c>
      <c r="F101" t="s">
        <v>350</v>
      </c>
      <c r="G101" t="s">
        <v>234</v>
      </c>
      <c r="H101" t="s">
        <v>12</v>
      </c>
      <c r="I101" t="s">
        <v>31</v>
      </c>
      <c r="J101" t="str">
        <f t="shared" si="1"/>
        <v>MEDIUM AGE</v>
      </c>
      <c r="K101" t="str">
        <f>UPPER(Table2[[#This Row],[Name]])</f>
        <v>SHEILA WILSON</v>
      </c>
    </row>
    <row r="102" spans="1:11" x14ac:dyDescent="0.3">
      <c r="A102" s="8">
        <v>101</v>
      </c>
      <c r="B102" t="s">
        <v>351</v>
      </c>
      <c r="C102" t="s">
        <v>352</v>
      </c>
      <c r="D102" s="10">
        <v>53</v>
      </c>
      <c r="E102" s="10" t="s">
        <v>16</v>
      </c>
      <c r="F102" t="s">
        <v>353</v>
      </c>
      <c r="G102" t="s">
        <v>354</v>
      </c>
      <c r="H102" t="s">
        <v>12</v>
      </c>
      <c r="I102" t="s">
        <v>19</v>
      </c>
      <c r="J102" t="str">
        <f t="shared" si="1"/>
        <v>HIGH AGE</v>
      </c>
      <c r="K102" t="str">
        <f>UPPER(Table2[[#This Row],[Name]])</f>
        <v>DIANE WATSON</v>
      </c>
    </row>
    <row r="103" spans="1:11" x14ac:dyDescent="0.3">
      <c r="A103" s="8">
        <v>102</v>
      </c>
      <c r="B103" t="s">
        <v>355</v>
      </c>
      <c r="C103" t="s">
        <v>356</v>
      </c>
      <c r="D103" s="10">
        <v>29</v>
      </c>
      <c r="E103" s="10" t="s">
        <v>9</v>
      </c>
      <c r="F103" t="s">
        <v>357</v>
      </c>
      <c r="G103" t="s">
        <v>117</v>
      </c>
      <c r="H103" t="s">
        <v>12</v>
      </c>
      <c r="I103" t="s">
        <v>13</v>
      </c>
      <c r="J103" t="str">
        <f t="shared" si="1"/>
        <v>LOW AGE</v>
      </c>
      <c r="K103" t="str">
        <f>UPPER(Table2[[#This Row],[Name]])</f>
        <v>COLLEEN MAYNARD</v>
      </c>
    </row>
    <row r="104" spans="1:11" x14ac:dyDescent="0.3">
      <c r="A104" s="8">
        <v>103</v>
      </c>
      <c r="B104" t="s">
        <v>358</v>
      </c>
      <c r="C104" t="s">
        <v>359</v>
      </c>
      <c r="D104" s="10">
        <v>34</v>
      </c>
      <c r="E104" s="10" t="s">
        <v>16</v>
      </c>
      <c r="F104" t="s">
        <v>360</v>
      </c>
      <c r="G104" t="s">
        <v>51</v>
      </c>
      <c r="H104" t="s">
        <v>12</v>
      </c>
      <c r="I104" t="s">
        <v>26</v>
      </c>
      <c r="J104" t="str">
        <f t="shared" si="1"/>
        <v>MEDIUM AGE</v>
      </c>
      <c r="K104" t="str">
        <f>UPPER(Table2[[#This Row],[Name]])</f>
        <v>SARAH SCHNEIDER</v>
      </c>
    </row>
    <row r="105" spans="1:11" x14ac:dyDescent="0.3">
      <c r="A105" s="8">
        <v>104</v>
      </c>
      <c r="B105" t="s">
        <v>361</v>
      </c>
      <c r="C105" t="s">
        <v>362</v>
      </c>
      <c r="D105" s="10">
        <v>21</v>
      </c>
      <c r="E105" s="10" t="s">
        <v>9</v>
      </c>
      <c r="F105" t="s">
        <v>363</v>
      </c>
      <c r="G105" t="s">
        <v>166</v>
      </c>
      <c r="H105" t="s">
        <v>12</v>
      </c>
      <c r="I105" t="s">
        <v>26</v>
      </c>
      <c r="J105" t="str">
        <f t="shared" si="1"/>
        <v>LOW AGE</v>
      </c>
      <c r="K105" t="str">
        <f>UPPER(Table2[[#This Row],[Name]])</f>
        <v>STEVEN STEIN</v>
      </c>
    </row>
    <row r="106" spans="1:11" x14ac:dyDescent="0.3">
      <c r="A106" s="8">
        <v>105</v>
      </c>
      <c r="B106" t="s">
        <v>364</v>
      </c>
      <c r="C106" t="s">
        <v>365</v>
      </c>
      <c r="D106" s="10">
        <v>64</v>
      </c>
      <c r="E106" s="10" t="s">
        <v>9</v>
      </c>
      <c r="F106" t="s">
        <v>366</v>
      </c>
      <c r="G106" t="s">
        <v>81</v>
      </c>
      <c r="H106" t="s">
        <v>12</v>
      </c>
      <c r="I106" t="s">
        <v>31</v>
      </c>
      <c r="J106" t="str">
        <f t="shared" si="1"/>
        <v>HIGH AGE</v>
      </c>
      <c r="K106" t="str">
        <f>UPPER(Table2[[#This Row],[Name]])</f>
        <v>CHRISTOPHER LESTER</v>
      </c>
    </row>
    <row r="107" spans="1:11" x14ac:dyDescent="0.3">
      <c r="A107" s="8">
        <v>106</v>
      </c>
      <c r="B107" t="s">
        <v>367</v>
      </c>
      <c r="C107" t="s">
        <v>368</v>
      </c>
      <c r="D107" s="10">
        <v>50</v>
      </c>
      <c r="E107" s="10" t="s">
        <v>16</v>
      </c>
      <c r="F107" t="s">
        <v>369</v>
      </c>
      <c r="G107" t="s">
        <v>247</v>
      </c>
      <c r="H107" t="s">
        <v>12</v>
      </c>
      <c r="I107" t="s">
        <v>13</v>
      </c>
      <c r="J107" t="str">
        <f t="shared" si="1"/>
        <v>MEDIUM AGE</v>
      </c>
      <c r="K107" t="str">
        <f>UPPER(Table2[[#This Row],[Name]])</f>
        <v>LANCE BAKER</v>
      </c>
    </row>
    <row r="108" spans="1:11" x14ac:dyDescent="0.3">
      <c r="A108" s="8">
        <v>107</v>
      </c>
      <c r="B108" t="s">
        <v>370</v>
      </c>
      <c r="C108" t="s">
        <v>371</v>
      </c>
      <c r="D108" s="10">
        <v>53</v>
      </c>
      <c r="E108" s="10" t="s">
        <v>16</v>
      </c>
      <c r="F108" t="s">
        <v>372</v>
      </c>
      <c r="G108" t="s">
        <v>214</v>
      </c>
      <c r="H108" t="s">
        <v>12</v>
      </c>
      <c r="I108" t="s">
        <v>26</v>
      </c>
      <c r="J108" t="str">
        <f t="shared" si="1"/>
        <v>HIGH AGE</v>
      </c>
      <c r="K108" t="str">
        <f>UPPER(Table2[[#This Row],[Name]])</f>
        <v>HOWARD SUMMERS</v>
      </c>
    </row>
    <row r="109" spans="1:11" x14ac:dyDescent="0.3">
      <c r="A109" s="8">
        <v>108</v>
      </c>
      <c r="B109" t="s">
        <v>373</v>
      </c>
      <c r="C109" t="s">
        <v>374</v>
      </c>
      <c r="D109" s="10">
        <v>62</v>
      </c>
      <c r="E109" s="10" t="s">
        <v>16</v>
      </c>
      <c r="F109" t="s">
        <v>375</v>
      </c>
      <c r="G109" t="s">
        <v>18</v>
      </c>
      <c r="H109" t="s">
        <v>12</v>
      </c>
      <c r="I109" t="s">
        <v>19</v>
      </c>
      <c r="J109" t="str">
        <f t="shared" si="1"/>
        <v>HIGH AGE</v>
      </c>
      <c r="K109" t="str">
        <f>UPPER(Table2[[#This Row],[Name]])</f>
        <v>ERICA CARNEY</v>
      </c>
    </row>
    <row r="110" spans="1:11" x14ac:dyDescent="0.3">
      <c r="A110" s="8">
        <v>109</v>
      </c>
      <c r="B110" t="s">
        <v>376</v>
      </c>
      <c r="C110" t="s">
        <v>377</v>
      </c>
      <c r="D110" s="10">
        <v>38</v>
      </c>
      <c r="E110" s="10" t="s">
        <v>9</v>
      </c>
      <c r="F110" t="s">
        <v>378</v>
      </c>
      <c r="G110" t="s">
        <v>47</v>
      </c>
      <c r="H110" t="s">
        <v>12</v>
      </c>
      <c r="I110" t="s">
        <v>26</v>
      </c>
      <c r="J110" t="str">
        <f t="shared" si="1"/>
        <v>MEDIUM AGE</v>
      </c>
      <c r="K110" t="str">
        <f>UPPER(Table2[[#This Row],[Name]])</f>
        <v>TRAVIS HOLLAND</v>
      </c>
    </row>
    <row r="111" spans="1:11" x14ac:dyDescent="0.3">
      <c r="A111" s="8">
        <v>110</v>
      </c>
      <c r="B111" t="s">
        <v>379</v>
      </c>
      <c r="C111" t="s">
        <v>380</v>
      </c>
      <c r="D111" s="10">
        <v>27</v>
      </c>
      <c r="E111" s="10" t="s">
        <v>9</v>
      </c>
      <c r="F111" t="s">
        <v>381</v>
      </c>
      <c r="G111" t="s">
        <v>43</v>
      </c>
      <c r="H111" t="s">
        <v>12</v>
      </c>
      <c r="I111" t="s">
        <v>31</v>
      </c>
      <c r="J111" t="str">
        <f t="shared" si="1"/>
        <v>LOW AGE</v>
      </c>
      <c r="K111" t="str">
        <f>UPPER(Table2[[#This Row],[Name]])</f>
        <v>AMY WALKER</v>
      </c>
    </row>
    <row r="112" spans="1:11" x14ac:dyDescent="0.3">
      <c r="A112" s="8">
        <v>111</v>
      </c>
      <c r="B112" t="s">
        <v>382</v>
      </c>
      <c r="C112" t="s">
        <v>383</v>
      </c>
      <c r="D112" s="10">
        <v>40</v>
      </c>
      <c r="E112" s="10" t="s">
        <v>16</v>
      </c>
      <c r="F112" t="s">
        <v>384</v>
      </c>
      <c r="G112" t="s">
        <v>139</v>
      </c>
      <c r="H112" t="s">
        <v>12</v>
      </c>
      <c r="I112" t="s">
        <v>13</v>
      </c>
      <c r="J112" t="str">
        <f t="shared" si="1"/>
        <v>MEDIUM AGE</v>
      </c>
      <c r="K112" t="str">
        <f>UPPER(Table2[[#This Row],[Name]])</f>
        <v>ASHLEY GRIFFIN</v>
      </c>
    </row>
    <row r="113" spans="1:11" x14ac:dyDescent="0.3">
      <c r="A113" s="8">
        <v>112</v>
      </c>
      <c r="B113" t="s">
        <v>385</v>
      </c>
      <c r="C113" t="s">
        <v>386</v>
      </c>
      <c r="D113" s="10">
        <v>18</v>
      </c>
      <c r="E113" s="10" t="s">
        <v>16</v>
      </c>
      <c r="F113" t="s">
        <v>387</v>
      </c>
      <c r="G113" t="s">
        <v>133</v>
      </c>
      <c r="H113" t="s">
        <v>12</v>
      </c>
      <c r="I113" t="s">
        <v>19</v>
      </c>
      <c r="J113" t="str">
        <f t="shared" si="1"/>
        <v>LOW AGE</v>
      </c>
      <c r="K113" t="str">
        <f>UPPER(Table2[[#This Row],[Name]])</f>
        <v>JULIE FARMER</v>
      </c>
    </row>
    <row r="114" spans="1:11" x14ac:dyDescent="0.3">
      <c r="A114" s="8">
        <v>113</v>
      </c>
      <c r="B114" t="s">
        <v>388</v>
      </c>
      <c r="C114" t="s">
        <v>389</v>
      </c>
      <c r="D114" s="10">
        <v>27</v>
      </c>
      <c r="E114" s="10" t="s">
        <v>16</v>
      </c>
      <c r="F114" t="s">
        <v>390</v>
      </c>
      <c r="G114" t="s">
        <v>155</v>
      </c>
      <c r="H114" t="s">
        <v>12</v>
      </c>
      <c r="I114" t="s">
        <v>31</v>
      </c>
      <c r="J114" t="str">
        <f t="shared" si="1"/>
        <v>LOW AGE</v>
      </c>
      <c r="K114" t="str">
        <f>UPPER(Table2[[#This Row],[Name]])</f>
        <v>DAVID COLE</v>
      </c>
    </row>
    <row r="115" spans="1:11" x14ac:dyDescent="0.3">
      <c r="A115" s="8">
        <v>114</v>
      </c>
      <c r="B115" t="s">
        <v>391</v>
      </c>
      <c r="C115" t="s">
        <v>392</v>
      </c>
      <c r="D115" s="10">
        <v>51</v>
      </c>
      <c r="E115" s="10" t="s">
        <v>9</v>
      </c>
      <c r="F115" t="s">
        <v>393</v>
      </c>
      <c r="G115" t="s">
        <v>230</v>
      </c>
      <c r="H115" t="s">
        <v>12</v>
      </c>
      <c r="I115" t="s">
        <v>13</v>
      </c>
      <c r="J115" t="str">
        <f t="shared" si="1"/>
        <v>HIGH AGE</v>
      </c>
      <c r="K115" t="str">
        <f>UPPER(Table2[[#This Row],[Name]])</f>
        <v>EDWARD HALL</v>
      </c>
    </row>
    <row r="116" spans="1:11" x14ac:dyDescent="0.3">
      <c r="A116" s="8">
        <v>115</v>
      </c>
      <c r="B116" t="s">
        <v>394</v>
      </c>
      <c r="C116" t="s">
        <v>395</v>
      </c>
      <c r="D116" s="10">
        <v>30</v>
      </c>
      <c r="E116" s="10" t="s">
        <v>9</v>
      </c>
      <c r="F116" t="s">
        <v>396</v>
      </c>
      <c r="G116" t="s">
        <v>181</v>
      </c>
      <c r="H116" t="s">
        <v>12</v>
      </c>
      <c r="I116" t="s">
        <v>26</v>
      </c>
      <c r="J116" t="str">
        <f t="shared" si="1"/>
        <v>LOW AGE</v>
      </c>
      <c r="K116" t="str">
        <f>UPPER(Table2[[#This Row],[Name]])</f>
        <v>RYAN HERNANDEZ</v>
      </c>
    </row>
    <row r="117" spans="1:11" x14ac:dyDescent="0.3">
      <c r="A117" s="8">
        <v>116</v>
      </c>
      <c r="B117" t="s">
        <v>397</v>
      </c>
      <c r="C117" t="s">
        <v>398</v>
      </c>
      <c r="D117" s="10">
        <v>53</v>
      </c>
      <c r="E117" s="10" t="s">
        <v>16</v>
      </c>
      <c r="F117" t="s">
        <v>399</v>
      </c>
      <c r="G117" t="s">
        <v>18</v>
      </c>
      <c r="H117" t="s">
        <v>12</v>
      </c>
      <c r="I117" t="s">
        <v>19</v>
      </c>
      <c r="J117" t="str">
        <f t="shared" si="1"/>
        <v>HIGH AGE</v>
      </c>
      <c r="K117" t="str">
        <f>UPPER(Table2[[#This Row],[Name]])</f>
        <v>TYLER CONRAD</v>
      </c>
    </row>
    <row r="118" spans="1:11" x14ac:dyDescent="0.3">
      <c r="A118" s="8">
        <v>117</v>
      </c>
      <c r="B118" t="s">
        <v>400</v>
      </c>
      <c r="C118" t="s">
        <v>401</v>
      </c>
      <c r="D118" s="10">
        <v>18</v>
      </c>
      <c r="E118" s="10" t="s">
        <v>16</v>
      </c>
      <c r="F118" t="s">
        <v>402</v>
      </c>
      <c r="G118" t="s">
        <v>214</v>
      </c>
      <c r="H118" t="s">
        <v>12</v>
      </c>
      <c r="I118" t="s">
        <v>19</v>
      </c>
      <c r="J118" t="str">
        <f t="shared" si="1"/>
        <v>LOW AGE</v>
      </c>
      <c r="K118" t="str">
        <f>UPPER(Table2[[#This Row],[Name]])</f>
        <v>ANTHONY PHILLIPS</v>
      </c>
    </row>
    <row r="119" spans="1:11" x14ac:dyDescent="0.3">
      <c r="A119" s="8">
        <v>118</v>
      </c>
      <c r="B119" t="s">
        <v>403</v>
      </c>
      <c r="C119" t="s">
        <v>404</v>
      </c>
      <c r="D119" s="10">
        <v>21</v>
      </c>
      <c r="E119" s="10" t="s">
        <v>16</v>
      </c>
      <c r="F119" t="s">
        <v>405</v>
      </c>
      <c r="G119" t="s">
        <v>74</v>
      </c>
      <c r="H119" t="s">
        <v>12</v>
      </c>
      <c r="I119" t="s">
        <v>19</v>
      </c>
      <c r="J119" t="str">
        <f t="shared" si="1"/>
        <v>LOW AGE</v>
      </c>
      <c r="K119" t="str">
        <f>UPPER(Table2[[#This Row],[Name]])</f>
        <v>COLLEEN MCCARTHY</v>
      </c>
    </row>
    <row r="120" spans="1:11" x14ac:dyDescent="0.3">
      <c r="A120" s="8">
        <v>119</v>
      </c>
      <c r="B120" t="s">
        <v>406</v>
      </c>
      <c r="C120" t="s">
        <v>407</v>
      </c>
      <c r="D120" s="10">
        <v>36</v>
      </c>
      <c r="E120" s="10" t="s">
        <v>9</v>
      </c>
      <c r="F120" t="s">
        <v>408</v>
      </c>
      <c r="G120" t="s">
        <v>70</v>
      </c>
      <c r="H120" t="s">
        <v>12</v>
      </c>
      <c r="I120" t="s">
        <v>19</v>
      </c>
      <c r="J120" t="str">
        <f t="shared" si="1"/>
        <v>MEDIUM AGE</v>
      </c>
      <c r="K120" t="str">
        <f>UPPER(Table2[[#This Row],[Name]])</f>
        <v>EARL ALLEN</v>
      </c>
    </row>
    <row r="121" spans="1:11" x14ac:dyDescent="0.3">
      <c r="A121" s="8">
        <v>120</v>
      </c>
      <c r="B121" t="s">
        <v>409</v>
      </c>
      <c r="C121" t="s">
        <v>410</v>
      </c>
      <c r="D121" s="10">
        <v>40</v>
      </c>
      <c r="E121" s="10" t="s">
        <v>9</v>
      </c>
      <c r="F121" t="s">
        <v>411</v>
      </c>
      <c r="G121" t="s">
        <v>234</v>
      </c>
      <c r="H121" t="s">
        <v>12</v>
      </c>
      <c r="I121" t="s">
        <v>26</v>
      </c>
      <c r="J121" t="str">
        <f t="shared" si="1"/>
        <v>MEDIUM AGE</v>
      </c>
      <c r="K121" t="str">
        <f>UPPER(Table2[[#This Row],[Name]])</f>
        <v>MICHAEL JONES</v>
      </c>
    </row>
    <row r="122" spans="1:11" x14ac:dyDescent="0.3">
      <c r="A122" s="8">
        <v>121</v>
      </c>
      <c r="B122" t="s">
        <v>412</v>
      </c>
      <c r="C122" t="s">
        <v>413</v>
      </c>
      <c r="D122" s="10">
        <v>44</v>
      </c>
      <c r="E122" s="10" t="s">
        <v>16</v>
      </c>
      <c r="F122" t="s">
        <v>4002</v>
      </c>
      <c r="G122" t="s">
        <v>51</v>
      </c>
      <c r="H122" t="s">
        <v>12</v>
      </c>
      <c r="I122" t="s">
        <v>19</v>
      </c>
      <c r="J122" t="str">
        <f t="shared" si="1"/>
        <v>MEDIUM AGE</v>
      </c>
      <c r="K122" t="str">
        <f>UPPER(Table2[[#This Row],[Name]])</f>
        <v>JACOB HOPKINS</v>
      </c>
    </row>
    <row r="123" spans="1:11" x14ac:dyDescent="0.3">
      <c r="A123" s="8">
        <v>122</v>
      </c>
      <c r="B123" t="s">
        <v>414</v>
      </c>
      <c r="C123" t="s">
        <v>415</v>
      </c>
      <c r="D123" s="10">
        <v>62</v>
      </c>
      <c r="E123" s="10" t="s">
        <v>9</v>
      </c>
      <c r="F123" t="s">
        <v>416</v>
      </c>
      <c r="G123" t="s">
        <v>99</v>
      </c>
      <c r="H123" t="s">
        <v>12</v>
      </c>
      <c r="I123" t="s">
        <v>19</v>
      </c>
      <c r="J123" t="str">
        <f t="shared" si="1"/>
        <v>HIGH AGE</v>
      </c>
      <c r="K123" t="str">
        <f>UPPER(Table2[[#This Row],[Name]])</f>
        <v>JOEL ROBINSON</v>
      </c>
    </row>
    <row r="124" spans="1:11" x14ac:dyDescent="0.3">
      <c r="A124" s="8">
        <v>123</v>
      </c>
      <c r="B124" t="s">
        <v>417</v>
      </c>
      <c r="C124" t="s">
        <v>418</v>
      </c>
      <c r="D124" s="10">
        <v>50</v>
      </c>
      <c r="E124" s="10" t="s">
        <v>9</v>
      </c>
      <c r="F124" t="s">
        <v>419</v>
      </c>
      <c r="G124" t="s">
        <v>11</v>
      </c>
      <c r="H124" t="s">
        <v>12</v>
      </c>
      <c r="I124" t="s">
        <v>19</v>
      </c>
      <c r="J124" t="str">
        <f t="shared" si="1"/>
        <v>MEDIUM AGE</v>
      </c>
      <c r="K124" t="str">
        <f>UPPER(Table2[[#This Row],[Name]])</f>
        <v>MICHAEL CHANG</v>
      </c>
    </row>
    <row r="125" spans="1:11" x14ac:dyDescent="0.3">
      <c r="A125" s="8">
        <v>124</v>
      </c>
      <c r="B125" t="s">
        <v>420</v>
      </c>
      <c r="C125" t="s">
        <v>421</v>
      </c>
      <c r="D125" s="10">
        <v>40</v>
      </c>
      <c r="E125" s="10" t="s">
        <v>9</v>
      </c>
      <c r="F125" t="s">
        <v>422</v>
      </c>
      <c r="G125" t="s">
        <v>264</v>
      </c>
      <c r="H125" t="s">
        <v>12</v>
      </c>
      <c r="I125" t="s">
        <v>31</v>
      </c>
      <c r="J125" t="str">
        <f t="shared" si="1"/>
        <v>MEDIUM AGE</v>
      </c>
      <c r="K125" t="str">
        <f>UPPER(Table2[[#This Row],[Name]])</f>
        <v>ERIN HOPKINS</v>
      </c>
    </row>
    <row r="126" spans="1:11" x14ac:dyDescent="0.3">
      <c r="A126" s="8">
        <v>125</v>
      </c>
      <c r="B126" t="s">
        <v>423</v>
      </c>
      <c r="C126" t="s">
        <v>424</v>
      </c>
      <c r="D126" s="10">
        <v>26</v>
      </c>
      <c r="E126" s="10" t="s">
        <v>9</v>
      </c>
      <c r="F126" t="s">
        <v>425</v>
      </c>
      <c r="G126" t="s">
        <v>191</v>
      </c>
      <c r="H126" t="s">
        <v>12</v>
      </c>
      <c r="I126" t="s">
        <v>26</v>
      </c>
      <c r="J126" t="str">
        <f t="shared" si="1"/>
        <v>LOW AGE</v>
      </c>
      <c r="K126" t="str">
        <f>UPPER(Table2[[#This Row],[Name]])</f>
        <v>DONALD LEE</v>
      </c>
    </row>
    <row r="127" spans="1:11" x14ac:dyDescent="0.3">
      <c r="A127" s="8">
        <v>126</v>
      </c>
      <c r="B127" t="s">
        <v>426</v>
      </c>
      <c r="C127" t="s">
        <v>427</v>
      </c>
      <c r="D127" s="10">
        <v>64</v>
      </c>
      <c r="E127" s="10" t="s">
        <v>16</v>
      </c>
      <c r="F127" t="s">
        <v>428</v>
      </c>
      <c r="G127" t="s">
        <v>429</v>
      </c>
      <c r="H127" t="s">
        <v>12</v>
      </c>
      <c r="I127" t="s">
        <v>19</v>
      </c>
      <c r="J127" t="str">
        <f t="shared" si="1"/>
        <v>HIGH AGE</v>
      </c>
      <c r="K127" t="str">
        <f>UPPER(Table2[[#This Row],[Name]])</f>
        <v>KEITH MILLER</v>
      </c>
    </row>
    <row r="128" spans="1:11" x14ac:dyDescent="0.3">
      <c r="A128" s="8">
        <v>127</v>
      </c>
      <c r="B128" t="s">
        <v>430</v>
      </c>
      <c r="C128" t="s">
        <v>431</v>
      </c>
      <c r="D128" s="10">
        <v>62</v>
      </c>
      <c r="E128" s="10" t="s">
        <v>16</v>
      </c>
      <c r="F128" t="s">
        <v>432</v>
      </c>
      <c r="G128" t="s">
        <v>133</v>
      </c>
      <c r="H128" t="s">
        <v>12</v>
      </c>
      <c r="I128" t="s">
        <v>13</v>
      </c>
      <c r="J128" t="str">
        <f t="shared" si="1"/>
        <v>HIGH AGE</v>
      </c>
      <c r="K128" t="str">
        <f>UPPER(Table2[[#This Row],[Name]])</f>
        <v>JAMES WOLFE</v>
      </c>
    </row>
    <row r="129" spans="1:11" x14ac:dyDescent="0.3">
      <c r="A129" s="8">
        <v>128</v>
      </c>
      <c r="B129" t="s">
        <v>433</v>
      </c>
      <c r="C129" t="s">
        <v>434</v>
      </c>
      <c r="D129" s="10">
        <v>39</v>
      </c>
      <c r="E129" s="10" t="s">
        <v>9</v>
      </c>
      <c r="F129" t="s">
        <v>435</v>
      </c>
      <c r="G129" t="s">
        <v>170</v>
      </c>
      <c r="H129" t="s">
        <v>12</v>
      </c>
      <c r="I129" t="s">
        <v>19</v>
      </c>
      <c r="J129" t="str">
        <f t="shared" si="1"/>
        <v>MEDIUM AGE</v>
      </c>
      <c r="K129" t="str">
        <f>UPPER(Table2[[#This Row],[Name]])</f>
        <v>JOHN MCKNIGHT</v>
      </c>
    </row>
    <row r="130" spans="1:11" x14ac:dyDescent="0.3">
      <c r="A130" s="8">
        <v>129</v>
      </c>
      <c r="B130" t="s">
        <v>436</v>
      </c>
      <c r="C130" t="s">
        <v>437</v>
      </c>
      <c r="D130" s="10">
        <v>45</v>
      </c>
      <c r="E130" s="10" t="s">
        <v>9</v>
      </c>
      <c r="F130" t="s">
        <v>438</v>
      </c>
      <c r="G130" t="s">
        <v>288</v>
      </c>
      <c r="H130" t="s">
        <v>12</v>
      </c>
      <c r="I130" t="s">
        <v>31</v>
      </c>
      <c r="J130" t="str">
        <f t="shared" ref="J130:J193" si="2">IF(D130&gt;50,"HIGH AGE",IF(D130&gt;30,"MEDIUM AGE","LOW AGE"))</f>
        <v>MEDIUM AGE</v>
      </c>
      <c r="K130" t="str">
        <f>UPPER(Table2[[#This Row],[Name]])</f>
        <v>SUSAN MCDONALD</v>
      </c>
    </row>
    <row r="131" spans="1:11" x14ac:dyDescent="0.3">
      <c r="A131" s="8">
        <v>130</v>
      </c>
      <c r="B131" t="s">
        <v>439</v>
      </c>
      <c r="C131" t="s">
        <v>440</v>
      </c>
      <c r="D131" s="10">
        <v>43</v>
      </c>
      <c r="E131" s="10" t="s">
        <v>16</v>
      </c>
      <c r="F131" t="s">
        <v>441</v>
      </c>
      <c r="G131" t="s">
        <v>39</v>
      </c>
      <c r="H131" t="s">
        <v>12</v>
      </c>
      <c r="I131" t="s">
        <v>31</v>
      </c>
      <c r="J131" t="str">
        <f t="shared" si="2"/>
        <v>MEDIUM AGE</v>
      </c>
      <c r="K131" t="str">
        <f>UPPER(Table2[[#This Row],[Name]])</f>
        <v>JESSICA MITCHELL</v>
      </c>
    </row>
    <row r="132" spans="1:11" x14ac:dyDescent="0.3">
      <c r="A132" s="8">
        <v>131</v>
      </c>
      <c r="B132" t="s">
        <v>442</v>
      </c>
      <c r="C132" t="s">
        <v>443</v>
      </c>
      <c r="D132" s="10">
        <v>29</v>
      </c>
      <c r="E132" s="10" t="s">
        <v>9</v>
      </c>
      <c r="F132" t="s">
        <v>4003</v>
      </c>
      <c r="G132" t="s">
        <v>166</v>
      </c>
      <c r="H132" t="s">
        <v>12</v>
      </c>
      <c r="I132" t="s">
        <v>19</v>
      </c>
      <c r="J132" t="str">
        <f t="shared" si="2"/>
        <v>LOW AGE</v>
      </c>
      <c r="K132" t="str">
        <f>UPPER(Table2[[#This Row],[Name]])</f>
        <v>JAMIE REYES</v>
      </c>
    </row>
    <row r="133" spans="1:11" x14ac:dyDescent="0.3">
      <c r="A133" s="8">
        <v>132</v>
      </c>
      <c r="B133" t="s">
        <v>444</v>
      </c>
      <c r="C133" t="s">
        <v>445</v>
      </c>
      <c r="D133" s="10">
        <v>34</v>
      </c>
      <c r="E133" s="10" t="s">
        <v>16</v>
      </c>
      <c r="F133" t="s">
        <v>446</v>
      </c>
      <c r="G133" t="s">
        <v>22</v>
      </c>
      <c r="H133" t="s">
        <v>12</v>
      </c>
      <c r="I133" t="s">
        <v>26</v>
      </c>
      <c r="J133" t="str">
        <f t="shared" si="2"/>
        <v>MEDIUM AGE</v>
      </c>
      <c r="K133" t="str">
        <f>UPPER(Table2[[#This Row],[Name]])</f>
        <v>JOSEPH RICHARDS</v>
      </c>
    </row>
    <row r="134" spans="1:11" x14ac:dyDescent="0.3">
      <c r="A134" s="8">
        <v>133</v>
      </c>
      <c r="B134" t="s">
        <v>447</v>
      </c>
      <c r="C134" t="s">
        <v>448</v>
      </c>
      <c r="D134" s="10">
        <v>57</v>
      </c>
      <c r="E134" s="10" t="s">
        <v>16</v>
      </c>
      <c r="F134" t="s">
        <v>449</v>
      </c>
      <c r="G134" t="s">
        <v>25</v>
      </c>
      <c r="H134" t="s">
        <v>12</v>
      </c>
      <c r="I134" t="s">
        <v>13</v>
      </c>
      <c r="J134" t="str">
        <f t="shared" si="2"/>
        <v>HIGH AGE</v>
      </c>
      <c r="K134" t="str">
        <f>UPPER(Table2[[#This Row],[Name]])</f>
        <v>MIGUEL REYNOLDS</v>
      </c>
    </row>
    <row r="135" spans="1:11" x14ac:dyDescent="0.3">
      <c r="A135" s="8">
        <v>134</v>
      </c>
      <c r="B135" t="s">
        <v>450</v>
      </c>
      <c r="C135" t="s">
        <v>451</v>
      </c>
      <c r="D135" s="10">
        <v>62</v>
      </c>
      <c r="E135" s="10" t="s">
        <v>16</v>
      </c>
      <c r="F135" t="s">
        <v>452</v>
      </c>
      <c r="G135" t="s">
        <v>247</v>
      </c>
      <c r="H135" t="s">
        <v>12</v>
      </c>
      <c r="I135" t="s">
        <v>26</v>
      </c>
      <c r="J135" t="str">
        <f t="shared" si="2"/>
        <v>HIGH AGE</v>
      </c>
      <c r="K135" t="str">
        <f>UPPER(Table2[[#This Row],[Name]])</f>
        <v>HAYLEY POPE</v>
      </c>
    </row>
    <row r="136" spans="1:11" x14ac:dyDescent="0.3">
      <c r="A136" s="8">
        <v>135</v>
      </c>
      <c r="B136" t="s">
        <v>453</v>
      </c>
      <c r="C136" t="s">
        <v>454</v>
      </c>
      <c r="D136" s="10">
        <v>54</v>
      </c>
      <c r="E136" s="10" t="s">
        <v>9</v>
      </c>
      <c r="F136" t="s">
        <v>455</v>
      </c>
      <c r="G136" t="s">
        <v>74</v>
      </c>
      <c r="H136" t="s">
        <v>12</v>
      </c>
      <c r="I136" t="s">
        <v>13</v>
      </c>
      <c r="J136" t="str">
        <f t="shared" si="2"/>
        <v>HIGH AGE</v>
      </c>
      <c r="K136" t="str">
        <f>UPPER(Table2[[#This Row],[Name]])</f>
        <v>MORGAN BOWEN</v>
      </c>
    </row>
    <row r="137" spans="1:11" x14ac:dyDescent="0.3">
      <c r="A137" s="8">
        <v>136</v>
      </c>
      <c r="B137" t="s">
        <v>456</v>
      </c>
      <c r="C137" t="s">
        <v>457</v>
      </c>
      <c r="D137" s="10">
        <v>33</v>
      </c>
      <c r="E137" s="10" t="s">
        <v>16</v>
      </c>
      <c r="F137" t="s">
        <v>458</v>
      </c>
      <c r="G137" t="s">
        <v>155</v>
      </c>
      <c r="H137" t="s">
        <v>12</v>
      </c>
      <c r="I137" t="s">
        <v>19</v>
      </c>
      <c r="J137" t="str">
        <f t="shared" si="2"/>
        <v>MEDIUM AGE</v>
      </c>
      <c r="K137" t="str">
        <f>UPPER(Table2[[#This Row],[Name]])</f>
        <v>MATTHEW HANNA</v>
      </c>
    </row>
    <row r="138" spans="1:11" x14ac:dyDescent="0.3">
      <c r="A138" s="8">
        <v>137</v>
      </c>
      <c r="B138" t="s">
        <v>459</v>
      </c>
      <c r="C138" t="s">
        <v>460</v>
      </c>
      <c r="D138" s="10">
        <v>29</v>
      </c>
      <c r="E138" s="10" t="s">
        <v>9</v>
      </c>
      <c r="F138" t="s">
        <v>461</v>
      </c>
      <c r="G138" t="s">
        <v>70</v>
      </c>
      <c r="H138" t="s">
        <v>12</v>
      </c>
      <c r="I138" t="s">
        <v>31</v>
      </c>
      <c r="J138" t="str">
        <f t="shared" si="2"/>
        <v>LOW AGE</v>
      </c>
      <c r="K138" t="str">
        <f>UPPER(Table2[[#This Row],[Name]])</f>
        <v>PATRICK COLEMAN</v>
      </c>
    </row>
    <row r="139" spans="1:11" x14ac:dyDescent="0.3">
      <c r="A139" s="8">
        <v>138</v>
      </c>
      <c r="B139" t="s">
        <v>462</v>
      </c>
      <c r="C139" t="s">
        <v>463</v>
      </c>
      <c r="D139" s="10">
        <v>55</v>
      </c>
      <c r="E139" s="10" t="s">
        <v>16</v>
      </c>
      <c r="F139" t="s">
        <v>464</v>
      </c>
      <c r="G139" t="s">
        <v>25</v>
      </c>
      <c r="H139" t="s">
        <v>12</v>
      </c>
      <c r="I139" t="s">
        <v>19</v>
      </c>
      <c r="J139" t="str">
        <f t="shared" si="2"/>
        <v>HIGH AGE</v>
      </c>
      <c r="K139" t="str">
        <f>UPPER(Table2[[#This Row],[Name]])</f>
        <v>RICK DOMINGUEZ</v>
      </c>
    </row>
    <row r="140" spans="1:11" x14ac:dyDescent="0.3">
      <c r="A140" s="8">
        <v>139</v>
      </c>
      <c r="B140" t="s">
        <v>465</v>
      </c>
      <c r="C140" t="s">
        <v>466</v>
      </c>
      <c r="D140" s="10">
        <v>43</v>
      </c>
      <c r="E140" s="10" t="s">
        <v>9</v>
      </c>
      <c r="F140" t="s">
        <v>390</v>
      </c>
      <c r="G140" t="s">
        <v>284</v>
      </c>
      <c r="H140" t="s">
        <v>12</v>
      </c>
      <c r="I140" t="s">
        <v>13</v>
      </c>
      <c r="J140" t="str">
        <f t="shared" si="2"/>
        <v>MEDIUM AGE</v>
      </c>
      <c r="K140" t="str">
        <f>UPPER(Table2[[#This Row],[Name]])</f>
        <v>SEAN ROTH</v>
      </c>
    </row>
    <row r="141" spans="1:11" x14ac:dyDescent="0.3">
      <c r="A141" s="8">
        <v>140</v>
      </c>
      <c r="B141" t="s">
        <v>467</v>
      </c>
      <c r="C141" t="s">
        <v>468</v>
      </c>
      <c r="D141" s="10">
        <v>32</v>
      </c>
      <c r="E141" s="10" t="s">
        <v>9</v>
      </c>
      <c r="F141" t="s">
        <v>469</v>
      </c>
      <c r="G141" t="s">
        <v>117</v>
      </c>
      <c r="H141" t="s">
        <v>12</v>
      </c>
      <c r="I141" t="s">
        <v>26</v>
      </c>
      <c r="J141" t="str">
        <f t="shared" si="2"/>
        <v>MEDIUM AGE</v>
      </c>
      <c r="K141" t="str">
        <f>UPPER(Table2[[#This Row],[Name]])</f>
        <v>BRIAN HOLDER</v>
      </c>
    </row>
    <row r="142" spans="1:11" x14ac:dyDescent="0.3">
      <c r="A142" s="8">
        <v>141</v>
      </c>
      <c r="B142" t="s">
        <v>470</v>
      </c>
      <c r="C142" t="s">
        <v>471</v>
      </c>
      <c r="D142" s="10">
        <v>63</v>
      </c>
      <c r="E142" s="10" t="s">
        <v>16</v>
      </c>
      <c r="F142" t="s">
        <v>472</v>
      </c>
      <c r="G142" t="s">
        <v>51</v>
      </c>
      <c r="H142" t="s">
        <v>12</v>
      </c>
      <c r="I142" t="s">
        <v>13</v>
      </c>
      <c r="J142" t="str">
        <f t="shared" si="2"/>
        <v>HIGH AGE</v>
      </c>
      <c r="K142" t="str">
        <f>UPPER(Table2[[#This Row],[Name]])</f>
        <v>PATTY FRANCIS</v>
      </c>
    </row>
    <row r="143" spans="1:11" x14ac:dyDescent="0.3">
      <c r="A143" s="8">
        <v>142</v>
      </c>
      <c r="B143" t="s">
        <v>473</v>
      </c>
      <c r="C143" t="s">
        <v>474</v>
      </c>
      <c r="D143" s="10">
        <v>30</v>
      </c>
      <c r="E143" s="10" t="s">
        <v>9</v>
      </c>
      <c r="F143" t="s">
        <v>475</v>
      </c>
      <c r="G143" t="s">
        <v>30</v>
      </c>
      <c r="H143" t="s">
        <v>12</v>
      </c>
      <c r="I143" t="s">
        <v>26</v>
      </c>
      <c r="J143" t="str">
        <f t="shared" si="2"/>
        <v>LOW AGE</v>
      </c>
      <c r="K143" t="str">
        <f>UPPER(Table2[[#This Row],[Name]])</f>
        <v>CRISTIAN WRIGHT</v>
      </c>
    </row>
    <row r="144" spans="1:11" x14ac:dyDescent="0.3">
      <c r="A144" s="8">
        <v>143</v>
      </c>
      <c r="B144" t="s">
        <v>476</v>
      </c>
      <c r="C144" t="s">
        <v>477</v>
      </c>
      <c r="D144" s="10">
        <v>37</v>
      </c>
      <c r="E144" s="10" t="s">
        <v>9</v>
      </c>
      <c r="F144" t="s">
        <v>478</v>
      </c>
      <c r="G144" t="s">
        <v>66</v>
      </c>
      <c r="H144" t="s">
        <v>12</v>
      </c>
      <c r="I144" t="s">
        <v>26</v>
      </c>
      <c r="J144" t="str">
        <f t="shared" si="2"/>
        <v>MEDIUM AGE</v>
      </c>
      <c r="K144" t="str">
        <f>UPPER(Table2[[#This Row],[Name]])</f>
        <v>MARIA RAMIREZ</v>
      </c>
    </row>
    <row r="145" spans="1:11" x14ac:dyDescent="0.3">
      <c r="A145" s="8">
        <v>144</v>
      </c>
      <c r="B145" t="s">
        <v>479</v>
      </c>
      <c r="C145" t="s">
        <v>480</v>
      </c>
      <c r="D145" s="10">
        <v>46</v>
      </c>
      <c r="E145" s="10" t="s">
        <v>9</v>
      </c>
      <c r="F145" t="s">
        <v>481</v>
      </c>
      <c r="G145" t="s">
        <v>22</v>
      </c>
      <c r="H145" t="s">
        <v>12</v>
      </c>
      <c r="I145" t="s">
        <v>26</v>
      </c>
      <c r="J145" t="str">
        <f t="shared" si="2"/>
        <v>MEDIUM AGE</v>
      </c>
      <c r="K145" t="str">
        <f>UPPER(Table2[[#This Row],[Name]])</f>
        <v>CARLOS SKINNER</v>
      </c>
    </row>
    <row r="146" spans="1:11" x14ac:dyDescent="0.3">
      <c r="A146" s="8">
        <v>145</v>
      </c>
      <c r="B146" t="s">
        <v>482</v>
      </c>
      <c r="C146" t="s">
        <v>483</v>
      </c>
      <c r="D146" s="10">
        <v>62</v>
      </c>
      <c r="E146" s="10" t="s">
        <v>16</v>
      </c>
      <c r="F146" t="s">
        <v>484</v>
      </c>
      <c r="G146" t="s">
        <v>181</v>
      </c>
      <c r="H146" t="s">
        <v>12</v>
      </c>
      <c r="I146" t="s">
        <v>26</v>
      </c>
      <c r="J146" t="str">
        <f t="shared" si="2"/>
        <v>HIGH AGE</v>
      </c>
      <c r="K146" t="str">
        <f>UPPER(Table2[[#This Row],[Name]])</f>
        <v>JUSTIN CROSS</v>
      </c>
    </row>
    <row r="147" spans="1:11" x14ac:dyDescent="0.3">
      <c r="A147" s="8">
        <v>146</v>
      </c>
      <c r="B147" t="s">
        <v>485</v>
      </c>
      <c r="C147" t="s">
        <v>486</v>
      </c>
      <c r="D147" s="10">
        <v>46</v>
      </c>
      <c r="E147" s="10" t="s">
        <v>9</v>
      </c>
      <c r="F147" t="s">
        <v>487</v>
      </c>
      <c r="G147" t="s">
        <v>251</v>
      </c>
      <c r="H147" t="s">
        <v>12</v>
      </c>
      <c r="I147" t="s">
        <v>19</v>
      </c>
      <c r="J147" t="str">
        <f t="shared" si="2"/>
        <v>MEDIUM AGE</v>
      </c>
      <c r="K147" t="str">
        <f>UPPER(Table2[[#This Row],[Name]])</f>
        <v>CAMERON SIMPSON</v>
      </c>
    </row>
    <row r="148" spans="1:11" x14ac:dyDescent="0.3">
      <c r="A148" s="8">
        <v>147</v>
      </c>
      <c r="B148" t="s">
        <v>488</v>
      </c>
      <c r="C148" t="s">
        <v>489</v>
      </c>
      <c r="D148" s="10">
        <v>32</v>
      </c>
      <c r="E148" s="10" t="s">
        <v>16</v>
      </c>
      <c r="F148" t="s">
        <v>490</v>
      </c>
      <c r="G148" t="s">
        <v>312</v>
      </c>
      <c r="H148" t="s">
        <v>12</v>
      </c>
      <c r="I148" t="s">
        <v>13</v>
      </c>
      <c r="J148" t="str">
        <f t="shared" si="2"/>
        <v>MEDIUM AGE</v>
      </c>
      <c r="K148" t="str">
        <f>UPPER(Table2[[#This Row],[Name]])</f>
        <v>EDWARD RIVERA</v>
      </c>
    </row>
    <row r="149" spans="1:11" x14ac:dyDescent="0.3">
      <c r="A149" s="8">
        <v>148</v>
      </c>
      <c r="B149" t="s">
        <v>491</v>
      </c>
      <c r="C149" t="s">
        <v>492</v>
      </c>
      <c r="D149" s="10">
        <v>49</v>
      </c>
      <c r="E149" s="10" t="s">
        <v>16</v>
      </c>
      <c r="F149" t="s">
        <v>493</v>
      </c>
      <c r="G149" t="s">
        <v>162</v>
      </c>
      <c r="H149" t="s">
        <v>12</v>
      </c>
      <c r="I149" t="s">
        <v>19</v>
      </c>
      <c r="J149" t="str">
        <f t="shared" si="2"/>
        <v>MEDIUM AGE</v>
      </c>
      <c r="K149" t="str">
        <f>UPPER(Table2[[#This Row],[Name]])</f>
        <v>RHONDA YOUNG</v>
      </c>
    </row>
    <row r="150" spans="1:11" x14ac:dyDescent="0.3">
      <c r="A150" s="8">
        <v>149</v>
      </c>
      <c r="B150" t="s">
        <v>494</v>
      </c>
      <c r="C150" t="s">
        <v>495</v>
      </c>
      <c r="D150" s="10">
        <v>42</v>
      </c>
      <c r="E150" s="10" t="s">
        <v>16</v>
      </c>
      <c r="F150" t="s">
        <v>496</v>
      </c>
      <c r="G150" t="s">
        <v>319</v>
      </c>
      <c r="H150" t="s">
        <v>12</v>
      </c>
      <c r="I150" t="s">
        <v>26</v>
      </c>
      <c r="J150" t="str">
        <f t="shared" si="2"/>
        <v>MEDIUM AGE</v>
      </c>
      <c r="K150" t="str">
        <f>UPPER(Table2[[#This Row],[Name]])</f>
        <v>THERESA CAMPBELL</v>
      </c>
    </row>
    <row r="151" spans="1:11" x14ac:dyDescent="0.3">
      <c r="A151" s="8">
        <v>150</v>
      </c>
      <c r="B151" t="s">
        <v>497</v>
      </c>
      <c r="C151" t="s">
        <v>498</v>
      </c>
      <c r="D151" s="10">
        <v>33</v>
      </c>
      <c r="E151" s="10" t="s">
        <v>9</v>
      </c>
      <c r="F151" t="s">
        <v>499</v>
      </c>
      <c r="G151" t="s">
        <v>247</v>
      </c>
      <c r="H151" t="s">
        <v>12</v>
      </c>
      <c r="I151" t="s">
        <v>19</v>
      </c>
      <c r="J151" t="str">
        <f t="shared" si="2"/>
        <v>MEDIUM AGE</v>
      </c>
      <c r="K151" t="str">
        <f>UPPER(Table2[[#This Row],[Name]])</f>
        <v>DENISE GRIFFIN</v>
      </c>
    </row>
    <row r="152" spans="1:11" x14ac:dyDescent="0.3">
      <c r="A152" s="8">
        <v>151</v>
      </c>
      <c r="B152" t="s">
        <v>500</v>
      </c>
      <c r="C152" t="s">
        <v>501</v>
      </c>
      <c r="D152" s="10">
        <v>24</v>
      </c>
      <c r="E152" s="10" t="s">
        <v>9</v>
      </c>
      <c r="F152" t="s">
        <v>502</v>
      </c>
      <c r="G152" t="s">
        <v>309</v>
      </c>
      <c r="H152" t="s">
        <v>12</v>
      </c>
      <c r="I152" t="s">
        <v>13</v>
      </c>
      <c r="J152" t="str">
        <f t="shared" si="2"/>
        <v>LOW AGE</v>
      </c>
      <c r="K152" t="str">
        <f>UPPER(Table2[[#This Row],[Name]])</f>
        <v>STEPHANIE CONWAY</v>
      </c>
    </row>
    <row r="153" spans="1:11" x14ac:dyDescent="0.3">
      <c r="A153" s="8">
        <v>152</v>
      </c>
      <c r="B153" t="s">
        <v>503</v>
      </c>
      <c r="C153" t="s">
        <v>504</v>
      </c>
      <c r="D153" s="10">
        <v>25</v>
      </c>
      <c r="E153" s="10" t="s">
        <v>16</v>
      </c>
      <c r="F153" t="s">
        <v>505</v>
      </c>
      <c r="G153" t="s">
        <v>35</v>
      </c>
      <c r="H153" t="s">
        <v>12</v>
      </c>
      <c r="I153" t="s">
        <v>13</v>
      </c>
      <c r="J153" t="str">
        <f t="shared" si="2"/>
        <v>LOW AGE</v>
      </c>
      <c r="K153" t="str">
        <f>UPPER(Table2[[#This Row],[Name]])</f>
        <v>MICHAEL DAVIES</v>
      </c>
    </row>
    <row r="154" spans="1:11" x14ac:dyDescent="0.3">
      <c r="A154" s="8">
        <v>153</v>
      </c>
      <c r="B154" t="s">
        <v>506</v>
      </c>
      <c r="C154" t="s">
        <v>507</v>
      </c>
      <c r="D154" s="10">
        <v>41</v>
      </c>
      <c r="E154" s="10" t="s">
        <v>16</v>
      </c>
      <c r="F154" t="s">
        <v>508</v>
      </c>
      <c r="G154" t="s">
        <v>113</v>
      </c>
      <c r="H154" t="s">
        <v>12</v>
      </c>
      <c r="I154" t="s">
        <v>19</v>
      </c>
      <c r="J154" t="str">
        <f t="shared" si="2"/>
        <v>MEDIUM AGE</v>
      </c>
      <c r="K154" t="str">
        <f>UPPER(Table2[[#This Row],[Name]])</f>
        <v>PATRICK ROBERTS</v>
      </c>
    </row>
    <row r="155" spans="1:11" x14ac:dyDescent="0.3">
      <c r="A155" s="8">
        <v>154</v>
      </c>
      <c r="B155" t="s">
        <v>509</v>
      </c>
      <c r="C155" t="s">
        <v>510</v>
      </c>
      <c r="D155" s="10">
        <v>31</v>
      </c>
      <c r="E155" s="10" t="s">
        <v>9</v>
      </c>
      <c r="F155" t="s">
        <v>511</v>
      </c>
      <c r="G155" t="s">
        <v>18</v>
      </c>
      <c r="H155" t="s">
        <v>12</v>
      </c>
      <c r="I155" t="s">
        <v>26</v>
      </c>
      <c r="J155" t="str">
        <f t="shared" si="2"/>
        <v>MEDIUM AGE</v>
      </c>
      <c r="K155" t="str">
        <f>UPPER(Table2[[#This Row],[Name]])</f>
        <v>JOSEPH FAULKNER</v>
      </c>
    </row>
    <row r="156" spans="1:11" x14ac:dyDescent="0.3">
      <c r="A156" s="8">
        <v>155</v>
      </c>
      <c r="B156" t="s">
        <v>512</v>
      </c>
      <c r="C156" t="s">
        <v>513</v>
      </c>
      <c r="D156" s="10">
        <v>35</v>
      </c>
      <c r="E156" s="10" t="s">
        <v>16</v>
      </c>
      <c r="F156" t="s">
        <v>514</v>
      </c>
      <c r="G156" t="s">
        <v>170</v>
      </c>
      <c r="H156" t="s">
        <v>12</v>
      </c>
      <c r="I156" t="s">
        <v>13</v>
      </c>
      <c r="J156" t="str">
        <f t="shared" si="2"/>
        <v>MEDIUM AGE</v>
      </c>
      <c r="K156" t="str">
        <f>UPPER(Table2[[#This Row],[Name]])</f>
        <v>JULIE HALE</v>
      </c>
    </row>
    <row r="157" spans="1:11" x14ac:dyDescent="0.3">
      <c r="A157" s="8">
        <v>156</v>
      </c>
      <c r="B157" t="s">
        <v>515</v>
      </c>
      <c r="C157" t="s">
        <v>516</v>
      </c>
      <c r="D157" s="10">
        <v>60</v>
      </c>
      <c r="E157" s="10" t="s">
        <v>16</v>
      </c>
      <c r="F157" t="s">
        <v>517</v>
      </c>
      <c r="G157" t="s">
        <v>264</v>
      </c>
      <c r="H157" t="s">
        <v>12</v>
      </c>
      <c r="I157" t="s">
        <v>13</v>
      </c>
      <c r="J157" t="str">
        <f t="shared" si="2"/>
        <v>HIGH AGE</v>
      </c>
      <c r="K157" t="str">
        <f>UPPER(Table2[[#This Row],[Name]])</f>
        <v>CURTIS HAYNES</v>
      </c>
    </row>
    <row r="158" spans="1:11" x14ac:dyDescent="0.3">
      <c r="A158" s="8">
        <v>157</v>
      </c>
      <c r="B158" t="s">
        <v>518</v>
      </c>
      <c r="C158" t="s">
        <v>519</v>
      </c>
      <c r="D158" s="10">
        <v>46</v>
      </c>
      <c r="E158" s="10" t="s">
        <v>9</v>
      </c>
      <c r="F158" t="s">
        <v>520</v>
      </c>
      <c r="G158" t="s">
        <v>18</v>
      </c>
      <c r="H158" t="s">
        <v>12</v>
      </c>
      <c r="I158" t="s">
        <v>26</v>
      </c>
      <c r="J158" t="str">
        <f t="shared" si="2"/>
        <v>MEDIUM AGE</v>
      </c>
      <c r="K158" t="str">
        <f>UPPER(Table2[[#This Row],[Name]])</f>
        <v>MARIA SANCHEZ</v>
      </c>
    </row>
    <row r="159" spans="1:11" x14ac:dyDescent="0.3">
      <c r="A159" s="8">
        <v>158</v>
      </c>
      <c r="B159" t="s">
        <v>521</v>
      </c>
      <c r="C159" t="s">
        <v>522</v>
      </c>
      <c r="D159" s="10">
        <v>59</v>
      </c>
      <c r="E159" s="10" t="s">
        <v>9</v>
      </c>
      <c r="F159" t="s">
        <v>523</v>
      </c>
      <c r="G159" t="s">
        <v>18</v>
      </c>
      <c r="H159" t="s">
        <v>12</v>
      </c>
      <c r="I159" t="s">
        <v>19</v>
      </c>
      <c r="J159" t="str">
        <f t="shared" si="2"/>
        <v>HIGH AGE</v>
      </c>
      <c r="K159" t="str">
        <f>UPPER(Table2[[#This Row],[Name]])</f>
        <v>PAUL ZAMORA</v>
      </c>
    </row>
    <row r="160" spans="1:11" x14ac:dyDescent="0.3">
      <c r="A160" s="8">
        <v>159</v>
      </c>
      <c r="B160" t="s">
        <v>524</v>
      </c>
      <c r="C160" t="s">
        <v>525</v>
      </c>
      <c r="D160" s="10">
        <v>43</v>
      </c>
      <c r="E160" s="10" t="s">
        <v>9</v>
      </c>
      <c r="F160" t="s">
        <v>526</v>
      </c>
      <c r="G160" t="s">
        <v>170</v>
      </c>
      <c r="H160" t="s">
        <v>12</v>
      </c>
      <c r="I160" t="s">
        <v>26</v>
      </c>
      <c r="J160" t="str">
        <f t="shared" si="2"/>
        <v>MEDIUM AGE</v>
      </c>
      <c r="K160" t="str">
        <f>UPPER(Table2[[#This Row],[Name]])</f>
        <v>SEAN POWELL</v>
      </c>
    </row>
    <row r="161" spans="1:11" x14ac:dyDescent="0.3">
      <c r="A161" s="8">
        <v>160</v>
      </c>
      <c r="B161" t="s">
        <v>527</v>
      </c>
      <c r="C161" t="s">
        <v>528</v>
      </c>
      <c r="D161" s="10">
        <v>46</v>
      </c>
      <c r="E161" s="10" t="s">
        <v>16</v>
      </c>
      <c r="F161" t="s">
        <v>529</v>
      </c>
      <c r="G161" t="s">
        <v>88</v>
      </c>
      <c r="H161" t="s">
        <v>12</v>
      </c>
      <c r="I161" t="s">
        <v>13</v>
      </c>
      <c r="J161" t="str">
        <f t="shared" si="2"/>
        <v>MEDIUM AGE</v>
      </c>
      <c r="K161" t="str">
        <f>UPPER(Table2[[#This Row],[Name]])</f>
        <v>BRIAN CHOI</v>
      </c>
    </row>
    <row r="162" spans="1:11" x14ac:dyDescent="0.3">
      <c r="A162" s="8">
        <v>161</v>
      </c>
      <c r="B162" t="s">
        <v>530</v>
      </c>
      <c r="C162" t="s">
        <v>531</v>
      </c>
      <c r="D162" s="10">
        <v>41</v>
      </c>
      <c r="E162" s="10" t="s">
        <v>16</v>
      </c>
      <c r="F162" t="s">
        <v>532</v>
      </c>
      <c r="G162" t="s">
        <v>11</v>
      </c>
      <c r="H162" t="s">
        <v>12</v>
      </c>
      <c r="I162" t="s">
        <v>19</v>
      </c>
      <c r="J162" t="str">
        <f t="shared" si="2"/>
        <v>MEDIUM AGE</v>
      </c>
      <c r="K162" t="str">
        <f>UPPER(Table2[[#This Row],[Name]])</f>
        <v>JOHN LAWSON</v>
      </c>
    </row>
    <row r="163" spans="1:11" x14ac:dyDescent="0.3">
      <c r="A163" s="8">
        <v>162</v>
      </c>
      <c r="B163" t="s">
        <v>533</v>
      </c>
      <c r="C163" t="s">
        <v>534</v>
      </c>
      <c r="D163" s="10">
        <v>18</v>
      </c>
      <c r="E163" s="10" t="s">
        <v>16</v>
      </c>
      <c r="F163" t="s">
        <v>535</v>
      </c>
      <c r="G163" t="s">
        <v>133</v>
      </c>
      <c r="H163" t="s">
        <v>12</v>
      </c>
      <c r="I163" t="s">
        <v>31</v>
      </c>
      <c r="J163" t="str">
        <f t="shared" si="2"/>
        <v>LOW AGE</v>
      </c>
      <c r="K163" t="str">
        <f>UPPER(Table2[[#This Row],[Name]])</f>
        <v>CYNTHIA MORRIS</v>
      </c>
    </row>
    <row r="164" spans="1:11" x14ac:dyDescent="0.3">
      <c r="A164" s="8">
        <v>163</v>
      </c>
      <c r="B164" t="s">
        <v>536</v>
      </c>
      <c r="C164" t="s">
        <v>537</v>
      </c>
      <c r="D164" s="10">
        <v>37</v>
      </c>
      <c r="E164" s="10" t="s">
        <v>9</v>
      </c>
      <c r="F164" t="s">
        <v>538</v>
      </c>
      <c r="G164" t="s">
        <v>234</v>
      </c>
      <c r="H164" t="s">
        <v>12</v>
      </c>
      <c r="I164" t="s">
        <v>31</v>
      </c>
      <c r="J164" t="str">
        <f t="shared" si="2"/>
        <v>MEDIUM AGE</v>
      </c>
      <c r="K164" t="str">
        <f>UPPER(Table2[[#This Row],[Name]])</f>
        <v>MARIAH BROWN</v>
      </c>
    </row>
    <row r="165" spans="1:11" x14ac:dyDescent="0.3">
      <c r="A165" s="8">
        <v>164</v>
      </c>
      <c r="B165" t="s">
        <v>539</v>
      </c>
      <c r="C165" t="s">
        <v>540</v>
      </c>
      <c r="D165" s="10">
        <v>21</v>
      </c>
      <c r="E165" s="10" t="s">
        <v>9</v>
      </c>
      <c r="F165" t="s">
        <v>541</v>
      </c>
      <c r="G165" t="s">
        <v>191</v>
      </c>
      <c r="H165" t="s">
        <v>12</v>
      </c>
      <c r="I165" t="s">
        <v>26</v>
      </c>
      <c r="J165" t="str">
        <f t="shared" si="2"/>
        <v>LOW AGE</v>
      </c>
      <c r="K165" t="str">
        <f>UPPER(Table2[[#This Row],[Name]])</f>
        <v>JOSEPH JONES</v>
      </c>
    </row>
    <row r="166" spans="1:11" x14ac:dyDescent="0.3">
      <c r="A166" s="8">
        <v>165</v>
      </c>
      <c r="B166" t="s">
        <v>542</v>
      </c>
      <c r="C166" t="s">
        <v>543</v>
      </c>
      <c r="D166" s="10">
        <v>39</v>
      </c>
      <c r="E166" s="10" t="s">
        <v>16</v>
      </c>
      <c r="F166" t="s">
        <v>544</v>
      </c>
      <c r="G166" t="s">
        <v>81</v>
      </c>
      <c r="H166" t="s">
        <v>12</v>
      </c>
      <c r="I166" t="s">
        <v>31</v>
      </c>
      <c r="J166" t="str">
        <f t="shared" si="2"/>
        <v>MEDIUM AGE</v>
      </c>
      <c r="K166" t="str">
        <f>UPPER(Table2[[#This Row],[Name]])</f>
        <v>DANIEL RIVAS</v>
      </c>
    </row>
    <row r="167" spans="1:11" x14ac:dyDescent="0.3">
      <c r="A167" s="8">
        <v>166</v>
      </c>
      <c r="B167" t="s">
        <v>545</v>
      </c>
      <c r="C167" t="s">
        <v>546</v>
      </c>
      <c r="D167" s="10">
        <v>47</v>
      </c>
      <c r="E167" s="10" t="s">
        <v>16</v>
      </c>
      <c r="F167" t="s">
        <v>547</v>
      </c>
      <c r="G167" t="s">
        <v>191</v>
      </c>
      <c r="H167" t="s">
        <v>12</v>
      </c>
      <c r="I167" t="s">
        <v>19</v>
      </c>
      <c r="J167" t="str">
        <f t="shared" si="2"/>
        <v>MEDIUM AGE</v>
      </c>
      <c r="K167" t="str">
        <f>UPPER(Table2[[#This Row],[Name]])</f>
        <v>JASON WHEELER</v>
      </c>
    </row>
    <row r="168" spans="1:11" x14ac:dyDescent="0.3">
      <c r="A168" s="8">
        <v>167</v>
      </c>
      <c r="B168" t="s">
        <v>548</v>
      </c>
      <c r="C168" t="s">
        <v>549</v>
      </c>
      <c r="D168" s="10">
        <v>25</v>
      </c>
      <c r="E168" s="10" t="s">
        <v>16</v>
      </c>
      <c r="F168" t="s">
        <v>550</v>
      </c>
      <c r="G168" t="s">
        <v>155</v>
      </c>
      <c r="H168" t="s">
        <v>12</v>
      </c>
      <c r="I168" t="s">
        <v>31</v>
      </c>
      <c r="J168" t="str">
        <f t="shared" si="2"/>
        <v>LOW AGE</v>
      </c>
      <c r="K168" t="str">
        <f>UPPER(Table2[[#This Row],[Name]])</f>
        <v>PATRICIA GARDNER</v>
      </c>
    </row>
    <row r="169" spans="1:11" x14ac:dyDescent="0.3">
      <c r="A169" s="8">
        <v>168</v>
      </c>
      <c r="B169" t="s">
        <v>551</v>
      </c>
      <c r="C169" t="s">
        <v>552</v>
      </c>
      <c r="D169" s="10">
        <v>36</v>
      </c>
      <c r="E169" s="10" t="s">
        <v>16</v>
      </c>
      <c r="F169" t="s">
        <v>553</v>
      </c>
      <c r="G169" t="s">
        <v>234</v>
      </c>
      <c r="H169" t="s">
        <v>12</v>
      </c>
      <c r="I169" t="s">
        <v>13</v>
      </c>
      <c r="J169" t="str">
        <f t="shared" si="2"/>
        <v>MEDIUM AGE</v>
      </c>
      <c r="K169" t="str">
        <f>UPPER(Table2[[#This Row],[Name]])</f>
        <v>ANTONIO WADE</v>
      </c>
    </row>
    <row r="170" spans="1:11" x14ac:dyDescent="0.3">
      <c r="A170" s="8">
        <v>169</v>
      </c>
      <c r="B170" t="s">
        <v>554</v>
      </c>
      <c r="C170" t="s">
        <v>555</v>
      </c>
      <c r="D170" s="10">
        <v>36</v>
      </c>
      <c r="E170" s="10" t="s">
        <v>16</v>
      </c>
      <c r="F170" t="s">
        <v>556</v>
      </c>
      <c r="G170" t="s">
        <v>247</v>
      </c>
      <c r="H170" t="s">
        <v>12</v>
      </c>
      <c r="I170" t="s">
        <v>19</v>
      </c>
      <c r="J170" t="str">
        <f t="shared" si="2"/>
        <v>MEDIUM AGE</v>
      </c>
      <c r="K170" t="str">
        <f>UPPER(Table2[[#This Row],[Name]])</f>
        <v>DANIEL CONTRERAS</v>
      </c>
    </row>
    <row r="171" spans="1:11" x14ac:dyDescent="0.3">
      <c r="A171" s="8">
        <v>170</v>
      </c>
      <c r="B171" t="s">
        <v>557</v>
      </c>
      <c r="C171" t="s">
        <v>558</v>
      </c>
      <c r="D171" s="10">
        <v>64</v>
      </c>
      <c r="E171" s="10" t="s">
        <v>9</v>
      </c>
      <c r="F171" t="s">
        <v>559</v>
      </c>
      <c r="G171" t="s">
        <v>47</v>
      </c>
      <c r="H171" t="s">
        <v>12</v>
      </c>
      <c r="I171" t="s">
        <v>26</v>
      </c>
      <c r="J171" t="str">
        <f t="shared" si="2"/>
        <v>HIGH AGE</v>
      </c>
      <c r="K171" t="str">
        <f>UPPER(Table2[[#This Row],[Name]])</f>
        <v>STEVE MCLAUGHLIN</v>
      </c>
    </row>
    <row r="172" spans="1:11" x14ac:dyDescent="0.3">
      <c r="A172" s="8">
        <v>171</v>
      </c>
      <c r="B172" t="s">
        <v>560</v>
      </c>
      <c r="C172" t="s">
        <v>3978</v>
      </c>
      <c r="D172" s="10">
        <v>18</v>
      </c>
      <c r="E172" s="10" t="s">
        <v>9</v>
      </c>
      <c r="F172" t="s">
        <v>561</v>
      </c>
      <c r="G172" t="s">
        <v>113</v>
      </c>
      <c r="H172" t="s">
        <v>12</v>
      </c>
      <c r="I172" t="s">
        <v>13</v>
      </c>
      <c r="J172" t="str">
        <f t="shared" si="2"/>
        <v>LOW AGE</v>
      </c>
      <c r="K172" t="str">
        <f>UPPER(Table2[[#This Row],[Name]])</f>
        <v>CHRISTOPHER GARCIA DDS</v>
      </c>
    </row>
    <row r="173" spans="1:11" x14ac:dyDescent="0.3">
      <c r="A173" s="8">
        <v>172</v>
      </c>
      <c r="B173" t="s">
        <v>562</v>
      </c>
      <c r="C173" t="s">
        <v>563</v>
      </c>
      <c r="D173" s="10">
        <v>44</v>
      </c>
      <c r="E173" s="10" t="s">
        <v>16</v>
      </c>
      <c r="F173" t="s">
        <v>564</v>
      </c>
      <c r="G173" t="s">
        <v>251</v>
      </c>
      <c r="H173" t="s">
        <v>12</v>
      </c>
      <c r="I173" t="s">
        <v>19</v>
      </c>
      <c r="J173" t="str">
        <f t="shared" si="2"/>
        <v>MEDIUM AGE</v>
      </c>
      <c r="K173" t="str">
        <f>UPPER(Table2[[#This Row],[Name]])</f>
        <v>AMY WILSON</v>
      </c>
    </row>
    <row r="174" spans="1:11" x14ac:dyDescent="0.3">
      <c r="A174" s="8">
        <v>173</v>
      </c>
      <c r="B174" t="s">
        <v>565</v>
      </c>
      <c r="C174" t="s">
        <v>566</v>
      </c>
      <c r="D174" s="10">
        <v>41</v>
      </c>
      <c r="E174" s="10" t="s">
        <v>16</v>
      </c>
      <c r="F174" t="s">
        <v>567</v>
      </c>
      <c r="G174" t="s">
        <v>43</v>
      </c>
      <c r="H174" t="s">
        <v>12</v>
      </c>
      <c r="I174" t="s">
        <v>26</v>
      </c>
      <c r="J174" t="str">
        <f t="shared" si="2"/>
        <v>MEDIUM AGE</v>
      </c>
      <c r="K174" t="str">
        <f>UPPER(Table2[[#This Row],[Name]])</f>
        <v>THOMAS RHODES</v>
      </c>
    </row>
    <row r="175" spans="1:11" x14ac:dyDescent="0.3">
      <c r="A175" s="8">
        <v>174</v>
      </c>
      <c r="B175" t="s">
        <v>568</v>
      </c>
      <c r="C175" t="s">
        <v>569</v>
      </c>
      <c r="D175" s="10">
        <v>41</v>
      </c>
      <c r="E175" s="10" t="s">
        <v>16</v>
      </c>
      <c r="F175" t="s">
        <v>393</v>
      </c>
      <c r="G175" t="s">
        <v>264</v>
      </c>
      <c r="H175" t="s">
        <v>3807</v>
      </c>
      <c r="I175" t="s">
        <v>19</v>
      </c>
      <c r="J175" t="str">
        <f t="shared" si="2"/>
        <v>MEDIUM AGE</v>
      </c>
      <c r="K175" t="str">
        <f>UPPER(Table2[[#This Row],[Name]])</f>
        <v>TERESA STOKES</v>
      </c>
    </row>
    <row r="176" spans="1:11" x14ac:dyDescent="0.3">
      <c r="A176" s="8">
        <v>175</v>
      </c>
      <c r="B176" t="s">
        <v>570</v>
      </c>
      <c r="C176" t="s">
        <v>571</v>
      </c>
      <c r="D176" s="10">
        <v>26</v>
      </c>
      <c r="E176" s="10" t="s">
        <v>16</v>
      </c>
      <c r="F176" t="s">
        <v>572</v>
      </c>
      <c r="G176" t="s">
        <v>170</v>
      </c>
      <c r="H176" t="s">
        <v>12</v>
      </c>
      <c r="I176" t="s">
        <v>13</v>
      </c>
      <c r="J176" t="str">
        <f t="shared" si="2"/>
        <v>LOW AGE</v>
      </c>
      <c r="K176" t="str">
        <f>UPPER(Table2[[#This Row],[Name]])</f>
        <v>MARIA DAVIS</v>
      </c>
    </row>
    <row r="177" spans="1:11" x14ac:dyDescent="0.3">
      <c r="A177" s="8">
        <v>176</v>
      </c>
      <c r="B177" t="s">
        <v>573</v>
      </c>
      <c r="C177" t="s">
        <v>574</v>
      </c>
      <c r="D177" s="10">
        <v>56</v>
      </c>
      <c r="E177" s="10" t="s">
        <v>9</v>
      </c>
      <c r="F177" t="s">
        <v>575</v>
      </c>
      <c r="G177" t="s">
        <v>99</v>
      </c>
      <c r="H177" t="s">
        <v>12</v>
      </c>
      <c r="I177" t="s">
        <v>19</v>
      </c>
      <c r="J177" t="str">
        <f t="shared" si="2"/>
        <v>HIGH AGE</v>
      </c>
      <c r="K177" t="str">
        <f>UPPER(Table2[[#This Row],[Name]])</f>
        <v>MICHELLE ROGERS</v>
      </c>
    </row>
    <row r="178" spans="1:11" x14ac:dyDescent="0.3">
      <c r="A178" s="8">
        <v>177</v>
      </c>
      <c r="B178" t="s">
        <v>576</v>
      </c>
      <c r="C178" t="s">
        <v>577</v>
      </c>
      <c r="D178" s="10">
        <v>48</v>
      </c>
      <c r="E178" s="10" t="s">
        <v>9</v>
      </c>
      <c r="F178" t="s">
        <v>578</v>
      </c>
      <c r="G178" t="s">
        <v>170</v>
      </c>
      <c r="H178" t="s">
        <v>12</v>
      </c>
      <c r="I178" t="s">
        <v>31</v>
      </c>
      <c r="J178" t="str">
        <f t="shared" si="2"/>
        <v>MEDIUM AGE</v>
      </c>
      <c r="K178" t="str">
        <f>UPPER(Table2[[#This Row],[Name]])</f>
        <v>JOHN BRADFORD</v>
      </c>
    </row>
    <row r="179" spans="1:11" x14ac:dyDescent="0.3">
      <c r="A179" s="8">
        <v>178</v>
      </c>
      <c r="B179" t="s">
        <v>579</v>
      </c>
      <c r="C179" t="s">
        <v>580</v>
      </c>
      <c r="D179" s="10">
        <v>55</v>
      </c>
      <c r="E179" s="10" t="s">
        <v>9</v>
      </c>
      <c r="F179" t="s">
        <v>581</v>
      </c>
      <c r="G179" t="s">
        <v>582</v>
      </c>
      <c r="H179" t="s">
        <v>12</v>
      </c>
      <c r="I179" t="s">
        <v>19</v>
      </c>
      <c r="J179" t="str">
        <f t="shared" si="2"/>
        <v>HIGH AGE</v>
      </c>
      <c r="K179" t="str">
        <f>UPPER(Table2[[#This Row],[Name]])</f>
        <v>CURTIS LAM</v>
      </c>
    </row>
    <row r="180" spans="1:11" x14ac:dyDescent="0.3">
      <c r="A180" s="8">
        <v>179</v>
      </c>
      <c r="B180" t="s">
        <v>583</v>
      </c>
      <c r="C180" t="s">
        <v>584</v>
      </c>
      <c r="D180" s="10">
        <v>33</v>
      </c>
      <c r="E180" s="10" t="s">
        <v>16</v>
      </c>
      <c r="F180" t="s">
        <v>585</v>
      </c>
      <c r="G180" t="s">
        <v>312</v>
      </c>
      <c r="H180" t="s">
        <v>12</v>
      </c>
      <c r="I180" t="s">
        <v>26</v>
      </c>
      <c r="J180" t="str">
        <f t="shared" si="2"/>
        <v>MEDIUM AGE</v>
      </c>
      <c r="K180" t="str">
        <f>UPPER(Table2[[#This Row],[Name]])</f>
        <v>MICHELLE MYERS</v>
      </c>
    </row>
    <row r="181" spans="1:11" x14ac:dyDescent="0.3">
      <c r="A181" s="8">
        <v>180</v>
      </c>
      <c r="B181" t="s">
        <v>586</v>
      </c>
      <c r="C181" t="s">
        <v>587</v>
      </c>
      <c r="D181" s="10">
        <v>43</v>
      </c>
      <c r="E181" s="10" t="s">
        <v>16</v>
      </c>
      <c r="F181" t="s">
        <v>588</v>
      </c>
      <c r="G181" t="s">
        <v>117</v>
      </c>
      <c r="H181" t="s">
        <v>12</v>
      </c>
      <c r="I181" t="s">
        <v>31</v>
      </c>
      <c r="J181" t="str">
        <f t="shared" si="2"/>
        <v>MEDIUM AGE</v>
      </c>
      <c r="K181" t="str">
        <f>UPPER(Table2[[#This Row],[Name]])</f>
        <v>NICHOLAS BRADSHAW</v>
      </c>
    </row>
    <row r="182" spans="1:11" x14ac:dyDescent="0.3">
      <c r="A182" s="8">
        <v>181</v>
      </c>
      <c r="B182" t="s">
        <v>589</v>
      </c>
      <c r="C182" t="s">
        <v>590</v>
      </c>
      <c r="D182" s="10">
        <v>38</v>
      </c>
      <c r="E182" s="10" t="s">
        <v>9</v>
      </c>
      <c r="F182" t="s">
        <v>591</v>
      </c>
      <c r="G182" t="s">
        <v>429</v>
      </c>
      <c r="H182" t="s">
        <v>12</v>
      </c>
      <c r="I182" t="s">
        <v>26</v>
      </c>
      <c r="J182" t="str">
        <f t="shared" si="2"/>
        <v>MEDIUM AGE</v>
      </c>
      <c r="K182" t="str">
        <f>UPPER(Table2[[#This Row],[Name]])</f>
        <v>WESLEY THOMPSON</v>
      </c>
    </row>
    <row r="183" spans="1:11" x14ac:dyDescent="0.3">
      <c r="A183" s="8">
        <v>182</v>
      </c>
      <c r="B183" t="s">
        <v>592</v>
      </c>
      <c r="C183" t="s">
        <v>593</v>
      </c>
      <c r="D183" s="10">
        <v>60</v>
      </c>
      <c r="E183" s="10" t="s">
        <v>9</v>
      </c>
      <c r="F183" t="s">
        <v>594</v>
      </c>
      <c r="G183" t="s">
        <v>58</v>
      </c>
      <c r="H183" t="s">
        <v>12</v>
      </c>
      <c r="I183" t="s">
        <v>26</v>
      </c>
      <c r="J183" t="str">
        <f t="shared" si="2"/>
        <v>HIGH AGE</v>
      </c>
      <c r="K183" t="str">
        <f>UPPER(Table2[[#This Row],[Name]])</f>
        <v>ERIN WARD</v>
      </c>
    </row>
    <row r="184" spans="1:11" x14ac:dyDescent="0.3">
      <c r="A184" s="8">
        <v>183</v>
      </c>
      <c r="B184" t="s">
        <v>595</v>
      </c>
      <c r="C184" t="s">
        <v>596</v>
      </c>
      <c r="D184" s="10">
        <v>23</v>
      </c>
      <c r="E184" s="10" t="s">
        <v>16</v>
      </c>
      <c r="F184" t="s">
        <v>597</v>
      </c>
      <c r="G184" t="s">
        <v>96</v>
      </c>
      <c r="H184" t="s">
        <v>12</v>
      </c>
      <c r="I184" t="s">
        <v>31</v>
      </c>
      <c r="J184" t="str">
        <f t="shared" si="2"/>
        <v>LOW AGE</v>
      </c>
      <c r="K184" t="str">
        <f>UPPER(Table2[[#This Row],[Name]])</f>
        <v>MELISSA HAMILTON</v>
      </c>
    </row>
    <row r="185" spans="1:11" x14ac:dyDescent="0.3">
      <c r="A185" s="8">
        <v>184</v>
      </c>
      <c r="B185" t="s">
        <v>598</v>
      </c>
      <c r="C185" t="s">
        <v>599</v>
      </c>
      <c r="D185" s="10">
        <v>18</v>
      </c>
      <c r="E185" s="10" t="s">
        <v>9</v>
      </c>
      <c r="F185" t="s">
        <v>600</v>
      </c>
      <c r="G185" t="s">
        <v>58</v>
      </c>
      <c r="H185" t="s">
        <v>12</v>
      </c>
      <c r="I185" t="s">
        <v>19</v>
      </c>
      <c r="J185" t="str">
        <f t="shared" si="2"/>
        <v>LOW AGE</v>
      </c>
      <c r="K185" t="str">
        <f>UPPER(Table2[[#This Row],[Name]])</f>
        <v>MARIO JACOBS</v>
      </c>
    </row>
    <row r="186" spans="1:11" x14ac:dyDescent="0.3">
      <c r="A186" s="8">
        <v>185</v>
      </c>
      <c r="B186" t="s">
        <v>601</v>
      </c>
      <c r="C186" t="s">
        <v>602</v>
      </c>
      <c r="D186" s="10">
        <v>46</v>
      </c>
      <c r="E186" s="10" t="s">
        <v>16</v>
      </c>
      <c r="F186" t="s">
        <v>603</v>
      </c>
      <c r="G186" t="s">
        <v>18</v>
      </c>
      <c r="H186" t="s">
        <v>12</v>
      </c>
      <c r="I186" t="s">
        <v>31</v>
      </c>
      <c r="J186" t="str">
        <f t="shared" si="2"/>
        <v>MEDIUM AGE</v>
      </c>
      <c r="K186" t="str">
        <f>UPPER(Table2[[#This Row],[Name]])</f>
        <v>LEONARD COCHRAN</v>
      </c>
    </row>
    <row r="187" spans="1:11" x14ac:dyDescent="0.3">
      <c r="A187" s="8">
        <v>186</v>
      </c>
      <c r="B187" t="s">
        <v>604</v>
      </c>
      <c r="C187" t="s">
        <v>605</v>
      </c>
      <c r="D187" s="10">
        <v>54</v>
      </c>
      <c r="E187" s="10" t="s">
        <v>16</v>
      </c>
      <c r="F187" t="s">
        <v>606</v>
      </c>
      <c r="G187" t="s">
        <v>88</v>
      </c>
      <c r="H187" t="s">
        <v>12</v>
      </c>
      <c r="I187" t="s">
        <v>19</v>
      </c>
      <c r="J187" t="str">
        <f t="shared" si="2"/>
        <v>HIGH AGE</v>
      </c>
      <c r="K187" t="str">
        <f>UPPER(Table2[[#This Row],[Name]])</f>
        <v>BRENT RIVAS</v>
      </c>
    </row>
    <row r="188" spans="1:11" x14ac:dyDescent="0.3">
      <c r="A188" s="8">
        <v>187</v>
      </c>
      <c r="B188" t="s">
        <v>607</v>
      </c>
      <c r="C188" t="s">
        <v>608</v>
      </c>
      <c r="D188" s="10">
        <v>53</v>
      </c>
      <c r="E188" s="10" t="s">
        <v>9</v>
      </c>
      <c r="F188" t="s">
        <v>609</v>
      </c>
      <c r="G188" t="s">
        <v>113</v>
      </c>
      <c r="H188" t="s">
        <v>12</v>
      </c>
      <c r="I188" t="s">
        <v>31</v>
      </c>
      <c r="J188" t="str">
        <f t="shared" si="2"/>
        <v>HIGH AGE</v>
      </c>
      <c r="K188" t="str">
        <f>UPPER(Table2[[#This Row],[Name]])</f>
        <v>JENNIFER PRUITT</v>
      </c>
    </row>
    <row r="189" spans="1:11" x14ac:dyDescent="0.3">
      <c r="A189" s="8">
        <v>188</v>
      </c>
      <c r="B189" t="s">
        <v>610</v>
      </c>
      <c r="C189" t="s">
        <v>611</v>
      </c>
      <c r="D189" s="10">
        <v>60</v>
      </c>
      <c r="E189" s="10" t="s">
        <v>16</v>
      </c>
      <c r="F189" t="s">
        <v>612</v>
      </c>
      <c r="G189" t="s">
        <v>22</v>
      </c>
      <c r="H189" t="s">
        <v>12</v>
      </c>
      <c r="I189" t="s">
        <v>19</v>
      </c>
      <c r="J189" t="str">
        <f t="shared" si="2"/>
        <v>HIGH AGE</v>
      </c>
      <c r="K189" t="str">
        <f>UPPER(Table2[[#This Row],[Name]])</f>
        <v>DR. SUZANNE BULLOCK</v>
      </c>
    </row>
    <row r="190" spans="1:11" x14ac:dyDescent="0.3">
      <c r="A190" s="8">
        <v>189</v>
      </c>
      <c r="B190" t="s">
        <v>613</v>
      </c>
      <c r="C190" t="s">
        <v>614</v>
      </c>
      <c r="D190" s="10">
        <v>42</v>
      </c>
      <c r="E190" s="10" t="s">
        <v>9</v>
      </c>
      <c r="F190" t="s">
        <v>615</v>
      </c>
      <c r="G190" t="s">
        <v>230</v>
      </c>
      <c r="H190" t="s">
        <v>12</v>
      </c>
      <c r="I190" t="s">
        <v>31</v>
      </c>
      <c r="J190" t="str">
        <f t="shared" si="2"/>
        <v>MEDIUM AGE</v>
      </c>
      <c r="K190" t="str">
        <f>UPPER(Table2[[#This Row],[Name]])</f>
        <v>KIMBERLY BROOKS</v>
      </c>
    </row>
    <row r="191" spans="1:11" x14ac:dyDescent="0.3">
      <c r="A191" s="8">
        <v>190</v>
      </c>
      <c r="B191" t="s">
        <v>616</v>
      </c>
      <c r="C191" t="s">
        <v>617</v>
      </c>
      <c r="D191" s="10">
        <v>29</v>
      </c>
      <c r="E191" s="10" t="s">
        <v>9</v>
      </c>
      <c r="F191" t="s">
        <v>618</v>
      </c>
      <c r="G191" t="s">
        <v>582</v>
      </c>
      <c r="H191" t="s">
        <v>12</v>
      </c>
      <c r="I191" t="s">
        <v>13</v>
      </c>
      <c r="J191" t="str">
        <f t="shared" si="2"/>
        <v>LOW AGE</v>
      </c>
      <c r="K191" t="str">
        <f>UPPER(Table2[[#This Row],[Name]])</f>
        <v>DANIEL AUSTIN</v>
      </c>
    </row>
    <row r="192" spans="1:11" x14ac:dyDescent="0.3">
      <c r="A192" s="8">
        <v>191</v>
      </c>
      <c r="B192" t="s">
        <v>619</v>
      </c>
      <c r="C192" t="s">
        <v>620</v>
      </c>
      <c r="D192" s="10">
        <v>21</v>
      </c>
      <c r="E192" s="10" t="s">
        <v>9</v>
      </c>
      <c r="F192" t="s">
        <v>621</v>
      </c>
      <c r="G192" t="s">
        <v>58</v>
      </c>
      <c r="H192" t="s">
        <v>12</v>
      </c>
      <c r="I192" t="s">
        <v>26</v>
      </c>
      <c r="J192" t="str">
        <f t="shared" si="2"/>
        <v>LOW AGE</v>
      </c>
      <c r="K192" t="str">
        <f>UPPER(Table2[[#This Row],[Name]])</f>
        <v>CHRISTOPHER STEWART</v>
      </c>
    </row>
    <row r="193" spans="1:11" x14ac:dyDescent="0.3">
      <c r="A193" s="8">
        <v>192</v>
      </c>
      <c r="B193" t="s">
        <v>622</v>
      </c>
      <c r="C193" t="s">
        <v>623</v>
      </c>
      <c r="D193" s="10">
        <v>29</v>
      </c>
      <c r="E193" s="10" t="s">
        <v>16</v>
      </c>
      <c r="F193" t="s">
        <v>624</v>
      </c>
      <c r="G193" t="s">
        <v>25</v>
      </c>
      <c r="H193" t="s">
        <v>12</v>
      </c>
      <c r="I193" t="s">
        <v>26</v>
      </c>
      <c r="J193" t="str">
        <f t="shared" si="2"/>
        <v>LOW AGE</v>
      </c>
      <c r="K193" t="str">
        <f>UPPER(Table2[[#This Row],[Name]])</f>
        <v>TODD POOLE</v>
      </c>
    </row>
    <row r="194" spans="1:11" x14ac:dyDescent="0.3">
      <c r="A194" s="8">
        <v>193</v>
      </c>
      <c r="B194" t="s">
        <v>625</v>
      </c>
      <c r="C194" t="s">
        <v>626</v>
      </c>
      <c r="D194" s="10">
        <v>26</v>
      </c>
      <c r="E194" s="10" t="s">
        <v>9</v>
      </c>
      <c r="F194" t="s">
        <v>627</v>
      </c>
      <c r="G194" t="s">
        <v>106</v>
      </c>
      <c r="H194" t="s">
        <v>12</v>
      </c>
      <c r="I194" t="s">
        <v>13</v>
      </c>
      <c r="J194" t="str">
        <f t="shared" ref="J194:J257" si="3">IF(D194&gt;50,"HIGH AGE",IF(D194&gt;30,"MEDIUM AGE","LOW AGE"))</f>
        <v>LOW AGE</v>
      </c>
      <c r="K194" t="str">
        <f>UPPER(Table2[[#This Row],[Name]])</f>
        <v>JACOB WOOD</v>
      </c>
    </row>
    <row r="195" spans="1:11" x14ac:dyDescent="0.3">
      <c r="A195" s="8">
        <v>194</v>
      </c>
      <c r="B195" t="s">
        <v>628</v>
      </c>
      <c r="C195" t="s">
        <v>629</v>
      </c>
      <c r="D195" s="10">
        <v>38</v>
      </c>
      <c r="E195" s="10" t="s">
        <v>9</v>
      </c>
      <c r="F195" t="s">
        <v>630</v>
      </c>
      <c r="G195" t="s">
        <v>81</v>
      </c>
      <c r="H195" t="s">
        <v>12</v>
      </c>
      <c r="I195" t="s">
        <v>13</v>
      </c>
      <c r="J195" t="str">
        <f t="shared" si="3"/>
        <v>MEDIUM AGE</v>
      </c>
      <c r="K195" t="str">
        <f>UPPER(Table2[[#This Row],[Name]])</f>
        <v>DAVID ROBERTS</v>
      </c>
    </row>
    <row r="196" spans="1:11" x14ac:dyDescent="0.3">
      <c r="A196" s="8">
        <v>195</v>
      </c>
      <c r="B196" t="s">
        <v>631</v>
      </c>
      <c r="C196" t="s">
        <v>632</v>
      </c>
      <c r="D196" s="10">
        <v>46</v>
      </c>
      <c r="E196" s="10" t="s">
        <v>9</v>
      </c>
      <c r="F196" t="s">
        <v>633</v>
      </c>
      <c r="G196" t="s">
        <v>51</v>
      </c>
      <c r="H196" t="s">
        <v>12</v>
      </c>
      <c r="I196" t="s">
        <v>13</v>
      </c>
      <c r="J196" t="str">
        <f t="shared" si="3"/>
        <v>MEDIUM AGE</v>
      </c>
      <c r="K196" t="str">
        <f>UPPER(Table2[[#This Row],[Name]])</f>
        <v>ASHLEY FERGUSON</v>
      </c>
    </row>
    <row r="197" spans="1:11" x14ac:dyDescent="0.3">
      <c r="A197" s="8">
        <v>196</v>
      </c>
      <c r="B197" t="s">
        <v>634</v>
      </c>
      <c r="C197" t="s">
        <v>635</v>
      </c>
      <c r="D197" s="10">
        <v>60</v>
      </c>
      <c r="E197" s="10" t="s">
        <v>9</v>
      </c>
      <c r="F197" t="s">
        <v>636</v>
      </c>
      <c r="G197" t="s">
        <v>133</v>
      </c>
      <c r="H197" t="s">
        <v>12</v>
      </c>
      <c r="I197" t="s">
        <v>31</v>
      </c>
      <c r="J197" t="str">
        <f t="shared" si="3"/>
        <v>HIGH AGE</v>
      </c>
      <c r="K197" t="str">
        <f>UPPER(Table2[[#This Row],[Name]])</f>
        <v>ANTHONY GARCIA</v>
      </c>
    </row>
    <row r="198" spans="1:11" x14ac:dyDescent="0.3">
      <c r="A198" s="8">
        <v>197</v>
      </c>
      <c r="B198" t="s">
        <v>637</v>
      </c>
      <c r="C198" t="s">
        <v>638</v>
      </c>
      <c r="D198" s="10">
        <v>18</v>
      </c>
      <c r="E198" s="10" t="s">
        <v>16</v>
      </c>
      <c r="F198" t="s">
        <v>639</v>
      </c>
      <c r="G198" t="s">
        <v>162</v>
      </c>
      <c r="H198" t="s">
        <v>12</v>
      </c>
      <c r="I198" t="s">
        <v>19</v>
      </c>
      <c r="J198" t="str">
        <f t="shared" si="3"/>
        <v>LOW AGE</v>
      </c>
      <c r="K198" t="str">
        <f>UPPER(Table2[[#This Row],[Name]])</f>
        <v>MEGAN GREER</v>
      </c>
    </row>
    <row r="199" spans="1:11" x14ac:dyDescent="0.3">
      <c r="A199" s="8">
        <v>198</v>
      </c>
      <c r="B199" t="s">
        <v>640</v>
      </c>
      <c r="C199" t="s">
        <v>641</v>
      </c>
      <c r="D199" s="10">
        <v>45</v>
      </c>
      <c r="E199" s="10" t="s">
        <v>16</v>
      </c>
      <c r="F199" t="s">
        <v>204</v>
      </c>
      <c r="G199" t="s">
        <v>198</v>
      </c>
      <c r="H199" t="s">
        <v>12</v>
      </c>
      <c r="I199" t="s">
        <v>19</v>
      </c>
      <c r="J199" t="str">
        <f t="shared" si="3"/>
        <v>MEDIUM AGE</v>
      </c>
      <c r="K199" t="str">
        <f>UPPER(Table2[[#This Row],[Name]])</f>
        <v>ANDREA JACOBS</v>
      </c>
    </row>
    <row r="200" spans="1:11" x14ac:dyDescent="0.3">
      <c r="A200" s="8">
        <v>199</v>
      </c>
      <c r="B200" t="s">
        <v>642</v>
      </c>
      <c r="C200" t="s">
        <v>643</v>
      </c>
      <c r="D200" s="10">
        <v>54</v>
      </c>
      <c r="E200" s="10" t="s">
        <v>9</v>
      </c>
      <c r="F200" t="s">
        <v>644</v>
      </c>
      <c r="G200" t="s">
        <v>170</v>
      </c>
      <c r="H200" t="s">
        <v>12</v>
      </c>
      <c r="I200" t="s">
        <v>26</v>
      </c>
      <c r="J200" t="str">
        <f t="shared" si="3"/>
        <v>HIGH AGE</v>
      </c>
      <c r="K200" t="str">
        <f>UPPER(Table2[[#This Row],[Name]])</f>
        <v>WANDA SNYDER</v>
      </c>
    </row>
    <row r="201" spans="1:11" x14ac:dyDescent="0.3">
      <c r="A201" s="8">
        <v>200</v>
      </c>
      <c r="B201" t="s">
        <v>645</v>
      </c>
      <c r="C201" t="s">
        <v>646</v>
      </c>
      <c r="D201" s="10">
        <v>46</v>
      </c>
      <c r="E201" s="10" t="s">
        <v>9</v>
      </c>
      <c r="F201" t="s">
        <v>647</v>
      </c>
      <c r="G201" t="s">
        <v>234</v>
      </c>
      <c r="H201" t="s">
        <v>12</v>
      </c>
      <c r="I201" t="s">
        <v>26</v>
      </c>
      <c r="J201" t="str">
        <f t="shared" si="3"/>
        <v>MEDIUM AGE</v>
      </c>
      <c r="K201" t="str">
        <f>UPPER(Table2[[#This Row],[Name]])</f>
        <v>CARMEN PRICE</v>
      </c>
    </row>
    <row r="202" spans="1:11" x14ac:dyDescent="0.3">
      <c r="A202" s="8">
        <v>201</v>
      </c>
      <c r="B202" t="s">
        <v>648</v>
      </c>
      <c r="C202" t="s">
        <v>649</v>
      </c>
      <c r="D202" s="10">
        <v>30</v>
      </c>
      <c r="E202" s="10" t="s">
        <v>9</v>
      </c>
      <c r="F202" t="s">
        <v>650</v>
      </c>
      <c r="G202" t="s">
        <v>429</v>
      </c>
      <c r="H202" t="s">
        <v>12</v>
      </c>
      <c r="I202" t="s">
        <v>19</v>
      </c>
      <c r="J202" t="str">
        <f t="shared" si="3"/>
        <v>LOW AGE</v>
      </c>
      <c r="K202" t="str">
        <f>UPPER(Table2[[#This Row],[Name]])</f>
        <v>ANNA PEREZ</v>
      </c>
    </row>
    <row r="203" spans="1:11" x14ac:dyDescent="0.3">
      <c r="A203" s="8">
        <v>202</v>
      </c>
      <c r="B203" t="s">
        <v>651</v>
      </c>
      <c r="C203" t="s">
        <v>652</v>
      </c>
      <c r="D203" s="10">
        <v>25</v>
      </c>
      <c r="E203" s="10" t="s">
        <v>16</v>
      </c>
      <c r="F203" t="s">
        <v>653</v>
      </c>
      <c r="G203" t="s">
        <v>155</v>
      </c>
      <c r="H203" t="s">
        <v>12</v>
      </c>
      <c r="I203" t="s">
        <v>26</v>
      </c>
      <c r="J203" t="str">
        <f t="shared" si="3"/>
        <v>LOW AGE</v>
      </c>
      <c r="K203" t="str">
        <f>UPPER(Table2[[#This Row],[Name]])</f>
        <v>MARY BOYD</v>
      </c>
    </row>
    <row r="204" spans="1:11" x14ac:dyDescent="0.3">
      <c r="A204" s="8">
        <v>203</v>
      </c>
      <c r="B204" t="s">
        <v>654</v>
      </c>
      <c r="C204" t="s">
        <v>655</v>
      </c>
      <c r="D204" s="10">
        <v>37</v>
      </c>
      <c r="E204" s="10" t="s">
        <v>16</v>
      </c>
      <c r="F204" t="s">
        <v>656</v>
      </c>
      <c r="G204" t="s">
        <v>62</v>
      </c>
      <c r="H204" t="s">
        <v>12</v>
      </c>
      <c r="I204" t="s">
        <v>19</v>
      </c>
      <c r="J204" t="str">
        <f t="shared" si="3"/>
        <v>MEDIUM AGE</v>
      </c>
      <c r="K204" t="str">
        <f>UPPER(Table2[[#This Row],[Name]])</f>
        <v>CHRISTINA GARCIA</v>
      </c>
    </row>
    <row r="205" spans="1:11" x14ac:dyDescent="0.3">
      <c r="A205" s="8">
        <v>204</v>
      </c>
      <c r="B205" t="s">
        <v>657</v>
      </c>
      <c r="C205" t="s">
        <v>658</v>
      </c>
      <c r="D205" s="10">
        <v>47</v>
      </c>
      <c r="E205" s="10" t="s">
        <v>9</v>
      </c>
      <c r="F205" t="s">
        <v>659</v>
      </c>
      <c r="G205" t="s">
        <v>264</v>
      </c>
      <c r="H205" t="s">
        <v>12</v>
      </c>
      <c r="I205" t="s">
        <v>19</v>
      </c>
      <c r="J205" t="str">
        <f t="shared" si="3"/>
        <v>MEDIUM AGE</v>
      </c>
      <c r="K205" t="str">
        <f>UPPER(Table2[[#This Row],[Name]])</f>
        <v>SARAH BRADY</v>
      </c>
    </row>
    <row r="206" spans="1:11" x14ac:dyDescent="0.3">
      <c r="A206" s="8">
        <v>205</v>
      </c>
      <c r="B206" t="s">
        <v>660</v>
      </c>
      <c r="C206" t="s">
        <v>661</v>
      </c>
      <c r="D206" s="10">
        <v>52</v>
      </c>
      <c r="E206" s="10" t="s">
        <v>9</v>
      </c>
      <c r="F206" t="s">
        <v>662</v>
      </c>
      <c r="G206" t="s">
        <v>284</v>
      </c>
      <c r="H206" t="s">
        <v>12</v>
      </c>
      <c r="I206" t="s">
        <v>19</v>
      </c>
      <c r="J206" t="str">
        <f t="shared" si="3"/>
        <v>HIGH AGE</v>
      </c>
      <c r="K206" t="str">
        <f>UPPER(Table2[[#This Row],[Name]])</f>
        <v>TIFFANY HERRERA</v>
      </c>
    </row>
    <row r="207" spans="1:11" x14ac:dyDescent="0.3">
      <c r="A207" s="8">
        <v>206</v>
      </c>
      <c r="B207" t="s">
        <v>663</v>
      </c>
      <c r="C207" t="s">
        <v>664</v>
      </c>
      <c r="D207" s="10">
        <v>44</v>
      </c>
      <c r="E207" s="10" t="s">
        <v>16</v>
      </c>
      <c r="F207" t="s">
        <v>665</v>
      </c>
      <c r="G207" t="s">
        <v>88</v>
      </c>
      <c r="H207" t="s">
        <v>12</v>
      </c>
      <c r="I207" t="s">
        <v>13</v>
      </c>
      <c r="J207" t="str">
        <f t="shared" si="3"/>
        <v>MEDIUM AGE</v>
      </c>
      <c r="K207" t="str">
        <f>UPPER(Table2[[#This Row],[Name]])</f>
        <v>MICHELLE CARPENTER</v>
      </c>
    </row>
    <row r="208" spans="1:11" x14ac:dyDescent="0.3">
      <c r="A208" s="8">
        <v>207</v>
      </c>
      <c r="B208" t="s">
        <v>666</v>
      </c>
      <c r="C208" t="s">
        <v>667</v>
      </c>
      <c r="D208" s="10">
        <v>26</v>
      </c>
      <c r="E208" s="10" t="s">
        <v>16</v>
      </c>
      <c r="F208" t="s">
        <v>668</v>
      </c>
      <c r="G208" t="s">
        <v>234</v>
      </c>
      <c r="H208" t="s">
        <v>12</v>
      </c>
      <c r="I208" t="s">
        <v>31</v>
      </c>
      <c r="J208" t="str">
        <f t="shared" si="3"/>
        <v>LOW AGE</v>
      </c>
      <c r="K208" t="str">
        <f>UPPER(Table2[[#This Row],[Name]])</f>
        <v>RONALD JONES</v>
      </c>
    </row>
    <row r="209" spans="1:11" x14ac:dyDescent="0.3">
      <c r="A209" s="8">
        <v>208</v>
      </c>
      <c r="B209" t="s">
        <v>669</v>
      </c>
      <c r="C209" t="s">
        <v>670</v>
      </c>
      <c r="D209" s="10">
        <v>28</v>
      </c>
      <c r="E209" s="10" t="s">
        <v>16</v>
      </c>
      <c r="F209" t="s">
        <v>671</v>
      </c>
      <c r="G209" t="s">
        <v>88</v>
      </c>
      <c r="H209" t="s">
        <v>12</v>
      </c>
      <c r="I209" t="s">
        <v>26</v>
      </c>
      <c r="J209" t="str">
        <f t="shared" si="3"/>
        <v>LOW AGE</v>
      </c>
      <c r="K209" t="str">
        <f>UPPER(Table2[[#This Row],[Name]])</f>
        <v>JACQUELINE PACHECO</v>
      </c>
    </row>
    <row r="210" spans="1:11" x14ac:dyDescent="0.3">
      <c r="A210" s="8">
        <v>209</v>
      </c>
      <c r="B210" t="s">
        <v>672</v>
      </c>
      <c r="C210" t="s">
        <v>673</v>
      </c>
      <c r="D210" s="10">
        <v>54</v>
      </c>
      <c r="E210" s="10" t="s">
        <v>9</v>
      </c>
      <c r="F210" t="s">
        <v>674</v>
      </c>
      <c r="G210" t="s">
        <v>323</v>
      </c>
      <c r="H210" t="s">
        <v>12</v>
      </c>
      <c r="I210" t="s">
        <v>19</v>
      </c>
      <c r="J210" t="str">
        <f t="shared" si="3"/>
        <v>HIGH AGE</v>
      </c>
      <c r="K210" t="str">
        <f>UPPER(Table2[[#This Row],[Name]])</f>
        <v>JOHN PEREZ</v>
      </c>
    </row>
    <row r="211" spans="1:11" x14ac:dyDescent="0.3">
      <c r="A211" s="8">
        <v>210</v>
      </c>
      <c r="B211" t="s">
        <v>675</v>
      </c>
      <c r="C211" t="s">
        <v>676</v>
      </c>
      <c r="D211" s="10">
        <v>50</v>
      </c>
      <c r="E211" s="10" t="s">
        <v>16</v>
      </c>
      <c r="F211" t="s">
        <v>677</v>
      </c>
      <c r="G211" t="s">
        <v>429</v>
      </c>
      <c r="H211" t="s">
        <v>12</v>
      </c>
      <c r="I211" t="s">
        <v>19</v>
      </c>
      <c r="J211" t="str">
        <f t="shared" si="3"/>
        <v>MEDIUM AGE</v>
      </c>
      <c r="K211" t="str">
        <f>UPPER(Table2[[#This Row],[Name]])</f>
        <v>JOAN JOHNSON</v>
      </c>
    </row>
    <row r="212" spans="1:11" x14ac:dyDescent="0.3">
      <c r="A212" s="8">
        <v>211</v>
      </c>
      <c r="B212" t="s">
        <v>678</v>
      </c>
      <c r="C212" t="s">
        <v>679</v>
      </c>
      <c r="D212" s="10">
        <v>48</v>
      </c>
      <c r="E212" s="10" t="s">
        <v>9</v>
      </c>
      <c r="F212" t="s">
        <v>680</v>
      </c>
      <c r="G212" t="s">
        <v>81</v>
      </c>
      <c r="H212" t="s">
        <v>12</v>
      </c>
      <c r="I212" t="s">
        <v>31</v>
      </c>
      <c r="J212" t="str">
        <f t="shared" si="3"/>
        <v>MEDIUM AGE</v>
      </c>
      <c r="K212" t="str">
        <f>UPPER(Table2[[#This Row],[Name]])</f>
        <v>ANTONIO JONES</v>
      </c>
    </row>
    <row r="213" spans="1:11" x14ac:dyDescent="0.3">
      <c r="A213" s="8">
        <v>212</v>
      </c>
      <c r="B213" t="s">
        <v>681</v>
      </c>
      <c r="C213" t="s">
        <v>682</v>
      </c>
      <c r="D213" s="10">
        <v>20</v>
      </c>
      <c r="E213" s="10" t="s">
        <v>16</v>
      </c>
      <c r="F213" t="s">
        <v>683</v>
      </c>
      <c r="G213" t="s">
        <v>92</v>
      </c>
      <c r="H213" t="s">
        <v>12</v>
      </c>
      <c r="I213" t="s">
        <v>31</v>
      </c>
      <c r="J213" t="str">
        <f t="shared" si="3"/>
        <v>LOW AGE</v>
      </c>
      <c r="K213" t="str">
        <f>UPPER(Table2[[#This Row],[Name]])</f>
        <v>RODNEY HUFFMAN</v>
      </c>
    </row>
    <row r="214" spans="1:11" x14ac:dyDescent="0.3">
      <c r="A214" s="8">
        <v>213</v>
      </c>
      <c r="B214" t="s">
        <v>684</v>
      </c>
      <c r="C214" t="s">
        <v>685</v>
      </c>
      <c r="D214" s="10">
        <v>63</v>
      </c>
      <c r="E214" s="10" t="s">
        <v>16</v>
      </c>
      <c r="F214" t="s">
        <v>686</v>
      </c>
      <c r="G214" t="s">
        <v>74</v>
      </c>
      <c r="H214" t="s">
        <v>12</v>
      </c>
      <c r="I214" t="s">
        <v>19</v>
      </c>
      <c r="J214" t="str">
        <f t="shared" si="3"/>
        <v>HIGH AGE</v>
      </c>
      <c r="K214" t="str">
        <f>UPPER(Table2[[#This Row],[Name]])</f>
        <v>BLAKE HARRISON</v>
      </c>
    </row>
    <row r="215" spans="1:11" x14ac:dyDescent="0.3">
      <c r="A215" s="8">
        <v>214</v>
      </c>
      <c r="B215" t="s">
        <v>687</v>
      </c>
      <c r="C215" t="s">
        <v>688</v>
      </c>
      <c r="D215" s="10">
        <v>42</v>
      </c>
      <c r="E215" s="10" t="s">
        <v>16</v>
      </c>
      <c r="F215" t="s">
        <v>689</v>
      </c>
      <c r="G215" t="s">
        <v>18</v>
      </c>
      <c r="H215" t="s">
        <v>12</v>
      </c>
      <c r="I215" t="s">
        <v>19</v>
      </c>
      <c r="J215" t="str">
        <f t="shared" si="3"/>
        <v>MEDIUM AGE</v>
      </c>
      <c r="K215" t="str">
        <f>UPPER(Table2[[#This Row],[Name]])</f>
        <v>STUART JOHNSON</v>
      </c>
    </row>
    <row r="216" spans="1:11" x14ac:dyDescent="0.3">
      <c r="A216" s="8">
        <v>215</v>
      </c>
      <c r="B216" t="s">
        <v>690</v>
      </c>
      <c r="C216" t="s">
        <v>691</v>
      </c>
      <c r="D216" s="10">
        <v>61</v>
      </c>
      <c r="E216" s="10" t="s">
        <v>9</v>
      </c>
      <c r="F216" t="s">
        <v>692</v>
      </c>
      <c r="G216" t="s">
        <v>66</v>
      </c>
      <c r="H216" t="s">
        <v>12</v>
      </c>
      <c r="I216" t="s">
        <v>13</v>
      </c>
      <c r="J216" t="str">
        <f t="shared" si="3"/>
        <v>HIGH AGE</v>
      </c>
      <c r="K216" t="str">
        <f>UPPER(Table2[[#This Row],[Name]])</f>
        <v>ERIC TODD</v>
      </c>
    </row>
    <row r="217" spans="1:11" x14ac:dyDescent="0.3">
      <c r="A217" s="8">
        <v>216</v>
      </c>
      <c r="B217" t="s">
        <v>693</v>
      </c>
      <c r="C217" t="s">
        <v>694</v>
      </c>
      <c r="D217" s="10">
        <v>50</v>
      </c>
      <c r="E217" s="10" t="s">
        <v>16</v>
      </c>
      <c r="F217" t="s">
        <v>695</v>
      </c>
      <c r="G217" t="s">
        <v>35</v>
      </c>
      <c r="H217" t="s">
        <v>12</v>
      </c>
      <c r="I217" t="s">
        <v>13</v>
      </c>
      <c r="J217" t="str">
        <f t="shared" si="3"/>
        <v>MEDIUM AGE</v>
      </c>
      <c r="K217" t="str">
        <f>UPPER(Table2[[#This Row],[Name]])</f>
        <v>STEVE MEDINA</v>
      </c>
    </row>
    <row r="218" spans="1:11" x14ac:dyDescent="0.3">
      <c r="A218" s="8">
        <v>217</v>
      </c>
      <c r="B218" t="s">
        <v>696</v>
      </c>
      <c r="C218" t="s">
        <v>697</v>
      </c>
      <c r="D218" s="10">
        <v>44</v>
      </c>
      <c r="E218" s="10" t="s">
        <v>9</v>
      </c>
      <c r="F218" t="s">
        <v>698</v>
      </c>
      <c r="G218" t="s">
        <v>30</v>
      </c>
      <c r="H218" t="s">
        <v>12</v>
      </c>
      <c r="I218" t="s">
        <v>19</v>
      </c>
      <c r="J218" t="str">
        <f t="shared" si="3"/>
        <v>MEDIUM AGE</v>
      </c>
      <c r="K218" t="str">
        <f>UPPER(Table2[[#This Row],[Name]])</f>
        <v>KATHRYN GARCIA</v>
      </c>
    </row>
    <row r="219" spans="1:11" x14ac:dyDescent="0.3">
      <c r="A219" s="8">
        <v>218</v>
      </c>
      <c r="B219" t="s">
        <v>699</v>
      </c>
      <c r="C219" t="s">
        <v>700</v>
      </c>
      <c r="D219" s="10">
        <v>42</v>
      </c>
      <c r="E219" s="10" t="s">
        <v>9</v>
      </c>
      <c r="F219" t="s">
        <v>701</v>
      </c>
      <c r="G219" t="s">
        <v>113</v>
      </c>
      <c r="H219" t="s">
        <v>12</v>
      </c>
      <c r="I219" t="s">
        <v>31</v>
      </c>
      <c r="J219" t="str">
        <f t="shared" si="3"/>
        <v>MEDIUM AGE</v>
      </c>
      <c r="K219" t="str">
        <f>UPPER(Table2[[#This Row],[Name]])</f>
        <v>KATHY COPELAND</v>
      </c>
    </row>
    <row r="220" spans="1:11" x14ac:dyDescent="0.3">
      <c r="A220" s="8">
        <v>219</v>
      </c>
      <c r="B220" t="s">
        <v>702</v>
      </c>
      <c r="C220" t="s">
        <v>703</v>
      </c>
      <c r="D220" s="10">
        <v>46</v>
      </c>
      <c r="E220" s="10" t="s">
        <v>9</v>
      </c>
      <c r="F220" t="s">
        <v>704</v>
      </c>
      <c r="G220" t="s">
        <v>30</v>
      </c>
      <c r="H220" t="s">
        <v>12</v>
      </c>
      <c r="I220" t="s">
        <v>19</v>
      </c>
      <c r="J220" t="str">
        <f t="shared" si="3"/>
        <v>MEDIUM AGE</v>
      </c>
      <c r="K220" t="str">
        <f>UPPER(Table2[[#This Row],[Name]])</f>
        <v>JULIA JACKSON</v>
      </c>
    </row>
    <row r="221" spans="1:11" x14ac:dyDescent="0.3">
      <c r="A221" s="8">
        <v>220</v>
      </c>
      <c r="B221" t="s">
        <v>705</v>
      </c>
      <c r="C221" t="s">
        <v>706</v>
      </c>
      <c r="D221" s="10">
        <v>47</v>
      </c>
      <c r="E221" s="10" t="s">
        <v>16</v>
      </c>
      <c r="F221" t="s">
        <v>4004</v>
      </c>
      <c r="G221" t="s">
        <v>88</v>
      </c>
      <c r="H221" t="s">
        <v>12</v>
      </c>
      <c r="I221" t="s">
        <v>13</v>
      </c>
      <c r="J221" t="str">
        <f t="shared" si="3"/>
        <v>MEDIUM AGE</v>
      </c>
      <c r="K221" t="str">
        <f>UPPER(Table2[[#This Row],[Name]])</f>
        <v>JORDAN WELLS</v>
      </c>
    </row>
    <row r="222" spans="1:11" x14ac:dyDescent="0.3">
      <c r="A222" s="8">
        <v>221</v>
      </c>
      <c r="B222" t="s">
        <v>707</v>
      </c>
      <c r="C222" t="s">
        <v>708</v>
      </c>
      <c r="D222" s="10">
        <v>50</v>
      </c>
      <c r="E222" s="10" t="s">
        <v>16</v>
      </c>
      <c r="F222" t="s">
        <v>4005</v>
      </c>
      <c r="G222" t="s">
        <v>709</v>
      </c>
      <c r="H222" t="s">
        <v>3807</v>
      </c>
      <c r="I222" t="s">
        <v>26</v>
      </c>
      <c r="J222" t="str">
        <f t="shared" si="3"/>
        <v>MEDIUM AGE</v>
      </c>
      <c r="K222" t="str">
        <f>UPPER(Table2[[#This Row],[Name]])</f>
        <v>GEORGE DAVIS</v>
      </c>
    </row>
    <row r="223" spans="1:11" x14ac:dyDescent="0.3">
      <c r="A223" s="8">
        <v>222</v>
      </c>
      <c r="B223" t="s">
        <v>710</v>
      </c>
      <c r="C223" t="s">
        <v>711</v>
      </c>
      <c r="D223" s="10">
        <v>38</v>
      </c>
      <c r="E223" s="10" t="s">
        <v>9</v>
      </c>
      <c r="F223" t="s">
        <v>712</v>
      </c>
      <c r="G223" t="s">
        <v>81</v>
      </c>
      <c r="H223" t="s">
        <v>12</v>
      </c>
      <c r="I223" t="s">
        <v>19</v>
      </c>
      <c r="J223" t="str">
        <f t="shared" si="3"/>
        <v>MEDIUM AGE</v>
      </c>
      <c r="K223" t="str">
        <f>UPPER(Table2[[#This Row],[Name]])</f>
        <v>LISA YOUNG</v>
      </c>
    </row>
    <row r="224" spans="1:11" x14ac:dyDescent="0.3">
      <c r="A224" s="8">
        <v>223</v>
      </c>
      <c r="B224" t="s">
        <v>713</v>
      </c>
      <c r="C224" t="s">
        <v>714</v>
      </c>
      <c r="D224" s="10">
        <v>35</v>
      </c>
      <c r="E224" s="10" t="s">
        <v>9</v>
      </c>
      <c r="F224" t="s">
        <v>715</v>
      </c>
      <c r="G224" t="s">
        <v>230</v>
      </c>
      <c r="H224" t="s">
        <v>12</v>
      </c>
      <c r="I224" t="s">
        <v>19</v>
      </c>
      <c r="J224" t="str">
        <f t="shared" si="3"/>
        <v>MEDIUM AGE</v>
      </c>
      <c r="K224" t="str">
        <f>UPPER(Table2[[#This Row],[Name]])</f>
        <v>ALEJANDRO DOYLE</v>
      </c>
    </row>
    <row r="225" spans="1:11" x14ac:dyDescent="0.3">
      <c r="A225" s="8">
        <v>224</v>
      </c>
      <c r="B225" t="s">
        <v>716</v>
      </c>
      <c r="C225" t="s">
        <v>717</v>
      </c>
      <c r="D225" s="10">
        <v>50</v>
      </c>
      <c r="E225" s="10" t="s">
        <v>9</v>
      </c>
      <c r="F225" t="s">
        <v>4006</v>
      </c>
      <c r="G225" t="s">
        <v>264</v>
      </c>
      <c r="H225" t="s">
        <v>12</v>
      </c>
      <c r="I225" t="s">
        <v>19</v>
      </c>
      <c r="J225" t="str">
        <f t="shared" si="3"/>
        <v>MEDIUM AGE</v>
      </c>
      <c r="K225" t="str">
        <f>UPPER(Table2[[#This Row],[Name]])</f>
        <v>ROBERT HARRIS</v>
      </c>
    </row>
    <row r="226" spans="1:11" x14ac:dyDescent="0.3">
      <c r="A226" s="8">
        <v>225</v>
      </c>
      <c r="B226" t="s">
        <v>718</v>
      </c>
      <c r="C226" t="s">
        <v>719</v>
      </c>
      <c r="D226" s="10">
        <v>29</v>
      </c>
      <c r="E226" s="10" t="s">
        <v>9</v>
      </c>
      <c r="F226" t="s">
        <v>720</v>
      </c>
      <c r="G226" t="s">
        <v>113</v>
      </c>
      <c r="H226" t="s">
        <v>12</v>
      </c>
      <c r="I226" t="s">
        <v>31</v>
      </c>
      <c r="J226" t="str">
        <f t="shared" si="3"/>
        <v>LOW AGE</v>
      </c>
      <c r="K226" t="str">
        <f>UPPER(Table2[[#This Row],[Name]])</f>
        <v>ANTHONY MORGAN</v>
      </c>
    </row>
    <row r="227" spans="1:11" x14ac:dyDescent="0.3">
      <c r="A227" s="8">
        <v>226</v>
      </c>
      <c r="B227" t="s">
        <v>721</v>
      </c>
      <c r="C227" t="s">
        <v>722</v>
      </c>
      <c r="D227" s="10">
        <v>46</v>
      </c>
      <c r="E227" s="10" t="s">
        <v>16</v>
      </c>
      <c r="F227" t="s">
        <v>723</v>
      </c>
      <c r="G227" t="s">
        <v>117</v>
      </c>
      <c r="H227" t="s">
        <v>12</v>
      </c>
      <c r="I227" t="s">
        <v>19</v>
      </c>
      <c r="J227" t="str">
        <f t="shared" si="3"/>
        <v>MEDIUM AGE</v>
      </c>
      <c r="K227" t="str">
        <f>UPPER(Table2[[#This Row],[Name]])</f>
        <v>ELIZABETH STANLEY</v>
      </c>
    </row>
    <row r="228" spans="1:11" x14ac:dyDescent="0.3">
      <c r="A228" s="8">
        <v>227</v>
      </c>
      <c r="B228" t="s">
        <v>724</v>
      </c>
      <c r="C228" t="s">
        <v>725</v>
      </c>
      <c r="D228" s="10">
        <v>54</v>
      </c>
      <c r="E228" s="10" t="s">
        <v>9</v>
      </c>
      <c r="F228" t="s">
        <v>213</v>
      </c>
      <c r="G228" t="s">
        <v>162</v>
      </c>
      <c r="H228" t="s">
        <v>12</v>
      </c>
      <c r="I228" t="s">
        <v>13</v>
      </c>
      <c r="J228" t="str">
        <f t="shared" si="3"/>
        <v>HIGH AGE</v>
      </c>
      <c r="K228" t="str">
        <f>UPPER(Table2[[#This Row],[Name]])</f>
        <v>ALEXIS CASTANEDA</v>
      </c>
    </row>
    <row r="229" spans="1:11" x14ac:dyDescent="0.3">
      <c r="A229" s="8">
        <v>228</v>
      </c>
      <c r="B229" t="s">
        <v>726</v>
      </c>
      <c r="C229" t="s">
        <v>727</v>
      </c>
      <c r="D229" s="10">
        <v>63</v>
      </c>
      <c r="E229" s="10" t="s">
        <v>16</v>
      </c>
      <c r="F229" t="s">
        <v>728</v>
      </c>
      <c r="G229" t="s">
        <v>62</v>
      </c>
      <c r="H229" t="s">
        <v>12</v>
      </c>
      <c r="I229" t="s">
        <v>13</v>
      </c>
      <c r="J229" t="str">
        <f t="shared" si="3"/>
        <v>HIGH AGE</v>
      </c>
      <c r="K229" t="str">
        <f>UPPER(Table2[[#This Row],[Name]])</f>
        <v>GREGORY PHAM</v>
      </c>
    </row>
    <row r="230" spans="1:11" x14ac:dyDescent="0.3">
      <c r="A230" s="8">
        <v>229</v>
      </c>
      <c r="B230" t="s">
        <v>729</v>
      </c>
      <c r="C230" t="s">
        <v>730</v>
      </c>
      <c r="D230" s="10">
        <v>52</v>
      </c>
      <c r="E230" s="10" t="s">
        <v>16</v>
      </c>
      <c r="F230" t="s">
        <v>390</v>
      </c>
      <c r="G230" t="s">
        <v>117</v>
      </c>
      <c r="H230" t="s">
        <v>12</v>
      </c>
      <c r="I230" t="s">
        <v>13</v>
      </c>
      <c r="J230" t="str">
        <f t="shared" si="3"/>
        <v>HIGH AGE</v>
      </c>
      <c r="K230" t="str">
        <f>UPPER(Table2[[#This Row],[Name]])</f>
        <v>CASEY FLORES</v>
      </c>
    </row>
    <row r="231" spans="1:11" x14ac:dyDescent="0.3">
      <c r="A231" s="8">
        <v>230</v>
      </c>
      <c r="B231" t="s">
        <v>731</v>
      </c>
      <c r="C231" t="s">
        <v>732</v>
      </c>
      <c r="D231" s="10">
        <v>32</v>
      </c>
      <c r="E231" s="10" t="s">
        <v>16</v>
      </c>
      <c r="F231" t="s">
        <v>733</v>
      </c>
      <c r="G231" t="s">
        <v>139</v>
      </c>
      <c r="H231" t="s">
        <v>12</v>
      </c>
      <c r="I231" t="s">
        <v>26</v>
      </c>
      <c r="J231" t="str">
        <f t="shared" si="3"/>
        <v>MEDIUM AGE</v>
      </c>
      <c r="K231" t="str">
        <f>UPPER(Table2[[#This Row],[Name]])</f>
        <v>TANNER THOMPSON</v>
      </c>
    </row>
    <row r="232" spans="1:11" x14ac:dyDescent="0.3">
      <c r="A232" s="8">
        <v>231</v>
      </c>
      <c r="B232" t="s">
        <v>734</v>
      </c>
      <c r="C232" t="s">
        <v>735</v>
      </c>
      <c r="D232" s="10">
        <v>29</v>
      </c>
      <c r="E232" s="10" t="s">
        <v>9</v>
      </c>
      <c r="F232" t="s">
        <v>736</v>
      </c>
      <c r="G232" t="s">
        <v>247</v>
      </c>
      <c r="H232" t="s">
        <v>12</v>
      </c>
      <c r="I232" t="s">
        <v>26</v>
      </c>
      <c r="J232" t="str">
        <f t="shared" si="3"/>
        <v>LOW AGE</v>
      </c>
      <c r="K232" t="str">
        <f>UPPER(Table2[[#This Row],[Name]])</f>
        <v>TIMOTHY SANDERS</v>
      </c>
    </row>
    <row r="233" spans="1:11" x14ac:dyDescent="0.3">
      <c r="A233" s="8">
        <v>232</v>
      </c>
      <c r="B233" t="s">
        <v>737</v>
      </c>
      <c r="C233" t="s">
        <v>738</v>
      </c>
      <c r="D233" s="10">
        <v>22</v>
      </c>
      <c r="E233" s="10" t="s">
        <v>16</v>
      </c>
      <c r="F233" t="s">
        <v>739</v>
      </c>
      <c r="G233" t="s">
        <v>312</v>
      </c>
      <c r="H233" t="s">
        <v>12</v>
      </c>
      <c r="I233" t="s">
        <v>26</v>
      </c>
      <c r="J233" t="str">
        <f t="shared" si="3"/>
        <v>LOW AGE</v>
      </c>
      <c r="K233" t="str">
        <f>UPPER(Table2[[#This Row],[Name]])</f>
        <v>TIMOTHY JUAREZ</v>
      </c>
    </row>
    <row r="234" spans="1:11" x14ac:dyDescent="0.3">
      <c r="A234" s="8">
        <v>233</v>
      </c>
      <c r="B234" t="s">
        <v>740</v>
      </c>
      <c r="C234" t="s">
        <v>741</v>
      </c>
      <c r="D234" s="10">
        <v>27</v>
      </c>
      <c r="E234" s="10" t="s">
        <v>16</v>
      </c>
      <c r="F234" t="s">
        <v>742</v>
      </c>
      <c r="G234" t="s">
        <v>88</v>
      </c>
      <c r="H234" t="s">
        <v>12</v>
      </c>
      <c r="I234" t="s">
        <v>19</v>
      </c>
      <c r="J234" t="str">
        <f t="shared" si="3"/>
        <v>LOW AGE</v>
      </c>
      <c r="K234" t="str">
        <f>UPPER(Table2[[#This Row],[Name]])</f>
        <v>CHRISTY HILL</v>
      </c>
    </row>
    <row r="235" spans="1:11" x14ac:dyDescent="0.3">
      <c r="A235" s="8">
        <v>234</v>
      </c>
      <c r="B235" t="s">
        <v>743</v>
      </c>
      <c r="C235" t="s">
        <v>744</v>
      </c>
      <c r="D235" s="10">
        <v>59</v>
      </c>
      <c r="E235" s="10" t="s">
        <v>9</v>
      </c>
      <c r="F235" t="s">
        <v>745</v>
      </c>
      <c r="G235" t="s">
        <v>43</v>
      </c>
      <c r="H235" t="s">
        <v>12</v>
      </c>
      <c r="I235" t="s">
        <v>31</v>
      </c>
      <c r="J235" t="str">
        <f t="shared" si="3"/>
        <v>HIGH AGE</v>
      </c>
      <c r="K235" t="str">
        <f>UPPER(Table2[[#This Row],[Name]])</f>
        <v>MICHELLE GONZALEZ</v>
      </c>
    </row>
    <row r="236" spans="1:11" x14ac:dyDescent="0.3">
      <c r="A236" s="8">
        <v>235</v>
      </c>
      <c r="B236" t="s">
        <v>746</v>
      </c>
      <c r="C236" t="s">
        <v>747</v>
      </c>
      <c r="D236" s="10">
        <v>43</v>
      </c>
      <c r="E236" s="10" t="s">
        <v>16</v>
      </c>
      <c r="F236" t="s">
        <v>748</v>
      </c>
      <c r="G236" t="s">
        <v>62</v>
      </c>
      <c r="H236" t="s">
        <v>12</v>
      </c>
      <c r="I236" t="s">
        <v>13</v>
      </c>
      <c r="J236" t="str">
        <f t="shared" si="3"/>
        <v>MEDIUM AGE</v>
      </c>
      <c r="K236" t="str">
        <f>UPPER(Table2[[#This Row],[Name]])</f>
        <v>NATHANIEL HILL</v>
      </c>
    </row>
    <row r="237" spans="1:11" x14ac:dyDescent="0.3">
      <c r="A237" s="8">
        <v>236</v>
      </c>
      <c r="B237" t="s">
        <v>749</v>
      </c>
      <c r="C237" t="s">
        <v>750</v>
      </c>
      <c r="D237" s="10">
        <v>28</v>
      </c>
      <c r="E237" s="10" t="s">
        <v>16</v>
      </c>
      <c r="F237" t="s">
        <v>751</v>
      </c>
      <c r="G237" t="s">
        <v>92</v>
      </c>
      <c r="H237" t="s">
        <v>12</v>
      </c>
      <c r="I237" t="s">
        <v>26</v>
      </c>
      <c r="J237" t="str">
        <f t="shared" si="3"/>
        <v>LOW AGE</v>
      </c>
      <c r="K237" t="str">
        <f>UPPER(Table2[[#This Row],[Name]])</f>
        <v>JON ORTIZ</v>
      </c>
    </row>
    <row r="238" spans="1:11" x14ac:dyDescent="0.3">
      <c r="A238" s="8">
        <v>237</v>
      </c>
      <c r="B238" t="s">
        <v>752</v>
      </c>
      <c r="C238" t="s">
        <v>753</v>
      </c>
      <c r="D238" s="10">
        <v>42</v>
      </c>
      <c r="E238" s="10" t="s">
        <v>16</v>
      </c>
      <c r="F238" t="s">
        <v>754</v>
      </c>
      <c r="G238" t="s">
        <v>284</v>
      </c>
      <c r="H238" t="s">
        <v>12</v>
      </c>
      <c r="I238" t="s">
        <v>26</v>
      </c>
      <c r="J238" t="str">
        <f t="shared" si="3"/>
        <v>MEDIUM AGE</v>
      </c>
      <c r="K238" t="str">
        <f>UPPER(Table2[[#This Row],[Name]])</f>
        <v>JOSHUA WILSON</v>
      </c>
    </row>
    <row r="239" spans="1:11" x14ac:dyDescent="0.3">
      <c r="A239" s="8">
        <v>238</v>
      </c>
      <c r="B239" t="s">
        <v>755</v>
      </c>
      <c r="C239" t="s">
        <v>756</v>
      </c>
      <c r="D239" s="10">
        <v>41</v>
      </c>
      <c r="E239" s="10" t="s">
        <v>16</v>
      </c>
      <c r="F239" t="s">
        <v>757</v>
      </c>
      <c r="G239" t="s">
        <v>66</v>
      </c>
      <c r="H239" t="s">
        <v>12</v>
      </c>
      <c r="I239" t="s">
        <v>13</v>
      </c>
      <c r="J239" t="str">
        <f t="shared" si="3"/>
        <v>MEDIUM AGE</v>
      </c>
      <c r="K239" t="str">
        <f>UPPER(Table2[[#This Row],[Name]])</f>
        <v>WESLEY SHORT</v>
      </c>
    </row>
    <row r="240" spans="1:11" x14ac:dyDescent="0.3">
      <c r="A240" s="8">
        <v>239</v>
      </c>
      <c r="B240" t="s">
        <v>758</v>
      </c>
      <c r="C240" t="s">
        <v>759</v>
      </c>
      <c r="D240" s="10">
        <v>40</v>
      </c>
      <c r="E240" s="10" t="s">
        <v>9</v>
      </c>
      <c r="F240" t="s">
        <v>760</v>
      </c>
      <c r="G240" t="s">
        <v>43</v>
      </c>
      <c r="H240" t="s">
        <v>12</v>
      </c>
      <c r="I240" t="s">
        <v>19</v>
      </c>
      <c r="J240" t="str">
        <f t="shared" si="3"/>
        <v>MEDIUM AGE</v>
      </c>
      <c r="K240" t="str">
        <f>UPPER(Table2[[#This Row],[Name]])</f>
        <v>STEVEN SMITH</v>
      </c>
    </row>
    <row r="241" spans="1:11" x14ac:dyDescent="0.3">
      <c r="A241" s="8">
        <v>240</v>
      </c>
      <c r="B241" t="s">
        <v>761</v>
      </c>
      <c r="C241" t="s">
        <v>762</v>
      </c>
      <c r="D241" s="10">
        <v>58</v>
      </c>
      <c r="E241" s="10" t="s">
        <v>16</v>
      </c>
      <c r="F241" t="s">
        <v>763</v>
      </c>
      <c r="G241" t="s">
        <v>181</v>
      </c>
      <c r="H241" t="s">
        <v>12</v>
      </c>
      <c r="I241" t="s">
        <v>19</v>
      </c>
      <c r="J241" t="str">
        <f t="shared" si="3"/>
        <v>HIGH AGE</v>
      </c>
      <c r="K241" t="str">
        <f>UPPER(Table2[[#This Row],[Name]])</f>
        <v>MARIA HILL</v>
      </c>
    </row>
    <row r="242" spans="1:11" x14ac:dyDescent="0.3">
      <c r="A242" s="8">
        <v>241</v>
      </c>
      <c r="B242" t="s">
        <v>764</v>
      </c>
      <c r="C242" t="s">
        <v>765</v>
      </c>
      <c r="D242" s="10">
        <v>59</v>
      </c>
      <c r="E242" s="10" t="s">
        <v>16</v>
      </c>
      <c r="F242" t="s">
        <v>766</v>
      </c>
      <c r="G242" t="s">
        <v>155</v>
      </c>
      <c r="H242" t="s">
        <v>12</v>
      </c>
      <c r="I242" t="s">
        <v>19</v>
      </c>
      <c r="J242" t="str">
        <f t="shared" si="3"/>
        <v>HIGH AGE</v>
      </c>
      <c r="K242" t="str">
        <f>UPPER(Table2[[#This Row],[Name]])</f>
        <v>WILLIAM HULL</v>
      </c>
    </row>
    <row r="243" spans="1:11" x14ac:dyDescent="0.3">
      <c r="A243" s="8">
        <v>242</v>
      </c>
      <c r="B243" t="s">
        <v>767</v>
      </c>
      <c r="C243" t="s">
        <v>768</v>
      </c>
      <c r="D243" s="10">
        <v>31</v>
      </c>
      <c r="E243" s="10" t="s">
        <v>9</v>
      </c>
      <c r="F243" t="s">
        <v>769</v>
      </c>
      <c r="G243" t="s">
        <v>284</v>
      </c>
      <c r="H243" t="s">
        <v>12</v>
      </c>
      <c r="I243" t="s">
        <v>19</v>
      </c>
      <c r="J243" t="str">
        <f t="shared" si="3"/>
        <v>MEDIUM AGE</v>
      </c>
      <c r="K243" t="str">
        <f>UPPER(Table2[[#This Row],[Name]])</f>
        <v>MR. WILLIAM HORTON</v>
      </c>
    </row>
    <row r="244" spans="1:11" x14ac:dyDescent="0.3">
      <c r="A244" s="8">
        <v>243</v>
      </c>
      <c r="B244" t="s">
        <v>770</v>
      </c>
      <c r="C244" t="s">
        <v>771</v>
      </c>
      <c r="D244" s="10">
        <v>58</v>
      </c>
      <c r="E244" s="10" t="s">
        <v>16</v>
      </c>
      <c r="F244" t="s">
        <v>772</v>
      </c>
      <c r="G244" t="s">
        <v>166</v>
      </c>
      <c r="H244" t="s">
        <v>12</v>
      </c>
      <c r="I244" t="s">
        <v>31</v>
      </c>
      <c r="J244" t="str">
        <f t="shared" si="3"/>
        <v>HIGH AGE</v>
      </c>
      <c r="K244" t="str">
        <f>UPPER(Table2[[#This Row],[Name]])</f>
        <v>WILLIAM JACKSON</v>
      </c>
    </row>
    <row r="245" spans="1:11" x14ac:dyDescent="0.3">
      <c r="A245" s="8">
        <v>244</v>
      </c>
      <c r="B245" t="s">
        <v>773</v>
      </c>
      <c r="C245" t="s">
        <v>774</v>
      </c>
      <c r="D245" s="10">
        <v>56</v>
      </c>
      <c r="E245" s="10" t="s">
        <v>16</v>
      </c>
      <c r="F245" t="s">
        <v>775</v>
      </c>
      <c r="G245" t="s">
        <v>354</v>
      </c>
      <c r="H245" t="s">
        <v>12</v>
      </c>
      <c r="I245" t="s">
        <v>13</v>
      </c>
      <c r="J245" t="str">
        <f t="shared" si="3"/>
        <v>HIGH AGE</v>
      </c>
      <c r="K245" t="str">
        <f>UPPER(Table2[[#This Row],[Name]])</f>
        <v>BRIAN HAMMOND</v>
      </c>
    </row>
    <row r="246" spans="1:11" x14ac:dyDescent="0.3">
      <c r="A246" s="8">
        <v>245</v>
      </c>
      <c r="B246" t="s">
        <v>776</v>
      </c>
      <c r="C246" t="s">
        <v>777</v>
      </c>
      <c r="D246" s="10">
        <v>19</v>
      </c>
      <c r="E246" s="10" t="s">
        <v>9</v>
      </c>
      <c r="F246" t="s">
        <v>778</v>
      </c>
      <c r="G246" t="s">
        <v>117</v>
      </c>
      <c r="H246" t="s">
        <v>12</v>
      </c>
      <c r="I246" t="s">
        <v>26</v>
      </c>
      <c r="J246" t="str">
        <f t="shared" si="3"/>
        <v>LOW AGE</v>
      </c>
      <c r="K246" t="str">
        <f>UPPER(Table2[[#This Row],[Name]])</f>
        <v>NANCY PAGE</v>
      </c>
    </row>
    <row r="247" spans="1:11" x14ac:dyDescent="0.3">
      <c r="A247" s="8">
        <v>246</v>
      </c>
      <c r="B247" t="s">
        <v>779</v>
      </c>
      <c r="C247" t="s">
        <v>780</v>
      </c>
      <c r="D247" s="10">
        <v>57</v>
      </c>
      <c r="E247" s="10" t="s">
        <v>16</v>
      </c>
      <c r="F247" t="s">
        <v>781</v>
      </c>
      <c r="G247" t="s">
        <v>155</v>
      </c>
      <c r="H247" t="s">
        <v>12</v>
      </c>
      <c r="I247" t="s">
        <v>19</v>
      </c>
      <c r="J247" t="str">
        <f t="shared" si="3"/>
        <v>HIGH AGE</v>
      </c>
      <c r="K247" t="str">
        <f>UPPER(Table2[[#This Row],[Name]])</f>
        <v>LAURA SOTO</v>
      </c>
    </row>
    <row r="248" spans="1:11" x14ac:dyDescent="0.3">
      <c r="A248" s="8">
        <v>247</v>
      </c>
      <c r="B248" t="s">
        <v>782</v>
      </c>
      <c r="C248" t="s">
        <v>783</v>
      </c>
      <c r="D248" s="10">
        <v>58</v>
      </c>
      <c r="E248" s="10" t="s">
        <v>9</v>
      </c>
      <c r="F248" t="s">
        <v>784</v>
      </c>
      <c r="G248" t="s">
        <v>288</v>
      </c>
      <c r="H248" t="s">
        <v>12</v>
      </c>
      <c r="I248" t="s">
        <v>26</v>
      </c>
      <c r="J248" t="str">
        <f t="shared" si="3"/>
        <v>HIGH AGE</v>
      </c>
      <c r="K248" t="str">
        <f>UPPER(Table2[[#This Row],[Name]])</f>
        <v>MARY RUSSELL</v>
      </c>
    </row>
    <row r="249" spans="1:11" x14ac:dyDescent="0.3">
      <c r="A249" s="8">
        <v>248</v>
      </c>
      <c r="B249" t="s">
        <v>785</v>
      </c>
      <c r="C249" t="s">
        <v>786</v>
      </c>
      <c r="D249" s="10">
        <v>32</v>
      </c>
      <c r="E249" s="10" t="s">
        <v>9</v>
      </c>
      <c r="F249" t="s">
        <v>787</v>
      </c>
      <c r="G249" t="s">
        <v>47</v>
      </c>
      <c r="H249" t="s">
        <v>12</v>
      </c>
      <c r="I249" t="s">
        <v>19</v>
      </c>
      <c r="J249" t="str">
        <f t="shared" si="3"/>
        <v>MEDIUM AGE</v>
      </c>
      <c r="K249" t="str">
        <f>UPPER(Table2[[#This Row],[Name]])</f>
        <v>DOUGLAS RHODES</v>
      </c>
    </row>
    <row r="250" spans="1:11" x14ac:dyDescent="0.3">
      <c r="A250" s="8">
        <v>249</v>
      </c>
      <c r="B250" t="s">
        <v>788</v>
      </c>
      <c r="C250" t="s">
        <v>789</v>
      </c>
      <c r="D250" s="10">
        <v>19</v>
      </c>
      <c r="E250" s="10" t="s">
        <v>9</v>
      </c>
      <c r="F250" t="s">
        <v>790</v>
      </c>
      <c r="G250" t="s">
        <v>181</v>
      </c>
      <c r="H250" t="s">
        <v>12</v>
      </c>
      <c r="I250" t="s">
        <v>13</v>
      </c>
      <c r="J250" t="str">
        <f t="shared" si="3"/>
        <v>LOW AGE</v>
      </c>
      <c r="K250" t="str">
        <f>UPPER(Table2[[#This Row],[Name]])</f>
        <v>NICHOLAS WEBB</v>
      </c>
    </row>
    <row r="251" spans="1:11" x14ac:dyDescent="0.3">
      <c r="A251" s="8">
        <v>250</v>
      </c>
      <c r="B251" t="s">
        <v>791</v>
      </c>
      <c r="C251" t="s">
        <v>792</v>
      </c>
      <c r="D251" s="10">
        <v>41</v>
      </c>
      <c r="E251" s="10" t="s">
        <v>16</v>
      </c>
      <c r="F251" t="s">
        <v>793</v>
      </c>
      <c r="G251" t="s">
        <v>58</v>
      </c>
      <c r="H251" t="s">
        <v>12</v>
      </c>
      <c r="I251" t="s">
        <v>13</v>
      </c>
      <c r="J251" t="str">
        <f t="shared" si="3"/>
        <v>MEDIUM AGE</v>
      </c>
      <c r="K251" t="str">
        <f>UPPER(Table2[[#This Row],[Name]])</f>
        <v>LAUREN GEORGE</v>
      </c>
    </row>
    <row r="252" spans="1:11" x14ac:dyDescent="0.3">
      <c r="A252" s="8">
        <v>251</v>
      </c>
      <c r="B252" t="s">
        <v>794</v>
      </c>
      <c r="C252" t="s">
        <v>795</v>
      </c>
      <c r="D252" s="10">
        <v>48</v>
      </c>
      <c r="E252" s="10" t="s">
        <v>9</v>
      </c>
      <c r="F252" t="s">
        <v>796</v>
      </c>
      <c r="G252" t="s">
        <v>92</v>
      </c>
      <c r="H252" t="s">
        <v>12</v>
      </c>
      <c r="I252" t="s">
        <v>19</v>
      </c>
      <c r="J252" t="str">
        <f t="shared" si="3"/>
        <v>MEDIUM AGE</v>
      </c>
      <c r="K252" t="str">
        <f>UPPER(Table2[[#This Row],[Name]])</f>
        <v>VERONICA NEWMAN</v>
      </c>
    </row>
    <row r="253" spans="1:11" x14ac:dyDescent="0.3">
      <c r="A253" s="8">
        <v>252</v>
      </c>
      <c r="B253" t="s">
        <v>797</v>
      </c>
      <c r="C253" t="s">
        <v>798</v>
      </c>
      <c r="D253" s="10">
        <v>64</v>
      </c>
      <c r="E253" s="10" t="s">
        <v>9</v>
      </c>
      <c r="F253" t="s">
        <v>799</v>
      </c>
      <c r="G253" t="s">
        <v>22</v>
      </c>
      <c r="H253" t="s">
        <v>12</v>
      </c>
      <c r="I253" t="s">
        <v>31</v>
      </c>
      <c r="J253" t="str">
        <f t="shared" si="3"/>
        <v>HIGH AGE</v>
      </c>
      <c r="K253" t="str">
        <f>UPPER(Table2[[#This Row],[Name]])</f>
        <v>TYLER GARNER</v>
      </c>
    </row>
    <row r="254" spans="1:11" x14ac:dyDescent="0.3">
      <c r="A254" s="8">
        <v>253</v>
      </c>
      <c r="B254" t="s">
        <v>800</v>
      </c>
      <c r="C254" t="s">
        <v>801</v>
      </c>
      <c r="D254" s="10">
        <v>26</v>
      </c>
      <c r="E254" s="10" t="s">
        <v>9</v>
      </c>
      <c r="F254" t="s">
        <v>802</v>
      </c>
      <c r="G254" t="s">
        <v>39</v>
      </c>
      <c r="H254" t="s">
        <v>12</v>
      </c>
      <c r="I254" t="s">
        <v>31</v>
      </c>
      <c r="J254" t="str">
        <f t="shared" si="3"/>
        <v>LOW AGE</v>
      </c>
      <c r="K254" t="str">
        <f>UPPER(Table2[[#This Row],[Name]])</f>
        <v>JOHN MCCOY</v>
      </c>
    </row>
    <row r="255" spans="1:11" x14ac:dyDescent="0.3">
      <c r="A255" s="8">
        <v>254</v>
      </c>
      <c r="B255" t="s">
        <v>803</v>
      </c>
      <c r="C255" t="s">
        <v>3979</v>
      </c>
      <c r="D255" s="10">
        <v>32</v>
      </c>
      <c r="E255" s="10" t="s">
        <v>9</v>
      </c>
      <c r="F255" t="s">
        <v>804</v>
      </c>
      <c r="G255" t="s">
        <v>319</v>
      </c>
      <c r="H255" t="s">
        <v>12</v>
      </c>
      <c r="I255" t="s">
        <v>26</v>
      </c>
      <c r="J255" t="str">
        <f t="shared" si="3"/>
        <v>MEDIUM AGE</v>
      </c>
      <c r="K255" t="str">
        <f>UPPER(Table2[[#This Row],[Name]])</f>
        <v>DR. ASHLEY YATES MD</v>
      </c>
    </row>
    <row r="256" spans="1:11" x14ac:dyDescent="0.3">
      <c r="A256" s="8">
        <v>255</v>
      </c>
      <c r="B256" t="s">
        <v>805</v>
      </c>
      <c r="C256" t="s">
        <v>806</v>
      </c>
      <c r="D256" s="10">
        <v>34</v>
      </c>
      <c r="E256" s="10" t="s">
        <v>9</v>
      </c>
      <c r="F256" t="s">
        <v>807</v>
      </c>
      <c r="G256" t="s">
        <v>162</v>
      </c>
      <c r="H256" t="s">
        <v>12</v>
      </c>
      <c r="I256" t="s">
        <v>31</v>
      </c>
      <c r="J256" t="str">
        <f t="shared" si="3"/>
        <v>MEDIUM AGE</v>
      </c>
      <c r="K256" t="str">
        <f>UPPER(Table2[[#This Row],[Name]])</f>
        <v>LINDA KLINE</v>
      </c>
    </row>
    <row r="257" spans="1:11" x14ac:dyDescent="0.3">
      <c r="A257" s="8">
        <v>256</v>
      </c>
      <c r="B257" t="s">
        <v>808</v>
      </c>
      <c r="C257" t="s">
        <v>809</v>
      </c>
      <c r="D257" s="10">
        <v>21</v>
      </c>
      <c r="E257" s="10" t="s">
        <v>9</v>
      </c>
      <c r="F257" t="s">
        <v>810</v>
      </c>
      <c r="G257" t="s">
        <v>25</v>
      </c>
      <c r="H257" t="s">
        <v>12</v>
      </c>
      <c r="I257" t="s">
        <v>13</v>
      </c>
      <c r="J257" t="str">
        <f t="shared" si="3"/>
        <v>LOW AGE</v>
      </c>
      <c r="K257" t="str">
        <f>UPPER(Table2[[#This Row],[Name]])</f>
        <v>DAMON PEREZ</v>
      </c>
    </row>
    <row r="258" spans="1:11" x14ac:dyDescent="0.3">
      <c r="A258" s="8">
        <v>257</v>
      </c>
      <c r="B258" t="s">
        <v>811</v>
      </c>
      <c r="C258" t="s">
        <v>812</v>
      </c>
      <c r="D258" s="10">
        <v>57</v>
      </c>
      <c r="E258" s="10" t="s">
        <v>9</v>
      </c>
      <c r="F258" t="s">
        <v>813</v>
      </c>
      <c r="G258" t="s">
        <v>288</v>
      </c>
      <c r="H258" t="s">
        <v>12</v>
      </c>
      <c r="I258" t="s">
        <v>19</v>
      </c>
      <c r="J258" t="str">
        <f t="shared" ref="J258:J321" si="4">IF(D258&gt;50,"HIGH AGE",IF(D258&gt;30,"MEDIUM AGE","LOW AGE"))</f>
        <v>HIGH AGE</v>
      </c>
      <c r="K258" t="str">
        <f>UPPER(Table2[[#This Row],[Name]])</f>
        <v>KRISTEN FISCHER</v>
      </c>
    </row>
    <row r="259" spans="1:11" x14ac:dyDescent="0.3">
      <c r="A259" s="8">
        <v>258</v>
      </c>
      <c r="B259" t="s">
        <v>814</v>
      </c>
      <c r="C259" t="s">
        <v>815</v>
      </c>
      <c r="D259" s="10">
        <v>42</v>
      </c>
      <c r="E259" s="10" t="s">
        <v>9</v>
      </c>
      <c r="F259" t="s">
        <v>816</v>
      </c>
      <c r="G259" t="s">
        <v>709</v>
      </c>
      <c r="H259" t="s">
        <v>12</v>
      </c>
      <c r="I259" t="s">
        <v>31</v>
      </c>
      <c r="J259" t="str">
        <f t="shared" si="4"/>
        <v>MEDIUM AGE</v>
      </c>
      <c r="K259" t="str">
        <f>UPPER(Table2[[#This Row],[Name]])</f>
        <v>CHRISTOPHER DAVID</v>
      </c>
    </row>
    <row r="260" spans="1:11" x14ac:dyDescent="0.3">
      <c r="A260" s="8">
        <v>259</v>
      </c>
      <c r="B260" t="s">
        <v>817</v>
      </c>
      <c r="C260" t="s">
        <v>818</v>
      </c>
      <c r="D260" s="10">
        <v>24</v>
      </c>
      <c r="E260" s="10" t="s">
        <v>16</v>
      </c>
      <c r="F260" t="s">
        <v>819</v>
      </c>
      <c r="G260" t="s">
        <v>354</v>
      </c>
      <c r="H260" t="s">
        <v>12</v>
      </c>
      <c r="I260" t="s">
        <v>19</v>
      </c>
      <c r="J260" t="str">
        <f t="shared" si="4"/>
        <v>LOW AGE</v>
      </c>
      <c r="K260" t="str">
        <f>UPPER(Table2[[#This Row],[Name]])</f>
        <v>SARAH STEWART</v>
      </c>
    </row>
    <row r="261" spans="1:11" x14ac:dyDescent="0.3">
      <c r="A261" s="8">
        <v>260</v>
      </c>
      <c r="B261" t="s">
        <v>820</v>
      </c>
      <c r="C261" t="s">
        <v>821</v>
      </c>
      <c r="D261" s="10">
        <v>32</v>
      </c>
      <c r="E261" s="10" t="s">
        <v>16</v>
      </c>
      <c r="F261" t="s">
        <v>822</v>
      </c>
      <c r="G261" t="s">
        <v>96</v>
      </c>
      <c r="H261" t="s">
        <v>12</v>
      </c>
      <c r="I261" t="s">
        <v>31</v>
      </c>
      <c r="J261" t="str">
        <f t="shared" si="4"/>
        <v>MEDIUM AGE</v>
      </c>
      <c r="K261" t="str">
        <f>UPPER(Table2[[#This Row],[Name]])</f>
        <v>BETH ALLEN</v>
      </c>
    </row>
    <row r="262" spans="1:11" x14ac:dyDescent="0.3">
      <c r="A262" s="8">
        <v>261</v>
      </c>
      <c r="B262" t="s">
        <v>823</v>
      </c>
      <c r="C262" t="s">
        <v>824</v>
      </c>
      <c r="D262" s="10">
        <v>63</v>
      </c>
      <c r="E262" s="10" t="s">
        <v>16</v>
      </c>
      <c r="F262" t="s">
        <v>825</v>
      </c>
      <c r="G262" t="s">
        <v>133</v>
      </c>
      <c r="H262" t="s">
        <v>12</v>
      </c>
      <c r="I262" t="s">
        <v>19</v>
      </c>
      <c r="J262" t="str">
        <f t="shared" si="4"/>
        <v>HIGH AGE</v>
      </c>
      <c r="K262" t="str">
        <f>UPPER(Table2[[#This Row],[Name]])</f>
        <v>RUSSELL LAMB</v>
      </c>
    </row>
    <row r="263" spans="1:11" x14ac:dyDescent="0.3">
      <c r="A263" s="8">
        <v>262</v>
      </c>
      <c r="B263" t="s">
        <v>826</v>
      </c>
      <c r="C263" t="s">
        <v>827</v>
      </c>
      <c r="D263" s="10">
        <v>27</v>
      </c>
      <c r="E263" s="10" t="s">
        <v>16</v>
      </c>
      <c r="F263" t="s">
        <v>828</v>
      </c>
      <c r="G263" t="s">
        <v>35</v>
      </c>
      <c r="H263" t="s">
        <v>12</v>
      </c>
      <c r="I263" t="s">
        <v>31</v>
      </c>
      <c r="J263" t="str">
        <f t="shared" si="4"/>
        <v>LOW AGE</v>
      </c>
      <c r="K263" t="str">
        <f>UPPER(Table2[[#This Row],[Name]])</f>
        <v>CAROL BISHOP</v>
      </c>
    </row>
    <row r="264" spans="1:11" x14ac:dyDescent="0.3">
      <c r="A264" s="8">
        <v>263</v>
      </c>
      <c r="B264" t="s">
        <v>829</v>
      </c>
      <c r="C264" t="s">
        <v>830</v>
      </c>
      <c r="D264" s="10">
        <v>60</v>
      </c>
      <c r="E264" s="10" t="s">
        <v>16</v>
      </c>
      <c r="F264" t="s">
        <v>831</v>
      </c>
      <c r="G264" t="s">
        <v>66</v>
      </c>
      <c r="H264" t="s">
        <v>12</v>
      </c>
      <c r="I264" t="s">
        <v>31</v>
      </c>
      <c r="J264" t="str">
        <f t="shared" si="4"/>
        <v>HIGH AGE</v>
      </c>
      <c r="K264" t="str">
        <f>UPPER(Table2[[#This Row],[Name]])</f>
        <v>KATHERINE COWAN</v>
      </c>
    </row>
    <row r="265" spans="1:11" x14ac:dyDescent="0.3">
      <c r="A265" s="8">
        <v>264</v>
      </c>
      <c r="B265" t="s">
        <v>832</v>
      </c>
      <c r="C265" t="s">
        <v>833</v>
      </c>
      <c r="D265" s="10">
        <v>50</v>
      </c>
      <c r="E265" s="10" t="s">
        <v>9</v>
      </c>
      <c r="F265" t="s">
        <v>834</v>
      </c>
      <c r="G265" t="s">
        <v>323</v>
      </c>
      <c r="H265" t="s">
        <v>12</v>
      </c>
      <c r="I265" t="s">
        <v>26</v>
      </c>
      <c r="J265" t="str">
        <f t="shared" si="4"/>
        <v>MEDIUM AGE</v>
      </c>
      <c r="K265" t="str">
        <f>UPPER(Table2[[#This Row],[Name]])</f>
        <v>CRYSTAL DAVIS</v>
      </c>
    </row>
    <row r="266" spans="1:11" x14ac:dyDescent="0.3">
      <c r="A266" s="8">
        <v>265</v>
      </c>
      <c r="B266" t="s">
        <v>835</v>
      </c>
      <c r="C266" t="s">
        <v>836</v>
      </c>
      <c r="D266" s="10">
        <v>25</v>
      </c>
      <c r="E266" s="10" t="s">
        <v>9</v>
      </c>
      <c r="F266" t="s">
        <v>837</v>
      </c>
      <c r="G266" t="s">
        <v>838</v>
      </c>
      <c r="H266" t="s">
        <v>12</v>
      </c>
      <c r="I266" t="s">
        <v>13</v>
      </c>
      <c r="J266" t="str">
        <f t="shared" si="4"/>
        <v>LOW AGE</v>
      </c>
      <c r="K266" t="str">
        <f>UPPER(Table2[[#This Row],[Name]])</f>
        <v>MATTHEW PAYNE</v>
      </c>
    </row>
    <row r="267" spans="1:11" x14ac:dyDescent="0.3">
      <c r="A267" s="8">
        <v>266</v>
      </c>
      <c r="B267" t="s">
        <v>839</v>
      </c>
      <c r="C267" t="s">
        <v>840</v>
      </c>
      <c r="D267" s="10">
        <v>38</v>
      </c>
      <c r="E267" s="10" t="s">
        <v>9</v>
      </c>
      <c r="F267" t="s">
        <v>841</v>
      </c>
      <c r="G267" t="s">
        <v>234</v>
      </c>
      <c r="H267" t="s">
        <v>12</v>
      </c>
      <c r="I267" t="s">
        <v>31</v>
      </c>
      <c r="J267" t="str">
        <f t="shared" si="4"/>
        <v>MEDIUM AGE</v>
      </c>
      <c r="K267" t="str">
        <f>UPPER(Table2[[#This Row],[Name]])</f>
        <v>TRACY KELLY</v>
      </c>
    </row>
    <row r="268" spans="1:11" x14ac:dyDescent="0.3">
      <c r="A268" s="8">
        <v>267</v>
      </c>
      <c r="B268" t="s">
        <v>842</v>
      </c>
      <c r="C268" t="s">
        <v>843</v>
      </c>
      <c r="D268" s="10">
        <v>32</v>
      </c>
      <c r="E268" s="10" t="s">
        <v>16</v>
      </c>
      <c r="F268" t="s">
        <v>844</v>
      </c>
      <c r="G268" t="s">
        <v>582</v>
      </c>
      <c r="H268" t="s">
        <v>12</v>
      </c>
      <c r="I268" t="s">
        <v>26</v>
      </c>
      <c r="J268" t="str">
        <f t="shared" si="4"/>
        <v>MEDIUM AGE</v>
      </c>
      <c r="K268" t="str">
        <f>UPPER(Table2[[#This Row],[Name]])</f>
        <v>CYNTHIA PAYNE</v>
      </c>
    </row>
    <row r="269" spans="1:11" x14ac:dyDescent="0.3">
      <c r="A269" s="8">
        <v>268</v>
      </c>
      <c r="B269" t="s">
        <v>845</v>
      </c>
      <c r="C269" t="s">
        <v>846</v>
      </c>
      <c r="D269" s="10">
        <v>18</v>
      </c>
      <c r="E269" s="10" t="s">
        <v>9</v>
      </c>
      <c r="F269" t="s">
        <v>775</v>
      </c>
      <c r="G269" t="s">
        <v>66</v>
      </c>
      <c r="H269" t="s">
        <v>12</v>
      </c>
      <c r="I269" t="s">
        <v>26</v>
      </c>
      <c r="J269" t="str">
        <f t="shared" si="4"/>
        <v>LOW AGE</v>
      </c>
      <c r="K269" t="str">
        <f>UPPER(Table2[[#This Row],[Name]])</f>
        <v>ZACHARY SHELTON</v>
      </c>
    </row>
    <row r="270" spans="1:11" x14ac:dyDescent="0.3">
      <c r="A270" s="8">
        <v>269</v>
      </c>
      <c r="B270" t="s">
        <v>847</v>
      </c>
      <c r="C270" t="s">
        <v>848</v>
      </c>
      <c r="D270" s="10">
        <v>53</v>
      </c>
      <c r="E270" s="10" t="s">
        <v>16</v>
      </c>
      <c r="F270" t="s">
        <v>849</v>
      </c>
      <c r="G270" t="s">
        <v>198</v>
      </c>
      <c r="H270" t="s">
        <v>12</v>
      </c>
      <c r="I270" t="s">
        <v>26</v>
      </c>
      <c r="J270" t="str">
        <f t="shared" si="4"/>
        <v>HIGH AGE</v>
      </c>
      <c r="K270" t="str">
        <f>UPPER(Table2[[#This Row],[Name]])</f>
        <v>KEVIN ORR</v>
      </c>
    </row>
    <row r="271" spans="1:11" x14ac:dyDescent="0.3">
      <c r="A271" s="8">
        <v>270</v>
      </c>
      <c r="B271" t="s">
        <v>850</v>
      </c>
      <c r="C271" t="s">
        <v>851</v>
      </c>
      <c r="D271" s="10">
        <v>45</v>
      </c>
      <c r="E271" s="10" t="s">
        <v>16</v>
      </c>
      <c r="F271" t="s">
        <v>852</v>
      </c>
      <c r="G271" t="s">
        <v>30</v>
      </c>
      <c r="H271" t="s">
        <v>12</v>
      </c>
      <c r="I271" t="s">
        <v>31</v>
      </c>
      <c r="J271" t="str">
        <f t="shared" si="4"/>
        <v>MEDIUM AGE</v>
      </c>
      <c r="K271" t="str">
        <f>UPPER(Table2[[#This Row],[Name]])</f>
        <v>TYRONE OLSON</v>
      </c>
    </row>
    <row r="272" spans="1:11" x14ac:dyDescent="0.3">
      <c r="A272" s="8">
        <v>271</v>
      </c>
      <c r="B272" t="s">
        <v>853</v>
      </c>
      <c r="C272" t="s">
        <v>854</v>
      </c>
      <c r="D272" s="10">
        <v>31</v>
      </c>
      <c r="E272" s="10" t="s">
        <v>16</v>
      </c>
      <c r="F272" t="s">
        <v>855</v>
      </c>
      <c r="G272" t="s">
        <v>323</v>
      </c>
      <c r="H272" t="s">
        <v>12</v>
      </c>
      <c r="I272" t="s">
        <v>13</v>
      </c>
      <c r="J272" t="str">
        <f t="shared" si="4"/>
        <v>MEDIUM AGE</v>
      </c>
      <c r="K272" t="str">
        <f>UPPER(Table2[[#This Row],[Name]])</f>
        <v>BRIAN GARCIA</v>
      </c>
    </row>
    <row r="273" spans="1:11" x14ac:dyDescent="0.3">
      <c r="A273" s="8">
        <v>272</v>
      </c>
      <c r="B273" t="s">
        <v>856</v>
      </c>
      <c r="C273" t="s">
        <v>3980</v>
      </c>
      <c r="D273" s="10">
        <v>64</v>
      </c>
      <c r="E273" s="10" t="s">
        <v>9</v>
      </c>
      <c r="F273" t="s">
        <v>857</v>
      </c>
      <c r="G273" t="s">
        <v>70</v>
      </c>
      <c r="H273" t="s">
        <v>12</v>
      </c>
      <c r="I273" t="s">
        <v>19</v>
      </c>
      <c r="J273" t="str">
        <f t="shared" si="4"/>
        <v>HIGH AGE</v>
      </c>
      <c r="K273" t="str">
        <f>UPPER(Table2[[#This Row],[Name]])</f>
        <v>DAISY JOHNSON DDS</v>
      </c>
    </row>
    <row r="274" spans="1:11" x14ac:dyDescent="0.3">
      <c r="A274" s="8">
        <v>273</v>
      </c>
      <c r="B274" t="s">
        <v>858</v>
      </c>
      <c r="C274" t="s">
        <v>859</v>
      </c>
      <c r="D274" s="10">
        <v>48</v>
      </c>
      <c r="E274" s="10" t="s">
        <v>16</v>
      </c>
      <c r="F274" t="s">
        <v>860</v>
      </c>
      <c r="G274" t="s">
        <v>30</v>
      </c>
      <c r="H274" t="s">
        <v>12</v>
      </c>
      <c r="I274" t="s">
        <v>13</v>
      </c>
      <c r="J274" t="str">
        <f t="shared" si="4"/>
        <v>MEDIUM AGE</v>
      </c>
      <c r="K274" t="str">
        <f>UPPER(Table2[[#This Row],[Name]])</f>
        <v>ADAM ROWLAND</v>
      </c>
    </row>
    <row r="275" spans="1:11" x14ac:dyDescent="0.3">
      <c r="A275" s="8">
        <v>274</v>
      </c>
      <c r="B275" t="s">
        <v>861</v>
      </c>
      <c r="C275" t="s">
        <v>862</v>
      </c>
      <c r="D275" s="10">
        <v>23</v>
      </c>
      <c r="E275" s="10" t="s">
        <v>9</v>
      </c>
      <c r="F275" t="s">
        <v>863</v>
      </c>
      <c r="G275" t="s">
        <v>309</v>
      </c>
      <c r="H275" t="s">
        <v>12</v>
      </c>
      <c r="I275" t="s">
        <v>26</v>
      </c>
      <c r="J275" t="str">
        <f t="shared" si="4"/>
        <v>LOW AGE</v>
      </c>
      <c r="K275" t="str">
        <f>UPPER(Table2[[#This Row],[Name]])</f>
        <v>SAMANTHA ROBINSON</v>
      </c>
    </row>
    <row r="276" spans="1:11" x14ac:dyDescent="0.3">
      <c r="A276" s="8">
        <v>275</v>
      </c>
      <c r="B276" t="s">
        <v>864</v>
      </c>
      <c r="C276" t="s">
        <v>865</v>
      </c>
      <c r="D276" s="10">
        <v>38</v>
      </c>
      <c r="E276" s="10" t="s">
        <v>9</v>
      </c>
      <c r="F276" t="s">
        <v>866</v>
      </c>
      <c r="G276" t="s">
        <v>170</v>
      </c>
      <c r="H276" t="s">
        <v>12</v>
      </c>
      <c r="I276" t="s">
        <v>31</v>
      </c>
      <c r="J276" t="str">
        <f t="shared" si="4"/>
        <v>MEDIUM AGE</v>
      </c>
      <c r="K276" t="str">
        <f>UPPER(Table2[[#This Row],[Name]])</f>
        <v>SARAH LANE</v>
      </c>
    </row>
    <row r="277" spans="1:11" x14ac:dyDescent="0.3">
      <c r="A277" s="8">
        <v>276</v>
      </c>
      <c r="B277" t="s">
        <v>867</v>
      </c>
      <c r="C277" t="s">
        <v>868</v>
      </c>
      <c r="D277" s="10">
        <v>22</v>
      </c>
      <c r="E277" s="10" t="s">
        <v>9</v>
      </c>
      <c r="F277" t="s">
        <v>869</v>
      </c>
      <c r="G277" t="s">
        <v>582</v>
      </c>
      <c r="H277" t="s">
        <v>12</v>
      </c>
      <c r="I277" t="s">
        <v>13</v>
      </c>
      <c r="J277" t="str">
        <f t="shared" si="4"/>
        <v>LOW AGE</v>
      </c>
      <c r="K277" t="str">
        <f>UPPER(Table2[[#This Row],[Name]])</f>
        <v>SHANNON MILLER</v>
      </c>
    </row>
    <row r="278" spans="1:11" x14ac:dyDescent="0.3">
      <c r="A278" s="8">
        <v>277</v>
      </c>
      <c r="B278" t="s">
        <v>870</v>
      </c>
      <c r="C278" t="s">
        <v>871</v>
      </c>
      <c r="D278" s="10">
        <v>38</v>
      </c>
      <c r="E278" s="10" t="s">
        <v>9</v>
      </c>
      <c r="F278" t="s">
        <v>872</v>
      </c>
      <c r="G278" t="s">
        <v>181</v>
      </c>
      <c r="H278" t="s">
        <v>12</v>
      </c>
      <c r="I278" t="s">
        <v>13</v>
      </c>
      <c r="J278" t="str">
        <f t="shared" si="4"/>
        <v>MEDIUM AGE</v>
      </c>
      <c r="K278" t="str">
        <f>UPPER(Table2[[#This Row],[Name]])</f>
        <v>ARTHUR WARREN</v>
      </c>
    </row>
    <row r="279" spans="1:11" x14ac:dyDescent="0.3">
      <c r="A279" s="8">
        <v>278</v>
      </c>
      <c r="B279" t="s">
        <v>873</v>
      </c>
      <c r="C279" t="s">
        <v>874</v>
      </c>
      <c r="D279" s="10">
        <v>22</v>
      </c>
      <c r="E279" s="10" t="s">
        <v>16</v>
      </c>
      <c r="F279" t="s">
        <v>875</v>
      </c>
      <c r="G279" t="s">
        <v>271</v>
      </c>
      <c r="H279" t="s">
        <v>12</v>
      </c>
      <c r="I279" t="s">
        <v>19</v>
      </c>
      <c r="J279" t="str">
        <f t="shared" si="4"/>
        <v>LOW AGE</v>
      </c>
      <c r="K279" t="str">
        <f>UPPER(Table2[[#This Row],[Name]])</f>
        <v>JEFFREY GOMEZ</v>
      </c>
    </row>
    <row r="280" spans="1:11" x14ac:dyDescent="0.3">
      <c r="A280" s="8">
        <v>279</v>
      </c>
      <c r="B280" t="s">
        <v>876</v>
      </c>
      <c r="C280" t="s">
        <v>877</v>
      </c>
      <c r="D280" s="10">
        <v>42</v>
      </c>
      <c r="E280" s="10" t="s">
        <v>16</v>
      </c>
      <c r="F280" t="s">
        <v>878</v>
      </c>
      <c r="G280" t="s">
        <v>214</v>
      </c>
      <c r="H280" t="s">
        <v>12</v>
      </c>
      <c r="I280" t="s">
        <v>19</v>
      </c>
      <c r="J280" t="str">
        <f t="shared" si="4"/>
        <v>MEDIUM AGE</v>
      </c>
      <c r="K280" t="str">
        <f>UPPER(Table2[[#This Row],[Name]])</f>
        <v>STEPHEN FOWLER</v>
      </c>
    </row>
    <row r="281" spans="1:11" x14ac:dyDescent="0.3">
      <c r="A281" s="8">
        <v>280</v>
      </c>
      <c r="B281" t="s">
        <v>879</v>
      </c>
      <c r="C281" t="s">
        <v>880</v>
      </c>
      <c r="D281" s="10">
        <v>21</v>
      </c>
      <c r="E281" s="10" t="s">
        <v>16</v>
      </c>
      <c r="F281" t="s">
        <v>881</v>
      </c>
      <c r="G281" t="s">
        <v>25</v>
      </c>
      <c r="H281" t="s">
        <v>12</v>
      </c>
      <c r="I281" t="s">
        <v>26</v>
      </c>
      <c r="J281" t="str">
        <f t="shared" si="4"/>
        <v>LOW AGE</v>
      </c>
      <c r="K281" t="str">
        <f>UPPER(Table2[[#This Row],[Name]])</f>
        <v>AARON LUNA</v>
      </c>
    </row>
    <row r="282" spans="1:11" x14ac:dyDescent="0.3">
      <c r="A282" s="8">
        <v>281</v>
      </c>
      <c r="B282" t="s">
        <v>882</v>
      </c>
      <c r="C282" t="s">
        <v>883</v>
      </c>
      <c r="D282" s="10">
        <v>48</v>
      </c>
      <c r="E282" s="10" t="s">
        <v>9</v>
      </c>
      <c r="F282" t="s">
        <v>884</v>
      </c>
      <c r="G282" t="s">
        <v>99</v>
      </c>
      <c r="H282" t="s">
        <v>12</v>
      </c>
      <c r="I282" t="s">
        <v>26</v>
      </c>
      <c r="J282" t="str">
        <f t="shared" si="4"/>
        <v>MEDIUM AGE</v>
      </c>
      <c r="K282" t="str">
        <f>UPPER(Table2[[#This Row],[Name]])</f>
        <v>ANTONIO LEON</v>
      </c>
    </row>
    <row r="283" spans="1:11" x14ac:dyDescent="0.3">
      <c r="A283" s="8">
        <v>282</v>
      </c>
      <c r="B283" t="s">
        <v>885</v>
      </c>
      <c r="C283" t="s">
        <v>886</v>
      </c>
      <c r="D283" s="10">
        <v>59</v>
      </c>
      <c r="E283" s="10" t="s">
        <v>9</v>
      </c>
      <c r="F283" t="s">
        <v>887</v>
      </c>
      <c r="G283" t="s">
        <v>166</v>
      </c>
      <c r="H283" t="s">
        <v>12</v>
      </c>
      <c r="I283" t="s">
        <v>19</v>
      </c>
      <c r="J283" t="str">
        <f t="shared" si="4"/>
        <v>HIGH AGE</v>
      </c>
      <c r="K283" t="str">
        <f>UPPER(Table2[[#This Row],[Name]])</f>
        <v>BRITTANY WATSON</v>
      </c>
    </row>
    <row r="284" spans="1:11" x14ac:dyDescent="0.3">
      <c r="A284" s="8">
        <v>283</v>
      </c>
      <c r="B284" t="s">
        <v>888</v>
      </c>
      <c r="C284" t="s">
        <v>889</v>
      </c>
      <c r="D284" s="10">
        <v>46</v>
      </c>
      <c r="E284" s="10" t="s">
        <v>16</v>
      </c>
      <c r="F284" t="s">
        <v>890</v>
      </c>
      <c r="G284" t="s">
        <v>88</v>
      </c>
      <c r="H284" t="s">
        <v>12</v>
      </c>
      <c r="I284" t="s">
        <v>13</v>
      </c>
      <c r="J284" t="str">
        <f t="shared" si="4"/>
        <v>MEDIUM AGE</v>
      </c>
      <c r="K284" t="str">
        <f>UPPER(Table2[[#This Row],[Name]])</f>
        <v>KRISTI LOPEZ</v>
      </c>
    </row>
    <row r="285" spans="1:11" x14ac:dyDescent="0.3">
      <c r="A285" s="8">
        <v>284</v>
      </c>
      <c r="B285" t="s">
        <v>891</v>
      </c>
      <c r="C285" t="s">
        <v>892</v>
      </c>
      <c r="D285" s="10">
        <v>54</v>
      </c>
      <c r="E285" s="10" t="s">
        <v>16</v>
      </c>
      <c r="F285" t="s">
        <v>893</v>
      </c>
      <c r="G285" t="s">
        <v>838</v>
      </c>
      <c r="H285" t="s">
        <v>12</v>
      </c>
      <c r="I285" t="s">
        <v>31</v>
      </c>
      <c r="J285" t="str">
        <f t="shared" si="4"/>
        <v>HIGH AGE</v>
      </c>
      <c r="K285" t="str">
        <f>UPPER(Table2[[#This Row],[Name]])</f>
        <v>BRYAN GARCIA</v>
      </c>
    </row>
    <row r="286" spans="1:11" x14ac:dyDescent="0.3">
      <c r="A286" s="8">
        <v>285</v>
      </c>
      <c r="B286" t="s">
        <v>894</v>
      </c>
      <c r="C286" t="s">
        <v>895</v>
      </c>
      <c r="D286" s="10">
        <v>54</v>
      </c>
      <c r="E286" s="10" t="s">
        <v>9</v>
      </c>
      <c r="F286" t="s">
        <v>896</v>
      </c>
      <c r="G286" t="s">
        <v>166</v>
      </c>
      <c r="H286" t="s">
        <v>12</v>
      </c>
      <c r="I286" t="s">
        <v>13</v>
      </c>
      <c r="J286" t="str">
        <f t="shared" si="4"/>
        <v>HIGH AGE</v>
      </c>
      <c r="K286" t="str">
        <f>UPPER(Table2[[#This Row],[Name]])</f>
        <v>HUNTER SUTTON</v>
      </c>
    </row>
    <row r="287" spans="1:11" x14ac:dyDescent="0.3">
      <c r="A287" s="8">
        <v>286</v>
      </c>
      <c r="B287" t="s">
        <v>897</v>
      </c>
      <c r="C287" t="s">
        <v>898</v>
      </c>
      <c r="D287" s="10">
        <v>46</v>
      </c>
      <c r="E287" s="10" t="s">
        <v>16</v>
      </c>
      <c r="F287" t="s">
        <v>899</v>
      </c>
      <c r="G287" t="s">
        <v>709</v>
      </c>
      <c r="H287" t="s">
        <v>12</v>
      </c>
      <c r="I287" t="s">
        <v>31</v>
      </c>
      <c r="J287" t="str">
        <f t="shared" si="4"/>
        <v>MEDIUM AGE</v>
      </c>
      <c r="K287" t="str">
        <f>UPPER(Table2[[#This Row],[Name]])</f>
        <v>DONNA GUERRA</v>
      </c>
    </row>
    <row r="288" spans="1:11" x14ac:dyDescent="0.3">
      <c r="A288" s="8">
        <v>287</v>
      </c>
      <c r="B288" t="s">
        <v>900</v>
      </c>
      <c r="C288" t="s">
        <v>901</v>
      </c>
      <c r="D288" s="10">
        <v>22</v>
      </c>
      <c r="E288" s="10" t="s">
        <v>9</v>
      </c>
      <c r="F288" t="s">
        <v>902</v>
      </c>
      <c r="G288" t="s">
        <v>39</v>
      </c>
      <c r="H288" t="s">
        <v>12</v>
      </c>
      <c r="I288" t="s">
        <v>31</v>
      </c>
      <c r="J288" t="str">
        <f t="shared" si="4"/>
        <v>LOW AGE</v>
      </c>
      <c r="K288" t="str">
        <f>UPPER(Table2[[#This Row],[Name]])</f>
        <v>TOMMY ROBERTS</v>
      </c>
    </row>
    <row r="289" spans="1:11" x14ac:dyDescent="0.3">
      <c r="A289" s="8">
        <v>288</v>
      </c>
      <c r="B289" t="s">
        <v>903</v>
      </c>
      <c r="C289" t="s">
        <v>904</v>
      </c>
      <c r="D289" s="10">
        <v>22</v>
      </c>
      <c r="E289" s="10" t="s">
        <v>16</v>
      </c>
      <c r="F289" t="s">
        <v>905</v>
      </c>
      <c r="G289" t="s">
        <v>170</v>
      </c>
      <c r="H289" t="s">
        <v>12</v>
      </c>
      <c r="I289" t="s">
        <v>13</v>
      </c>
      <c r="J289" t="str">
        <f t="shared" si="4"/>
        <v>LOW AGE</v>
      </c>
      <c r="K289" t="str">
        <f>UPPER(Table2[[#This Row],[Name]])</f>
        <v>CYNTHIA ROBERTS</v>
      </c>
    </row>
    <row r="290" spans="1:11" x14ac:dyDescent="0.3">
      <c r="A290" s="8">
        <v>289</v>
      </c>
      <c r="B290" t="s">
        <v>906</v>
      </c>
      <c r="C290" t="s">
        <v>907</v>
      </c>
      <c r="D290" s="10">
        <v>58</v>
      </c>
      <c r="E290" s="10" t="s">
        <v>9</v>
      </c>
      <c r="F290" t="s">
        <v>908</v>
      </c>
      <c r="G290" t="s">
        <v>166</v>
      </c>
      <c r="H290" t="s">
        <v>12</v>
      </c>
      <c r="I290" t="s">
        <v>13</v>
      </c>
      <c r="J290" t="str">
        <f t="shared" si="4"/>
        <v>HIGH AGE</v>
      </c>
      <c r="K290" t="str">
        <f>UPPER(Table2[[#This Row],[Name]])</f>
        <v>MISTY FERGUSON</v>
      </c>
    </row>
    <row r="291" spans="1:11" x14ac:dyDescent="0.3">
      <c r="A291" s="8">
        <v>290</v>
      </c>
      <c r="B291" t="s">
        <v>909</v>
      </c>
      <c r="C291" t="s">
        <v>910</v>
      </c>
      <c r="D291" s="10">
        <v>45</v>
      </c>
      <c r="E291" s="10" t="s">
        <v>9</v>
      </c>
      <c r="F291" t="s">
        <v>911</v>
      </c>
      <c r="G291" t="s">
        <v>25</v>
      </c>
      <c r="H291" t="s">
        <v>12</v>
      </c>
      <c r="I291" t="s">
        <v>26</v>
      </c>
      <c r="J291" t="str">
        <f t="shared" si="4"/>
        <v>MEDIUM AGE</v>
      </c>
      <c r="K291" t="str">
        <f>UPPER(Table2[[#This Row],[Name]])</f>
        <v>JENNIFER FIGUEROA</v>
      </c>
    </row>
    <row r="292" spans="1:11" x14ac:dyDescent="0.3">
      <c r="A292" s="8">
        <v>291</v>
      </c>
      <c r="B292" t="s">
        <v>912</v>
      </c>
      <c r="C292" t="s">
        <v>3981</v>
      </c>
      <c r="D292" s="10">
        <v>52</v>
      </c>
      <c r="E292" s="10" t="s">
        <v>16</v>
      </c>
      <c r="F292" t="s">
        <v>913</v>
      </c>
      <c r="G292" t="s">
        <v>284</v>
      </c>
      <c r="H292" t="s">
        <v>12</v>
      </c>
      <c r="I292" t="s">
        <v>31</v>
      </c>
      <c r="J292" t="str">
        <f t="shared" si="4"/>
        <v>HIGH AGE</v>
      </c>
      <c r="K292" t="str">
        <f>UPPER(Table2[[#This Row],[Name]])</f>
        <v>CHASE WILLIAMS MD</v>
      </c>
    </row>
    <row r="293" spans="1:11" x14ac:dyDescent="0.3">
      <c r="A293" s="8">
        <v>292</v>
      </c>
      <c r="B293" t="s">
        <v>914</v>
      </c>
      <c r="C293" t="s">
        <v>915</v>
      </c>
      <c r="D293" s="10">
        <v>40</v>
      </c>
      <c r="E293" s="10" t="s">
        <v>16</v>
      </c>
      <c r="F293" t="s">
        <v>916</v>
      </c>
      <c r="G293" t="s">
        <v>113</v>
      </c>
      <c r="H293" t="s">
        <v>12</v>
      </c>
      <c r="I293" t="s">
        <v>26</v>
      </c>
      <c r="J293" t="str">
        <f t="shared" si="4"/>
        <v>MEDIUM AGE</v>
      </c>
      <c r="K293" t="str">
        <f>UPPER(Table2[[#This Row],[Name]])</f>
        <v>JAMES POWELL</v>
      </c>
    </row>
    <row r="294" spans="1:11" x14ac:dyDescent="0.3">
      <c r="A294" s="8">
        <v>293</v>
      </c>
      <c r="B294" t="s">
        <v>917</v>
      </c>
      <c r="C294" t="s">
        <v>918</v>
      </c>
      <c r="D294" s="10">
        <v>30</v>
      </c>
      <c r="E294" s="10" t="s">
        <v>9</v>
      </c>
      <c r="F294" t="s">
        <v>919</v>
      </c>
      <c r="G294" t="s">
        <v>198</v>
      </c>
      <c r="H294" t="s">
        <v>12</v>
      </c>
      <c r="I294" t="s">
        <v>31</v>
      </c>
      <c r="J294" t="str">
        <f t="shared" si="4"/>
        <v>LOW AGE</v>
      </c>
      <c r="K294" t="str">
        <f>UPPER(Table2[[#This Row],[Name]])</f>
        <v>RICARDO JONES</v>
      </c>
    </row>
    <row r="295" spans="1:11" x14ac:dyDescent="0.3">
      <c r="A295" s="8">
        <v>294</v>
      </c>
      <c r="B295" t="s">
        <v>920</v>
      </c>
      <c r="C295" t="s">
        <v>921</v>
      </c>
      <c r="D295" s="10">
        <v>56</v>
      </c>
      <c r="E295" s="10" t="s">
        <v>16</v>
      </c>
      <c r="F295" t="s">
        <v>922</v>
      </c>
      <c r="G295" t="s">
        <v>323</v>
      </c>
      <c r="H295" t="s">
        <v>12</v>
      </c>
      <c r="I295" t="s">
        <v>19</v>
      </c>
      <c r="J295" t="str">
        <f t="shared" si="4"/>
        <v>HIGH AGE</v>
      </c>
      <c r="K295" t="str">
        <f>UPPER(Table2[[#This Row],[Name]])</f>
        <v>GLORIA TAYLOR</v>
      </c>
    </row>
    <row r="296" spans="1:11" x14ac:dyDescent="0.3">
      <c r="A296" s="8">
        <v>295</v>
      </c>
      <c r="B296" t="s">
        <v>923</v>
      </c>
      <c r="C296" t="s">
        <v>924</v>
      </c>
      <c r="D296" s="10">
        <v>29</v>
      </c>
      <c r="E296" s="10" t="s">
        <v>9</v>
      </c>
      <c r="F296" t="s">
        <v>567</v>
      </c>
      <c r="G296" t="s">
        <v>66</v>
      </c>
      <c r="H296" t="s">
        <v>12</v>
      </c>
      <c r="I296" t="s">
        <v>19</v>
      </c>
      <c r="J296" t="str">
        <f t="shared" si="4"/>
        <v>LOW AGE</v>
      </c>
      <c r="K296" t="str">
        <f>UPPER(Table2[[#This Row],[Name]])</f>
        <v>LISA CHANDLER</v>
      </c>
    </row>
    <row r="297" spans="1:11" x14ac:dyDescent="0.3">
      <c r="A297" s="8">
        <v>296</v>
      </c>
      <c r="B297" t="s">
        <v>925</v>
      </c>
      <c r="C297" t="s">
        <v>926</v>
      </c>
      <c r="D297" s="10">
        <v>19</v>
      </c>
      <c r="E297" s="10" t="s">
        <v>16</v>
      </c>
      <c r="F297" t="s">
        <v>927</v>
      </c>
      <c r="G297" t="s">
        <v>62</v>
      </c>
      <c r="H297" t="s">
        <v>12</v>
      </c>
      <c r="I297" t="s">
        <v>26</v>
      </c>
      <c r="J297" t="str">
        <f t="shared" si="4"/>
        <v>LOW AGE</v>
      </c>
      <c r="K297" t="str">
        <f>UPPER(Table2[[#This Row],[Name]])</f>
        <v>CRYSTAL WATERS</v>
      </c>
    </row>
    <row r="298" spans="1:11" x14ac:dyDescent="0.3">
      <c r="A298" s="8">
        <v>297</v>
      </c>
      <c r="B298" t="s">
        <v>928</v>
      </c>
      <c r="C298" t="s">
        <v>929</v>
      </c>
      <c r="D298" s="10">
        <v>28</v>
      </c>
      <c r="E298" s="10" t="s">
        <v>16</v>
      </c>
      <c r="F298" t="s">
        <v>294</v>
      </c>
      <c r="G298" t="s">
        <v>43</v>
      </c>
      <c r="H298" t="s">
        <v>12</v>
      </c>
      <c r="I298" t="s">
        <v>26</v>
      </c>
      <c r="J298" t="str">
        <f t="shared" si="4"/>
        <v>LOW AGE</v>
      </c>
      <c r="K298" t="str">
        <f>UPPER(Table2[[#This Row],[Name]])</f>
        <v>JARED MORAN</v>
      </c>
    </row>
    <row r="299" spans="1:11" x14ac:dyDescent="0.3">
      <c r="A299" s="8">
        <v>298</v>
      </c>
      <c r="B299" t="s">
        <v>930</v>
      </c>
      <c r="C299" t="s">
        <v>931</v>
      </c>
      <c r="D299" s="10">
        <v>47</v>
      </c>
      <c r="E299" s="10" t="s">
        <v>16</v>
      </c>
      <c r="F299" t="s">
        <v>932</v>
      </c>
      <c r="G299" t="s">
        <v>113</v>
      </c>
      <c r="H299" t="s">
        <v>12</v>
      </c>
      <c r="I299" t="s">
        <v>31</v>
      </c>
      <c r="J299" t="str">
        <f t="shared" si="4"/>
        <v>MEDIUM AGE</v>
      </c>
      <c r="K299" t="str">
        <f>UPPER(Table2[[#This Row],[Name]])</f>
        <v>JENNIFER CARR</v>
      </c>
    </row>
    <row r="300" spans="1:11" x14ac:dyDescent="0.3">
      <c r="A300" s="8">
        <v>299</v>
      </c>
      <c r="B300" t="s">
        <v>933</v>
      </c>
      <c r="C300" t="s">
        <v>934</v>
      </c>
      <c r="D300" s="10">
        <v>64</v>
      </c>
      <c r="E300" s="10" t="s">
        <v>9</v>
      </c>
      <c r="F300" t="s">
        <v>935</v>
      </c>
      <c r="G300" t="s">
        <v>429</v>
      </c>
      <c r="H300" t="s">
        <v>12</v>
      </c>
      <c r="I300" t="s">
        <v>19</v>
      </c>
      <c r="J300" t="str">
        <f t="shared" si="4"/>
        <v>HIGH AGE</v>
      </c>
      <c r="K300" t="str">
        <f>UPPER(Table2[[#This Row],[Name]])</f>
        <v>TRACY STEPHENS</v>
      </c>
    </row>
    <row r="301" spans="1:11" x14ac:dyDescent="0.3">
      <c r="A301" s="8">
        <v>300</v>
      </c>
      <c r="B301" t="s">
        <v>936</v>
      </c>
      <c r="C301" t="s">
        <v>937</v>
      </c>
      <c r="D301" s="10">
        <v>48</v>
      </c>
      <c r="E301" s="10" t="s">
        <v>16</v>
      </c>
      <c r="F301" t="s">
        <v>938</v>
      </c>
      <c r="G301" t="s">
        <v>323</v>
      </c>
      <c r="H301" t="s">
        <v>12</v>
      </c>
      <c r="I301" t="s">
        <v>19</v>
      </c>
      <c r="J301" t="str">
        <f t="shared" si="4"/>
        <v>MEDIUM AGE</v>
      </c>
      <c r="K301" t="str">
        <f>UPPER(Table2[[#This Row],[Name]])</f>
        <v>STEPHANIE JACOBS</v>
      </c>
    </row>
    <row r="302" spans="1:11" x14ac:dyDescent="0.3">
      <c r="A302" s="8">
        <v>301</v>
      </c>
      <c r="B302" t="s">
        <v>939</v>
      </c>
      <c r="C302" t="s">
        <v>940</v>
      </c>
      <c r="D302" s="10">
        <v>29</v>
      </c>
      <c r="E302" s="10" t="s">
        <v>9</v>
      </c>
      <c r="F302" t="s">
        <v>941</v>
      </c>
      <c r="G302" t="s">
        <v>35</v>
      </c>
      <c r="H302" t="s">
        <v>12</v>
      </c>
      <c r="I302" t="s">
        <v>31</v>
      </c>
      <c r="J302" t="str">
        <f t="shared" si="4"/>
        <v>LOW AGE</v>
      </c>
      <c r="K302" t="str">
        <f>UPPER(Table2[[#This Row],[Name]])</f>
        <v>MATTHEW AVERY</v>
      </c>
    </row>
    <row r="303" spans="1:11" x14ac:dyDescent="0.3">
      <c r="A303" s="8">
        <v>302</v>
      </c>
      <c r="B303" t="s">
        <v>942</v>
      </c>
      <c r="C303" t="s">
        <v>943</v>
      </c>
      <c r="D303" s="10">
        <v>50</v>
      </c>
      <c r="E303" s="10" t="s">
        <v>9</v>
      </c>
      <c r="F303" t="s">
        <v>944</v>
      </c>
      <c r="G303" t="s">
        <v>284</v>
      </c>
      <c r="H303" t="s">
        <v>12</v>
      </c>
      <c r="I303" t="s">
        <v>13</v>
      </c>
      <c r="J303" t="str">
        <f t="shared" si="4"/>
        <v>MEDIUM AGE</v>
      </c>
      <c r="K303" t="str">
        <f>UPPER(Table2[[#This Row],[Name]])</f>
        <v>RYAN KANE</v>
      </c>
    </row>
    <row r="304" spans="1:11" x14ac:dyDescent="0.3">
      <c r="A304" s="8">
        <v>303</v>
      </c>
      <c r="B304" t="s">
        <v>945</v>
      </c>
      <c r="C304" t="s">
        <v>946</v>
      </c>
      <c r="D304" s="10">
        <v>36</v>
      </c>
      <c r="E304" s="10" t="s">
        <v>9</v>
      </c>
      <c r="F304" t="s">
        <v>947</v>
      </c>
      <c r="G304" t="s">
        <v>133</v>
      </c>
      <c r="H304" t="s">
        <v>12</v>
      </c>
      <c r="I304" t="s">
        <v>13</v>
      </c>
      <c r="J304" t="str">
        <f t="shared" si="4"/>
        <v>MEDIUM AGE</v>
      </c>
      <c r="K304" t="str">
        <f>UPPER(Table2[[#This Row],[Name]])</f>
        <v>EDWARD COLE</v>
      </c>
    </row>
    <row r="305" spans="1:11" x14ac:dyDescent="0.3">
      <c r="A305" s="8">
        <v>304</v>
      </c>
      <c r="B305" t="s">
        <v>948</v>
      </c>
      <c r="C305" t="s">
        <v>949</v>
      </c>
      <c r="D305" s="10">
        <v>23</v>
      </c>
      <c r="E305" s="10" t="s">
        <v>16</v>
      </c>
      <c r="F305" t="s">
        <v>950</v>
      </c>
      <c r="G305" t="s">
        <v>92</v>
      </c>
      <c r="H305" t="s">
        <v>12</v>
      </c>
      <c r="I305" t="s">
        <v>19</v>
      </c>
      <c r="J305" t="str">
        <f t="shared" si="4"/>
        <v>LOW AGE</v>
      </c>
      <c r="K305" t="str">
        <f>UPPER(Table2[[#This Row],[Name]])</f>
        <v>JOHN SLOAN</v>
      </c>
    </row>
    <row r="306" spans="1:11" x14ac:dyDescent="0.3">
      <c r="A306" s="8">
        <v>305</v>
      </c>
      <c r="B306" t="s">
        <v>951</v>
      </c>
      <c r="C306" t="s">
        <v>3982</v>
      </c>
      <c r="D306" s="10">
        <v>41</v>
      </c>
      <c r="E306" s="10" t="s">
        <v>9</v>
      </c>
      <c r="F306" t="s">
        <v>952</v>
      </c>
      <c r="G306" t="s">
        <v>62</v>
      </c>
      <c r="H306" t="s">
        <v>12</v>
      </c>
      <c r="I306" t="s">
        <v>31</v>
      </c>
      <c r="J306" t="str">
        <f t="shared" si="4"/>
        <v>MEDIUM AGE</v>
      </c>
      <c r="K306" t="str">
        <f>UPPER(Table2[[#This Row],[Name]])</f>
        <v>MISS ALEXANDRIA LI DVM</v>
      </c>
    </row>
    <row r="307" spans="1:11" x14ac:dyDescent="0.3">
      <c r="A307" s="8">
        <v>306</v>
      </c>
      <c r="B307" t="s">
        <v>953</v>
      </c>
      <c r="C307" t="s">
        <v>954</v>
      </c>
      <c r="D307" s="10">
        <v>64</v>
      </c>
      <c r="E307" s="10" t="s">
        <v>9</v>
      </c>
      <c r="F307" t="s">
        <v>955</v>
      </c>
      <c r="G307" t="s">
        <v>74</v>
      </c>
      <c r="H307" t="s">
        <v>12</v>
      </c>
      <c r="I307" t="s">
        <v>19</v>
      </c>
      <c r="J307" t="str">
        <f t="shared" si="4"/>
        <v>HIGH AGE</v>
      </c>
      <c r="K307" t="str">
        <f>UPPER(Table2[[#This Row],[Name]])</f>
        <v>ROBERTA GREEN</v>
      </c>
    </row>
    <row r="308" spans="1:11" x14ac:dyDescent="0.3">
      <c r="A308" s="8">
        <v>307</v>
      </c>
      <c r="B308" t="s">
        <v>956</v>
      </c>
      <c r="C308" t="s">
        <v>957</v>
      </c>
      <c r="D308" s="10">
        <v>44</v>
      </c>
      <c r="E308" s="10" t="s">
        <v>9</v>
      </c>
      <c r="F308" t="s">
        <v>958</v>
      </c>
      <c r="G308" t="s">
        <v>234</v>
      </c>
      <c r="H308" t="s">
        <v>12</v>
      </c>
      <c r="I308" t="s">
        <v>19</v>
      </c>
      <c r="J308" t="str">
        <f t="shared" si="4"/>
        <v>MEDIUM AGE</v>
      </c>
      <c r="K308" t="str">
        <f>UPPER(Table2[[#This Row],[Name]])</f>
        <v>ANGELA ROBINSON</v>
      </c>
    </row>
    <row r="309" spans="1:11" x14ac:dyDescent="0.3">
      <c r="A309" s="8">
        <v>308</v>
      </c>
      <c r="B309" t="s">
        <v>959</v>
      </c>
      <c r="C309" t="s">
        <v>960</v>
      </c>
      <c r="D309" s="10">
        <v>56</v>
      </c>
      <c r="E309" s="10" t="s">
        <v>16</v>
      </c>
      <c r="F309" t="s">
        <v>961</v>
      </c>
      <c r="G309" t="s">
        <v>22</v>
      </c>
      <c r="H309" t="s">
        <v>12</v>
      </c>
      <c r="I309" t="s">
        <v>26</v>
      </c>
      <c r="J309" t="str">
        <f t="shared" si="4"/>
        <v>HIGH AGE</v>
      </c>
      <c r="K309" t="str">
        <f>UPPER(Table2[[#This Row],[Name]])</f>
        <v>BRANDY THOMPSON</v>
      </c>
    </row>
    <row r="310" spans="1:11" x14ac:dyDescent="0.3">
      <c r="A310" s="8">
        <v>309</v>
      </c>
      <c r="B310" t="s">
        <v>962</v>
      </c>
      <c r="C310" t="s">
        <v>963</v>
      </c>
      <c r="D310" s="10">
        <v>60</v>
      </c>
      <c r="E310" s="10" t="s">
        <v>16</v>
      </c>
      <c r="F310" t="s">
        <v>964</v>
      </c>
      <c r="G310" t="s">
        <v>264</v>
      </c>
      <c r="H310" t="s">
        <v>12</v>
      </c>
      <c r="I310" t="s">
        <v>13</v>
      </c>
      <c r="J310" t="str">
        <f t="shared" si="4"/>
        <v>HIGH AGE</v>
      </c>
      <c r="K310" t="str">
        <f>UPPER(Table2[[#This Row],[Name]])</f>
        <v>JENNIFER ZAMORA</v>
      </c>
    </row>
    <row r="311" spans="1:11" x14ac:dyDescent="0.3">
      <c r="A311" s="8">
        <v>310</v>
      </c>
      <c r="B311" t="s">
        <v>965</v>
      </c>
      <c r="C311" t="s">
        <v>966</v>
      </c>
      <c r="D311" s="10">
        <v>41</v>
      </c>
      <c r="E311" s="10" t="s">
        <v>16</v>
      </c>
      <c r="F311" t="s">
        <v>967</v>
      </c>
      <c r="G311" t="s">
        <v>30</v>
      </c>
      <c r="H311" t="s">
        <v>12</v>
      </c>
      <c r="I311" t="s">
        <v>26</v>
      </c>
      <c r="J311" t="str">
        <f t="shared" si="4"/>
        <v>MEDIUM AGE</v>
      </c>
      <c r="K311" t="str">
        <f>UPPER(Table2[[#This Row],[Name]])</f>
        <v>STACY COLLINS</v>
      </c>
    </row>
    <row r="312" spans="1:11" x14ac:dyDescent="0.3">
      <c r="A312" s="8">
        <v>311</v>
      </c>
      <c r="B312" t="s">
        <v>968</v>
      </c>
      <c r="C312" t="s">
        <v>969</v>
      </c>
      <c r="D312" s="10">
        <v>20</v>
      </c>
      <c r="E312" s="10" t="s">
        <v>9</v>
      </c>
      <c r="F312" t="s">
        <v>970</v>
      </c>
      <c r="G312" t="s">
        <v>170</v>
      </c>
      <c r="H312" t="s">
        <v>12</v>
      </c>
      <c r="I312" t="s">
        <v>31</v>
      </c>
      <c r="J312" t="str">
        <f t="shared" si="4"/>
        <v>LOW AGE</v>
      </c>
      <c r="K312" t="str">
        <f>UPPER(Table2[[#This Row],[Name]])</f>
        <v>KARA DODSON</v>
      </c>
    </row>
    <row r="313" spans="1:11" x14ac:dyDescent="0.3">
      <c r="A313" s="8">
        <v>312</v>
      </c>
      <c r="B313" t="s">
        <v>971</v>
      </c>
      <c r="C313" t="s">
        <v>972</v>
      </c>
      <c r="D313" s="10">
        <v>35</v>
      </c>
      <c r="E313" s="10" t="s">
        <v>9</v>
      </c>
      <c r="F313" t="s">
        <v>973</v>
      </c>
      <c r="G313" t="s">
        <v>35</v>
      </c>
      <c r="H313" t="s">
        <v>12</v>
      </c>
      <c r="I313" t="s">
        <v>19</v>
      </c>
      <c r="J313" t="str">
        <f t="shared" si="4"/>
        <v>MEDIUM AGE</v>
      </c>
      <c r="K313" t="str">
        <f>UPPER(Table2[[#This Row],[Name]])</f>
        <v>KEVIN LARSON</v>
      </c>
    </row>
    <row r="314" spans="1:11" x14ac:dyDescent="0.3">
      <c r="A314" s="8">
        <v>313</v>
      </c>
      <c r="B314" t="s">
        <v>974</v>
      </c>
      <c r="C314" t="s">
        <v>975</v>
      </c>
      <c r="D314" s="10">
        <v>47</v>
      </c>
      <c r="E314" s="10" t="s">
        <v>16</v>
      </c>
      <c r="F314" t="s">
        <v>976</v>
      </c>
      <c r="G314" t="s">
        <v>92</v>
      </c>
      <c r="H314" t="s">
        <v>12</v>
      </c>
      <c r="I314" t="s">
        <v>31</v>
      </c>
      <c r="J314" t="str">
        <f t="shared" si="4"/>
        <v>MEDIUM AGE</v>
      </c>
      <c r="K314" t="str">
        <f>UPPER(Table2[[#This Row],[Name]])</f>
        <v>JASON MULLINS</v>
      </c>
    </row>
    <row r="315" spans="1:11" x14ac:dyDescent="0.3">
      <c r="A315" s="8">
        <v>314</v>
      </c>
      <c r="B315" t="s">
        <v>977</v>
      </c>
      <c r="C315" t="s">
        <v>978</v>
      </c>
      <c r="D315" s="10">
        <v>62</v>
      </c>
      <c r="E315" s="10" t="s">
        <v>9</v>
      </c>
      <c r="F315" t="s">
        <v>979</v>
      </c>
      <c r="G315" t="s">
        <v>139</v>
      </c>
      <c r="H315" t="s">
        <v>12</v>
      </c>
      <c r="I315" t="s">
        <v>19</v>
      </c>
      <c r="J315" t="str">
        <f t="shared" si="4"/>
        <v>HIGH AGE</v>
      </c>
      <c r="K315" t="str">
        <f>UPPER(Table2[[#This Row],[Name]])</f>
        <v>ELIZABETH JONES</v>
      </c>
    </row>
    <row r="316" spans="1:11" x14ac:dyDescent="0.3">
      <c r="A316" s="8">
        <v>315</v>
      </c>
      <c r="B316" t="s">
        <v>980</v>
      </c>
      <c r="C316" t="s">
        <v>981</v>
      </c>
      <c r="D316" s="10">
        <v>53</v>
      </c>
      <c r="E316" s="10" t="s">
        <v>16</v>
      </c>
      <c r="F316" t="s">
        <v>982</v>
      </c>
      <c r="G316" t="s">
        <v>74</v>
      </c>
      <c r="H316" t="s">
        <v>12</v>
      </c>
      <c r="I316" t="s">
        <v>31</v>
      </c>
      <c r="J316" t="str">
        <f t="shared" si="4"/>
        <v>HIGH AGE</v>
      </c>
      <c r="K316" t="str">
        <f>UPPER(Table2[[#This Row],[Name]])</f>
        <v>ELIZABETH JOHNSON</v>
      </c>
    </row>
    <row r="317" spans="1:11" x14ac:dyDescent="0.3">
      <c r="A317" s="8">
        <v>316</v>
      </c>
      <c r="B317" t="s">
        <v>983</v>
      </c>
      <c r="C317" t="s">
        <v>984</v>
      </c>
      <c r="D317" s="10">
        <v>49</v>
      </c>
      <c r="E317" s="10" t="s">
        <v>9</v>
      </c>
      <c r="F317" t="s">
        <v>985</v>
      </c>
      <c r="G317" t="s">
        <v>709</v>
      </c>
      <c r="H317" t="s">
        <v>12</v>
      </c>
      <c r="I317" t="s">
        <v>31</v>
      </c>
      <c r="J317" t="str">
        <f t="shared" si="4"/>
        <v>MEDIUM AGE</v>
      </c>
      <c r="K317" t="str">
        <f>UPPER(Table2[[#This Row],[Name]])</f>
        <v>WILLIAM RODRIGUEZ</v>
      </c>
    </row>
    <row r="318" spans="1:11" x14ac:dyDescent="0.3">
      <c r="A318" s="8">
        <v>317</v>
      </c>
      <c r="B318" t="s">
        <v>986</v>
      </c>
      <c r="C318" t="s">
        <v>987</v>
      </c>
      <c r="D318" s="10">
        <v>34</v>
      </c>
      <c r="E318" s="10" t="s">
        <v>9</v>
      </c>
      <c r="F318" t="s">
        <v>988</v>
      </c>
      <c r="G318" t="s">
        <v>139</v>
      </c>
      <c r="H318" t="s">
        <v>12</v>
      </c>
      <c r="I318" t="s">
        <v>13</v>
      </c>
      <c r="J318" t="str">
        <f t="shared" si="4"/>
        <v>MEDIUM AGE</v>
      </c>
      <c r="K318" t="str">
        <f>UPPER(Table2[[#This Row],[Name]])</f>
        <v>ROBERT HOUSE</v>
      </c>
    </row>
    <row r="319" spans="1:11" x14ac:dyDescent="0.3">
      <c r="A319" s="8">
        <v>318</v>
      </c>
      <c r="B319" t="s">
        <v>989</v>
      </c>
      <c r="C319" t="s">
        <v>990</v>
      </c>
      <c r="D319" s="10">
        <v>64</v>
      </c>
      <c r="E319" s="10" t="s">
        <v>16</v>
      </c>
      <c r="F319" t="s">
        <v>991</v>
      </c>
      <c r="G319" t="s">
        <v>47</v>
      </c>
      <c r="H319" t="s">
        <v>12</v>
      </c>
      <c r="I319" t="s">
        <v>13</v>
      </c>
      <c r="J319" t="str">
        <f t="shared" si="4"/>
        <v>HIGH AGE</v>
      </c>
      <c r="K319" t="str">
        <f>UPPER(Table2[[#This Row],[Name]])</f>
        <v>TIFFANY WILLIAMS</v>
      </c>
    </row>
    <row r="320" spans="1:11" x14ac:dyDescent="0.3">
      <c r="A320" s="8">
        <v>319</v>
      </c>
      <c r="B320" t="s">
        <v>992</v>
      </c>
      <c r="C320" t="s">
        <v>993</v>
      </c>
      <c r="D320" s="10">
        <v>25</v>
      </c>
      <c r="E320" s="10" t="s">
        <v>9</v>
      </c>
      <c r="F320" t="s">
        <v>994</v>
      </c>
      <c r="G320" t="s">
        <v>62</v>
      </c>
      <c r="H320" t="s">
        <v>12</v>
      </c>
      <c r="I320" t="s">
        <v>19</v>
      </c>
      <c r="J320" t="str">
        <f t="shared" si="4"/>
        <v>LOW AGE</v>
      </c>
      <c r="K320" t="str">
        <f>UPPER(Table2[[#This Row],[Name]])</f>
        <v>MADISON WRIGHT</v>
      </c>
    </row>
    <row r="321" spans="1:11" x14ac:dyDescent="0.3">
      <c r="A321" s="8">
        <v>320</v>
      </c>
      <c r="B321" t="s">
        <v>995</v>
      </c>
      <c r="C321" t="s">
        <v>996</v>
      </c>
      <c r="D321" s="10">
        <v>54</v>
      </c>
      <c r="E321" s="10" t="s">
        <v>9</v>
      </c>
      <c r="F321" t="s">
        <v>997</v>
      </c>
      <c r="G321" t="s">
        <v>309</v>
      </c>
      <c r="H321" t="s">
        <v>12</v>
      </c>
      <c r="I321" t="s">
        <v>19</v>
      </c>
      <c r="J321" t="str">
        <f t="shared" si="4"/>
        <v>HIGH AGE</v>
      </c>
      <c r="K321" t="str">
        <f>UPPER(Table2[[#This Row],[Name]])</f>
        <v>CASEY SIMPSON</v>
      </c>
    </row>
    <row r="322" spans="1:11" x14ac:dyDescent="0.3">
      <c r="A322" s="8">
        <v>321</v>
      </c>
      <c r="B322" t="s">
        <v>998</v>
      </c>
      <c r="C322" t="s">
        <v>999</v>
      </c>
      <c r="D322" s="10">
        <v>34</v>
      </c>
      <c r="E322" s="10" t="s">
        <v>16</v>
      </c>
      <c r="F322" t="s">
        <v>1000</v>
      </c>
      <c r="G322" t="s">
        <v>264</v>
      </c>
      <c r="H322" t="s">
        <v>12</v>
      </c>
      <c r="I322" t="s">
        <v>26</v>
      </c>
      <c r="J322" t="str">
        <f t="shared" ref="J322:J385" si="5">IF(D322&gt;50,"HIGH AGE",IF(D322&gt;30,"MEDIUM AGE","LOW AGE"))</f>
        <v>MEDIUM AGE</v>
      </c>
      <c r="K322" t="str">
        <f>UPPER(Table2[[#This Row],[Name]])</f>
        <v>JESSICA GONZALEZ</v>
      </c>
    </row>
    <row r="323" spans="1:11" x14ac:dyDescent="0.3">
      <c r="A323" s="8">
        <v>322</v>
      </c>
      <c r="B323" t="s">
        <v>1001</v>
      </c>
      <c r="C323" t="s">
        <v>1002</v>
      </c>
      <c r="D323" s="10">
        <v>21</v>
      </c>
      <c r="E323" s="10" t="s">
        <v>16</v>
      </c>
      <c r="F323" t="s">
        <v>1003</v>
      </c>
      <c r="G323" t="s">
        <v>234</v>
      </c>
      <c r="H323" t="s">
        <v>12</v>
      </c>
      <c r="I323" t="s">
        <v>26</v>
      </c>
      <c r="J323" t="str">
        <f t="shared" si="5"/>
        <v>LOW AGE</v>
      </c>
      <c r="K323" t="str">
        <f>UPPER(Table2[[#This Row],[Name]])</f>
        <v>DARREN BURTON</v>
      </c>
    </row>
    <row r="324" spans="1:11" x14ac:dyDescent="0.3">
      <c r="A324" s="8">
        <v>323</v>
      </c>
      <c r="B324" t="s">
        <v>1004</v>
      </c>
      <c r="C324" t="s">
        <v>1005</v>
      </c>
      <c r="D324" s="10">
        <v>54</v>
      </c>
      <c r="E324" s="10" t="s">
        <v>9</v>
      </c>
      <c r="F324" t="s">
        <v>1006</v>
      </c>
      <c r="G324" t="s">
        <v>838</v>
      </c>
      <c r="H324" t="s">
        <v>12</v>
      </c>
      <c r="I324" t="s">
        <v>26</v>
      </c>
      <c r="J324" t="str">
        <f t="shared" si="5"/>
        <v>HIGH AGE</v>
      </c>
      <c r="K324" t="str">
        <f>UPPER(Table2[[#This Row],[Name]])</f>
        <v>SAMUEL ARIAS</v>
      </c>
    </row>
    <row r="325" spans="1:11" x14ac:dyDescent="0.3">
      <c r="A325" s="8">
        <v>324</v>
      </c>
      <c r="B325" t="s">
        <v>1007</v>
      </c>
      <c r="C325" t="s">
        <v>1008</v>
      </c>
      <c r="D325" s="10">
        <v>64</v>
      </c>
      <c r="E325" s="10" t="s">
        <v>16</v>
      </c>
      <c r="F325" t="s">
        <v>1009</v>
      </c>
      <c r="G325" t="s">
        <v>11</v>
      </c>
      <c r="H325" t="s">
        <v>12</v>
      </c>
      <c r="I325" t="s">
        <v>19</v>
      </c>
      <c r="J325" t="str">
        <f t="shared" si="5"/>
        <v>HIGH AGE</v>
      </c>
      <c r="K325" t="str">
        <f>UPPER(Table2[[#This Row],[Name]])</f>
        <v>KRISTY DUNLAP</v>
      </c>
    </row>
    <row r="326" spans="1:11" x14ac:dyDescent="0.3">
      <c r="A326" s="8">
        <v>325</v>
      </c>
      <c r="B326" t="s">
        <v>1010</v>
      </c>
      <c r="C326" t="s">
        <v>3983</v>
      </c>
      <c r="D326" s="10">
        <v>58</v>
      </c>
      <c r="E326" s="10" t="s">
        <v>9</v>
      </c>
      <c r="F326" t="s">
        <v>1011</v>
      </c>
      <c r="G326" t="s">
        <v>96</v>
      </c>
      <c r="H326" t="s">
        <v>12</v>
      </c>
      <c r="I326" t="s">
        <v>26</v>
      </c>
      <c r="J326" t="str">
        <f t="shared" si="5"/>
        <v>HIGH AGE</v>
      </c>
      <c r="K326" t="str">
        <f>UPPER(Table2[[#This Row],[Name]])</f>
        <v>ALEX MANN II</v>
      </c>
    </row>
    <row r="327" spans="1:11" x14ac:dyDescent="0.3">
      <c r="A327" s="8">
        <v>326</v>
      </c>
      <c r="B327" t="s">
        <v>1012</v>
      </c>
      <c r="C327" t="s">
        <v>1013</v>
      </c>
      <c r="D327" s="10">
        <v>60</v>
      </c>
      <c r="E327" s="10" t="s">
        <v>9</v>
      </c>
      <c r="F327" t="s">
        <v>1014</v>
      </c>
      <c r="G327" t="s">
        <v>319</v>
      </c>
      <c r="H327" t="s">
        <v>12</v>
      </c>
      <c r="I327" t="s">
        <v>26</v>
      </c>
      <c r="J327" t="str">
        <f t="shared" si="5"/>
        <v>HIGH AGE</v>
      </c>
      <c r="K327" t="str">
        <f>UPPER(Table2[[#This Row],[Name]])</f>
        <v>ANDREW SMITH</v>
      </c>
    </row>
    <row r="328" spans="1:11" x14ac:dyDescent="0.3">
      <c r="A328" s="8">
        <v>327</v>
      </c>
      <c r="B328" t="s">
        <v>1015</v>
      </c>
      <c r="C328" t="s">
        <v>1016</v>
      </c>
      <c r="D328" s="10">
        <v>58</v>
      </c>
      <c r="E328" s="10" t="s">
        <v>16</v>
      </c>
      <c r="F328" t="s">
        <v>1017</v>
      </c>
      <c r="G328" t="s">
        <v>214</v>
      </c>
      <c r="H328" t="s">
        <v>12</v>
      </c>
      <c r="I328" t="s">
        <v>13</v>
      </c>
      <c r="J328" t="str">
        <f t="shared" si="5"/>
        <v>HIGH AGE</v>
      </c>
      <c r="K328" t="str">
        <f>UPPER(Table2[[#This Row],[Name]])</f>
        <v>ROBERT KING</v>
      </c>
    </row>
    <row r="329" spans="1:11" x14ac:dyDescent="0.3">
      <c r="A329" s="8">
        <v>328</v>
      </c>
      <c r="B329" t="s">
        <v>1018</v>
      </c>
      <c r="C329" t="s">
        <v>1019</v>
      </c>
      <c r="D329" s="10">
        <v>62</v>
      </c>
      <c r="E329" s="10" t="s">
        <v>16</v>
      </c>
      <c r="F329" t="s">
        <v>1020</v>
      </c>
      <c r="G329" t="s">
        <v>58</v>
      </c>
      <c r="H329" t="s">
        <v>12</v>
      </c>
      <c r="I329" t="s">
        <v>26</v>
      </c>
      <c r="J329" t="str">
        <f t="shared" si="5"/>
        <v>HIGH AGE</v>
      </c>
      <c r="K329" t="str">
        <f>UPPER(Table2[[#This Row],[Name]])</f>
        <v>REGINALD WILLIS</v>
      </c>
    </row>
    <row r="330" spans="1:11" x14ac:dyDescent="0.3">
      <c r="A330" s="8">
        <v>329</v>
      </c>
      <c r="B330" t="s">
        <v>1021</v>
      </c>
      <c r="C330" t="s">
        <v>1022</v>
      </c>
      <c r="D330" s="10">
        <v>46</v>
      </c>
      <c r="E330" s="10" t="s">
        <v>9</v>
      </c>
      <c r="F330" t="s">
        <v>1023</v>
      </c>
      <c r="G330" t="s">
        <v>198</v>
      </c>
      <c r="H330" t="s">
        <v>12</v>
      </c>
      <c r="I330" t="s">
        <v>19</v>
      </c>
      <c r="J330" t="str">
        <f t="shared" si="5"/>
        <v>MEDIUM AGE</v>
      </c>
      <c r="K330" t="str">
        <f>UPPER(Table2[[#This Row],[Name]])</f>
        <v>MARIO HARVEY JR.</v>
      </c>
    </row>
    <row r="331" spans="1:11" x14ac:dyDescent="0.3">
      <c r="A331" s="8">
        <v>330</v>
      </c>
      <c r="B331" t="s">
        <v>1024</v>
      </c>
      <c r="C331" t="s">
        <v>1025</v>
      </c>
      <c r="D331" s="10">
        <v>62</v>
      </c>
      <c r="E331" s="10" t="s">
        <v>16</v>
      </c>
      <c r="F331" t="s">
        <v>1026</v>
      </c>
      <c r="G331" t="s">
        <v>198</v>
      </c>
      <c r="H331" t="s">
        <v>12</v>
      </c>
      <c r="I331" t="s">
        <v>26</v>
      </c>
      <c r="J331" t="str">
        <f t="shared" si="5"/>
        <v>HIGH AGE</v>
      </c>
      <c r="K331" t="str">
        <f>UPPER(Table2[[#This Row],[Name]])</f>
        <v>VICTOR MCINTOSH</v>
      </c>
    </row>
    <row r="332" spans="1:11" x14ac:dyDescent="0.3">
      <c r="A332" s="8">
        <v>331</v>
      </c>
      <c r="B332" t="s">
        <v>1027</v>
      </c>
      <c r="C332" t="s">
        <v>1028</v>
      </c>
      <c r="D332" s="10">
        <v>54</v>
      </c>
      <c r="E332" s="10" t="s">
        <v>9</v>
      </c>
      <c r="F332" t="s">
        <v>1029</v>
      </c>
      <c r="G332" t="s">
        <v>191</v>
      </c>
      <c r="H332" t="s">
        <v>12</v>
      </c>
      <c r="I332" t="s">
        <v>19</v>
      </c>
      <c r="J332" t="str">
        <f t="shared" si="5"/>
        <v>HIGH AGE</v>
      </c>
      <c r="K332" t="str">
        <f>UPPER(Table2[[#This Row],[Name]])</f>
        <v>PAMELA MCGUIRE</v>
      </c>
    </row>
    <row r="333" spans="1:11" x14ac:dyDescent="0.3">
      <c r="A333" s="8">
        <v>332</v>
      </c>
      <c r="B333" t="s">
        <v>1030</v>
      </c>
      <c r="C333" t="s">
        <v>1031</v>
      </c>
      <c r="D333" s="10">
        <v>38</v>
      </c>
      <c r="E333" s="10" t="s">
        <v>16</v>
      </c>
      <c r="F333" t="s">
        <v>1032</v>
      </c>
      <c r="G333" t="s">
        <v>66</v>
      </c>
      <c r="H333" t="s">
        <v>12</v>
      </c>
      <c r="I333" t="s">
        <v>26</v>
      </c>
      <c r="J333" t="str">
        <f t="shared" si="5"/>
        <v>MEDIUM AGE</v>
      </c>
      <c r="K333" t="str">
        <f>UPPER(Table2[[#This Row],[Name]])</f>
        <v>MARIA PHILLIPS</v>
      </c>
    </row>
    <row r="334" spans="1:11" x14ac:dyDescent="0.3">
      <c r="A334" s="8">
        <v>333</v>
      </c>
      <c r="B334" t="s">
        <v>1033</v>
      </c>
      <c r="C334" t="s">
        <v>1034</v>
      </c>
      <c r="D334" s="10">
        <v>34</v>
      </c>
      <c r="E334" s="10" t="s">
        <v>16</v>
      </c>
      <c r="F334" t="s">
        <v>1035</v>
      </c>
      <c r="G334" t="s">
        <v>99</v>
      </c>
      <c r="H334" t="s">
        <v>12</v>
      </c>
      <c r="I334" t="s">
        <v>26</v>
      </c>
      <c r="J334" t="str">
        <f t="shared" si="5"/>
        <v>MEDIUM AGE</v>
      </c>
      <c r="K334" t="str">
        <f>UPPER(Table2[[#This Row],[Name]])</f>
        <v>DR. LINDSAY HANNA</v>
      </c>
    </row>
    <row r="335" spans="1:11" x14ac:dyDescent="0.3">
      <c r="A335" s="8">
        <v>334</v>
      </c>
      <c r="B335" t="s">
        <v>1036</v>
      </c>
      <c r="C335" t="s">
        <v>1037</v>
      </c>
      <c r="D335" s="10">
        <v>64</v>
      </c>
      <c r="E335" s="10" t="s">
        <v>16</v>
      </c>
      <c r="F335" t="s">
        <v>1038</v>
      </c>
      <c r="G335" t="s">
        <v>81</v>
      </c>
      <c r="H335" t="s">
        <v>12</v>
      </c>
      <c r="I335" t="s">
        <v>13</v>
      </c>
      <c r="J335" t="str">
        <f t="shared" si="5"/>
        <v>HIGH AGE</v>
      </c>
      <c r="K335" t="str">
        <f>UPPER(Table2[[#This Row],[Name]])</f>
        <v>TERESA JOHNSON</v>
      </c>
    </row>
    <row r="336" spans="1:11" x14ac:dyDescent="0.3">
      <c r="A336" s="8">
        <v>335</v>
      </c>
      <c r="B336" t="s">
        <v>1039</v>
      </c>
      <c r="C336" t="s">
        <v>1040</v>
      </c>
      <c r="D336" s="10">
        <v>50</v>
      </c>
      <c r="E336" s="10" t="s">
        <v>16</v>
      </c>
      <c r="F336" t="s">
        <v>1041</v>
      </c>
      <c r="G336" t="s">
        <v>166</v>
      </c>
      <c r="H336" t="s">
        <v>12</v>
      </c>
      <c r="I336" t="s">
        <v>31</v>
      </c>
      <c r="J336" t="str">
        <f t="shared" si="5"/>
        <v>MEDIUM AGE</v>
      </c>
      <c r="K336" t="str">
        <f>UPPER(Table2[[#This Row],[Name]])</f>
        <v>MR. CHRISTOPHER SIMS</v>
      </c>
    </row>
    <row r="337" spans="1:11" x14ac:dyDescent="0.3">
      <c r="A337" s="8">
        <v>336</v>
      </c>
      <c r="B337" t="s">
        <v>1042</v>
      </c>
      <c r="C337" t="s">
        <v>1043</v>
      </c>
      <c r="D337" s="10">
        <v>37</v>
      </c>
      <c r="E337" s="10" t="s">
        <v>9</v>
      </c>
      <c r="F337" t="s">
        <v>1044</v>
      </c>
      <c r="G337" t="s">
        <v>11</v>
      </c>
      <c r="H337" t="s">
        <v>12</v>
      </c>
      <c r="I337" t="s">
        <v>19</v>
      </c>
      <c r="J337" t="str">
        <f t="shared" si="5"/>
        <v>MEDIUM AGE</v>
      </c>
      <c r="K337" t="str">
        <f>UPPER(Table2[[#This Row],[Name]])</f>
        <v>JENNIFER WOODS</v>
      </c>
    </row>
    <row r="338" spans="1:11" x14ac:dyDescent="0.3">
      <c r="A338" s="8">
        <v>337</v>
      </c>
      <c r="B338" t="s">
        <v>1045</v>
      </c>
      <c r="C338" t="s">
        <v>1046</v>
      </c>
      <c r="D338" s="10">
        <v>58</v>
      </c>
      <c r="E338" s="10" t="s">
        <v>16</v>
      </c>
      <c r="F338" t="s">
        <v>1047</v>
      </c>
      <c r="G338" t="s">
        <v>35</v>
      </c>
      <c r="H338" t="s">
        <v>12</v>
      </c>
      <c r="I338" t="s">
        <v>31</v>
      </c>
      <c r="J338" t="str">
        <f t="shared" si="5"/>
        <v>HIGH AGE</v>
      </c>
      <c r="K338" t="str">
        <f>UPPER(Table2[[#This Row],[Name]])</f>
        <v>JOHN JONES</v>
      </c>
    </row>
    <row r="339" spans="1:11" x14ac:dyDescent="0.3">
      <c r="A339" s="8">
        <v>338</v>
      </c>
      <c r="B339" t="s">
        <v>1048</v>
      </c>
      <c r="C339" t="s">
        <v>1049</v>
      </c>
      <c r="D339" s="10">
        <v>40</v>
      </c>
      <c r="E339" s="10" t="s">
        <v>16</v>
      </c>
      <c r="F339" t="s">
        <v>1050</v>
      </c>
      <c r="G339" t="s">
        <v>11</v>
      </c>
      <c r="H339" t="s">
        <v>12</v>
      </c>
      <c r="I339" t="s">
        <v>26</v>
      </c>
      <c r="J339" t="str">
        <f t="shared" si="5"/>
        <v>MEDIUM AGE</v>
      </c>
      <c r="K339" t="str">
        <f>UPPER(Table2[[#This Row],[Name]])</f>
        <v>CAROL LEWIS</v>
      </c>
    </row>
    <row r="340" spans="1:11" x14ac:dyDescent="0.3">
      <c r="A340" s="8">
        <v>339</v>
      </c>
      <c r="B340" t="s">
        <v>1051</v>
      </c>
      <c r="C340" t="s">
        <v>1052</v>
      </c>
      <c r="D340" s="10">
        <v>46</v>
      </c>
      <c r="E340" s="10" t="s">
        <v>16</v>
      </c>
      <c r="F340" t="s">
        <v>1053</v>
      </c>
      <c r="G340" t="s">
        <v>166</v>
      </c>
      <c r="H340" t="s">
        <v>12</v>
      </c>
      <c r="I340" t="s">
        <v>31</v>
      </c>
      <c r="J340" t="str">
        <f t="shared" si="5"/>
        <v>MEDIUM AGE</v>
      </c>
      <c r="K340" t="str">
        <f>UPPER(Table2[[#This Row],[Name]])</f>
        <v>JASMINE SNYDER</v>
      </c>
    </row>
    <row r="341" spans="1:11" x14ac:dyDescent="0.3">
      <c r="A341" s="8">
        <v>340</v>
      </c>
      <c r="B341" t="s">
        <v>1054</v>
      </c>
      <c r="C341" t="s">
        <v>1055</v>
      </c>
      <c r="D341" s="10">
        <v>52</v>
      </c>
      <c r="E341" s="10" t="s">
        <v>16</v>
      </c>
      <c r="F341" t="s">
        <v>1056</v>
      </c>
      <c r="G341" t="s">
        <v>133</v>
      </c>
      <c r="H341" t="s">
        <v>12</v>
      </c>
      <c r="I341" t="s">
        <v>19</v>
      </c>
      <c r="J341" t="str">
        <f t="shared" si="5"/>
        <v>HIGH AGE</v>
      </c>
      <c r="K341" t="str">
        <f>UPPER(Table2[[#This Row],[Name]])</f>
        <v>MRS. SUSAN BUCKLEY</v>
      </c>
    </row>
    <row r="342" spans="1:11" x14ac:dyDescent="0.3">
      <c r="A342" s="8">
        <v>341</v>
      </c>
      <c r="B342" t="s">
        <v>1057</v>
      </c>
      <c r="C342" t="s">
        <v>1058</v>
      </c>
      <c r="D342" s="10">
        <v>27</v>
      </c>
      <c r="E342" s="10" t="s">
        <v>9</v>
      </c>
      <c r="F342" t="s">
        <v>1059</v>
      </c>
      <c r="G342" t="s">
        <v>271</v>
      </c>
      <c r="H342" t="s">
        <v>12</v>
      </c>
      <c r="I342" t="s">
        <v>26</v>
      </c>
      <c r="J342" t="str">
        <f t="shared" si="5"/>
        <v>LOW AGE</v>
      </c>
      <c r="K342" t="str">
        <f>UPPER(Table2[[#This Row],[Name]])</f>
        <v>ERIC DAVIS</v>
      </c>
    </row>
    <row r="343" spans="1:11" x14ac:dyDescent="0.3">
      <c r="A343" s="8">
        <v>342</v>
      </c>
      <c r="B343" t="s">
        <v>1060</v>
      </c>
      <c r="C343" t="s">
        <v>1061</v>
      </c>
      <c r="D343" s="10">
        <v>56</v>
      </c>
      <c r="E343" s="10" t="s">
        <v>16</v>
      </c>
      <c r="F343" t="s">
        <v>1062</v>
      </c>
      <c r="G343" t="s">
        <v>191</v>
      </c>
      <c r="H343" t="s">
        <v>12</v>
      </c>
      <c r="I343" t="s">
        <v>26</v>
      </c>
      <c r="J343" t="str">
        <f t="shared" si="5"/>
        <v>HIGH AGE</v>
      </c>
      <c r="K343" t="str">
        <f>UPPER(Table2[[#This Row],[Name]])</f>
        <v>ANGELA WILLIAMS</v>
      </c>
    </row>
    <row r="344" spans="1:11" x14ac:dyDescent="0.3">
      <c r="A344" s="8">
        <v>343</v>
      </c>
      <c r="B344" t="s">
        <v>1063</v>
      </c>
      <c r="C344" t="s">
        <v>1064</v>
      </c>
      <c r="D344" s="10">
        <v>30</v>
      </c>
      <c r="E344" s="10" t="s">
        <v>16</v>
      </c>
      <c r="F344" t="s">
        <v>1065</v>
      </c>
      <c r="G344" t="s">
        <v>166</v>
      </c>
      <c r="H344" t="s">
        <v>12</v>
      </c>
      <c r="I344" t="s">
        <v>26</v>
      </c>
      <c r="J344" t="str">
        <f t="shared" si="5"/>
        <v>LOW AGE</v>
      </c>
      <c r="K344" t="str">
        <f>UPPER(Table2[[#This Row],[Name]])</f>
        <v>MICHELLE CUNNINGHAM</v>
      </c>
    </row>
    <row r="345" spans="1:11" x14ac:dyDescent="0.3">
      <c r="A345" s="8">
        <v>344</v>
      </c>
      <c r="B345" t="s">
        <v>1066</v>
      </c>
      <c r="C345" t="s">
        <v>1067</v>
      </c>
      <c r="D345" s="10">
        <v>38</v>
      </c>
      <c r="E345" s="10" t="s">
        <v>9</v>
      </c>
      <c r="F345" t="s">
        <v>1068</v>
      </c>
      <c r="G345" t="s">
        <v>284</v>
      </c>
      <c r="H345" t="s">
        <v>12</v>
      </c>
      <c r="I345" t="s">
        <v>26</v>
      </c>
      <c r="J345" t="str">
        <f t="shared" si="5"/>
        <v>MEDIUM AGE</v>
      </c>
      <c r="K345" t="str">
        <f>UPPER(Table2[[#This Row],[Name]])</f>
        <v>RYAN MOORE</v>
      </c>
    </row>
    <row r="346" spans="1:11" x14ac:dyDescent="0.3">
      <c r="A346" s="8">
        <v>345</v>
      </c>
      <c r="B346" t="s">
        <v>1069</v>
      </c>
      <c r="C346" t="s">
        <v>1070</v>
      </c>
      <c r="D346" s="10">
        <v>39</v>
      </c>
      <c r="E346" s="10" t="s">
        <v>9</v>
      </c>
      <c r="F346" t="s">
        <v>1071</v>
      </c>
      <c r="G346" t="s">
        <v>230</v>
      </c>
      <c r="H346" t="s">
        <v>12</v>
      </c>
      <c r="I346" t="s">
        <v>13</v>
      </c>
      <c r="J346" t="str">
        <f t="shared" si="5"/>
        <v>MEDIUM AGE</v>
      </c>
      <c r="K346" t="str">
        <f>UPPER(Table2[[#This Row],[Name]])</f>
        <v>EVELYN BROWN</v>
      </c>
    </row>
    <row r="347" spans="1:11" x14ac:dyDescent="0.3">
      <c r="A347" s="8">
        <v>346</v>
      </c>
      <c r="B347" t="s">
        <v>1072</v>
      </c>
      <c r="C347" t="s">
        <v>1073</v>
      </c>
      <c r="D347" s="10">
        <v>33</v>
      </c>
      <c r="E347" s="10" t="s">
        <v>9</v>
      </c>
      <c r="F347" t="s">
        <v>1074</v>
      </c>
      <c r="G347" t="s">
        <v>96</v>
      </c>
      <c r="H347" t="s">
        <v>12</v>
      </c>
      <c r="I347" t="s">
        <v>26</v>
      </c>
      <c r="J347" t="str">
        <f t="shared" si="5"/>
        <v>MEDIUM AGE</v>
      </c>
      <c r="K347" t="str">
        <f>UPPER(Table2[[#This Row],[Name]])</f>
        <v>DANIEL NELSON</v>
      </c>
    </row>
    <row r="348" spans="1:11" x14ac:dyDescent="0.3">
      <c r="A348" s="8">
        <v>347</v>
      </c>
      <c r="B348" t="s">
        <v>1075</v>
      </c>
      <c r="C348" t="s">
        <v>1076</v>
      </c>
      <c r="D348" s="10">
        <v>58</v>
      </c>
      <c r="E348" s="10" t="s">
        <v>16</v>
      </c>
      <c r="F348" t="s">
        <v>1077</v>
      </c>
      <c r="G348" t="s">
        <v>234</v>
      </c>
      <c r="H348" t="s">
        <v>12</v>
      </c>
      <c r="I348" t="s">
        <v>19</v>
      </c>
      <c r="J348" t="str">
        <f t="shared" si="5"/>
        <v>HIGH AGE</v>
      </c>
      <c r="K348" t="str">
        <f>UPPER(Table2[[#This Row],[Name]])</f>
        <v>JOHN JORDAN</v>
      </c>
    </row>
    <row r="349" spans="1:11" x14ac:dyDescent="0.3">
      <c r="A349" s="8">
        <v>348</v>
      </c>
      <c r="B349" t="s">
        <v>1078</v>
      </c>
      <c r="C349" t="s">
        <v>3984</v>
      </c>
      <c r="D349" s="10">
        <v>39</v>
      </c>
      <c r="E349" s="10" t="s">
        <v>16</v>
      </c>
      <c r="F349" t="s">
        <v>1079</v>
      </c>
      <c r="G349" t="s">
        <v>166</v>
      </c>
      <c r="H349" t="s">
        <v>12</v>
      </c>
      <c r="I349" t="s">
        <v>13</v>
      </c>
      <c r="J349" t="str">
        <f t="shared" si="5"/>
        <v>MEDIUM AGE</v>
      </c>
      <c r="K349" t="str">
        <f>UPPER(Table2[[#This Row],[Name]])</f>
        <v>JUSTIN MASON DDS</v>
      </c>
    </row>
    <row r="350" spans="1:11" x14ac:dyDescent="0.3">
      <c r="A350" s="8">
        <v>349</v>
      </c>
      <c r="B350" t="s">
        <v>1080</v>
      </c>
      <c r="C350" t="s">
        <v>1081</v>
      </c>
      <c r="D350" s="10">
        <v>55</v>
      </c>
      <c r="E350" s="10" t="s">
        <v>9</v>
      </c>
      <c r="F350" t="s">
        <v>1082</v>
      </c>
      <c r="G350" t="s">
        <v>51</v>
      </c>
      <c r="H350" t="s">
        <v>12</v>
      </c>
      <c r="I350" t="s">
        <v>31</v>
      </c>
      <c r="J350" t="str">
        <f t="shared" si="5"/>
        <v>HIGH AGE</v>
      </c>
      <c r="K350" t="str">
        <f>UPPER(Table2[[#This Row],[Name]])</f>
        <v>SHERRY CABRERA</v>
      </c>
    </row>
    <row r="351" spans="1:11" x14ac:dyDescent="0.3">
      <c r="A351" s="8">
        <v>350</v>
      </c>
      <c r="B351" t="s">
        <v>1083</v>
      </c>
      <c r="C351" t="s">
        <v>1084</v>
      </c>
      <c r="D351" s="10">
        <v>31</v>
      </c>
      <c r="E351" s="10" t="s">
        <v>9</v>
      </c>
      <c r="F351" t="s">
        <v>1085</v>
      </c>
      <c r="G351" t="s">
        <v>162</v>
      </c>
      <c r="H351" t="s">
        <v>12</v>
      </c>
      <c r="I351" t="s">
        <v>26</v>
      </c>
      <c r="J351" t="str">
        <f t="shared" si="5"/>
        <v>MEDIUM AGE</v>
      </c>
      <c r="K351" t="str">
        <f>UPPER(Table2[[#This Row],[Name]])</f>
        <v>HEATHER VALENZUELA</v>
      </c>
    </row>
    <row r="352" spans="1:11" x14ac:dyDescent="0.3">
      <c r="A352" s="8">
        <v>351</v>
      </c>
      <c r="B352" t="s">
        <v>1086</v>
      </c>
      <c r="C352" t="s">
        <v>1087</v>
      </c>
      <c r="D352" s="10">
        <v>26</v>
      </c>
      <c r="E352" s="10" t="s">
        <v>9</v>
      </c>
      <c r="F352" t="s">
        <v>1088</v>
      </c>
      <c r="G352" t="s">
        <v>264</v>
      </c>
      <c r="H352" t="s">
        <v>12</v>
      </c>
      <c r="I352" t="s">
        <v>31</v>
      </c>
      <c r="J352" t="str">
        <f t="shared" si="5"/>
        <v>LOW AGE</v>
      </c>
      <c r="K352" t="str">
        <f>UPPER(Table2[[#This Row],[Name]])</f>
        <v>CHARLES MILLER</v>
      </c>
    </row>
    <row r="353" spans="1:11" x14ac:dyDescent="0.3">
      <c r="A353" s="8">
        <v>352</v>
      </c>
      <c r="B353" t="s">
        <v>1089</v>
      </c>
      <c r="C353" t="s">
        <v>1090</v>
      </c>
      <c r="D353" s="10">
        <v>25</v>
      </c>
      <c r="E353" s="10" t="s">
        <v>16</v>
      </c>
      <c r="F353" t="s">
        <v>1091</v>
      </c>
      <c r="G353" t="s">
        <v>70</v>
      </c>
      <c r="H353" t="s">
        <v>12</v>
      </c>
      <c r="I353" t="s">
        <v>26</v>
      </c>
      <c r="J353" t="str">
        <f t="shared" si="5"/>
        <v>LOW AGE</v>
      </c>
      <c r="K353" t="str">
        <f>UPPER(Table2[[#This Row],[Name]])</f>
        <v>JEFFREY MCCARTHY</v>
      </c>
    </row>
    <row r="354" spans="1:11" x14ac:dyDescent="0.3">
      <c r="A354" s="8">
        <v>353</v>
      </c>
      <c r="B354" t="s">
        <v>1092</v>
      </c>
      <c r="C354" t="s">
        <v>1093</v>
      </c>
      <c r="D354" s="10">
        <v>52</v>
      </c>
      <c r="E354" s="10" t="s">
        <v>16</v>
      </c>
      <c r="F354" t="s">
        <v>1094</v>
      </c>
      <c r="G354" t="s">
        <v>319</v>
      </c>
      <c r="H354" t="s">
        <v>12</v>
      </c>
      <c r="I354" t="s">
        <v>31</v>
      </c>
      <c r="J354" t="str">
        <f t="shared" si="5"/>
        <v>HIGH AGE</v>
      </c>
      <c r="K354" t="str">
        <f>UPPER(Table2[[#This Row],[Name]])</f>
        <v>MICHAEL GREENE</v>
      </c>
    </row>
    <row r="355" spans="1:11" x14ac:dyDescent="0.3">
      <c r="A355" s="8">
        <v>354</v>
      </c>
      <c r="B355" t="s">
        <v>1095</v>
      </c>
      <c r="C355" t="s">
        <v>3985</v>
      </c>
      <c r="D355" s="10">
        <v>56</v>
      </c>
      <c r="E355" s="10" t="s">
        <v>16</v>
      </c>
      <c r="F355" t="s">
        <v>1096</v>
      </c>
      <c r="G355" t="s">
        <v>35</v>
      </c>
      <c r="H355" t="s">
        <v>12</v>
      </c>
      <c r="I355" t="s">
        <v>19</v>
      </c>
      <c r="J355" t="str">
        <f t="shared" si="5"/>
        <v>HIGH AGE</v>
      </c>
      <c r="K355" t="str">
        <f>UPPER(Table2[[#This Row],[Name]])</f>
        <v>LAURA GREEN</v>
      </c>
    </row>
    <row r="356" spans="1:11" x14ac:dyDescent="0.3">
      <c r="A356" s="8">
        <v>355</v>
      </c>
      <c r="B356" t="s">
        <v>1097</v>
      </c>
      <c r="C356" t="s">
        <v>1098</v>
      </c>
      <c r="D356" s="10">
        <v>38</v>
      </c>
      <c r="E356" s="10" t="s">
        <v>9</v>
      </c>
      <c r="F356" t="s">
        <v>1099</v>
      </c>
      <c r="G356" t="s">
        <v>166</v>
      </c>
      <c r="H356" t="s">
        <v>12</v>
      </c>
      <c r="I356" t="s">
        <v>31</v>
      </c>
      <c r="J356" t="str">
        <f t="shared" si="5"/>
        <v>MEDIUM AGE</v>
      </c>
      <c r="K356" t="str">
        <f>UPPER(Table2[[#This Row],[Name]])</f>
        <v>RYAN TORRES</v>
      </c>
    </row>
    <row r="357" spans="1:11" x14ac:dyDescent="0.3">
      <c r="A357" s="8">
        <v>356</v>
      </c>
      <c r="B357" t="s">
        <v>1100</v>
      </c>
      <c r="C357" t="s">
        <v>1101</v>
      </c>
      <c r="D357" s="10">
        <v>20</v>
      </c>
      <c r="E357" s="10" t="s">
        <v>9</v>
      </c>
      <c r="F357" t="s">
        <v>1102</v>
      </c>
      <c r="G357" t="s">
        <v>74</v>
      </c>
      <c r="H357" t="s">
        <v>12</v>
      </c>
      <c r="I357" t="s">
        <v>13</v>
      </c>
      <c r="J357" t="str">
        <f t="shared" si="5"/>
        <v>LOW AGE</v>
      </c>
      <c r="K357" t="str">
        <f>UPPER(Table2[[#This Row],[Name]])</f>
        <v>CARLOS FLORES</v>
      </c>
    </row>
    <row r="358" spans="1:11" x14ac:dyDescent="0.3">
      <c r="A358" s="8">
        <v>357</v>
      </c>
      <c r="B358" t="s">
        <v>1103</v>
      </c>
      <c r="C358" t="s">
        <v>1104</v>
      </c>
      <c r="D358" s="10">
        <v>54</v>
      </c>
      <c r="E358" s="10" t="s">
        <v>9</v>
      </c>
      <c r="F358" t="s">
        <v>1105</v>
      </c>
      <c r="G358" t="s">
        <v>284</v>
      </c>
      <c r="H358" t="s">
        <v>12</v>
      </c>
      <c r="I358" t="s">
        <v>26</v>
      </c>
      <c r="J358" t="str">
        <f t="shared" si="5"/>
        <v>HIGH AGE</v>
      </c>
      <c r="K358" t="str">
        <f>UPPER(Table2[[#This Row],[Name]])</f>
        <v>STEVE HUNT</v>
      </c>
    </row>
    <row r="359" spans="1:11" x14ac:dyDescent="0.3">
      <c r="A359" s="8">
        <v>358</v>
      </c>
      <c r="B359" t="s">
        <v>1106</v>
      </c>
      <c r="C359" t="s">
        <v>1107</v>
      </c>
      <c r="D359" s="10">
        <v>41</v>
      </c>
      <c r="E359" s="10" t="s">
        <v>9</v>
      </c>
      <c r="F359" t="s">
        <v>1108</v>
      </c>
      <c r="G359" t="s">
        <v>234</v>
      </c>
      <c r="H359" t="s">
        <v>12</v>
      </c>
      <c r="I359" t="s">
        <v>13</v>
      </c>
      <c r="J359" t="str">
        <f t="shared" si="5"/>
        <v>MEDIUM AGE</v>
      </c>
      <c r="K359" t="str">
        <f>UPPER(Table2[[#This Row],[Name]])</f>
        <v>MANUEL CASTILLO</v>
      </c>
    </row>
    <row r="360" spans="1:11" x14ac:dyDescent="0.3">
      <c r="A360" s="8">
        <v>359</v>
      </c>
      <c r="B360" t="s">
        <v>1109</v>
      </c>
      <c r="C360" t="s">
        <v>1110</v>
      </c>
      <c r="D360" s="10">
        <v>60</v>
      </c>
      <c r="E360" s="10" t="s">
        <v>16</v>
      </c>
      <c r="F360" t="s">
        <v>1111</v>
      </c>
      <c r="G360" t="s">
        <v>309</v>
      </c>
      <c r="H360" t="s">
        <v>12</v>
      </c>
      <c r="I360" t="s">
        <v>13</v>
      </c>
      <c r="J360" t="str">
        <f t="shared" si="5"/>
        <v>HIGH AGE</v>
      </c>
      <c r="K360" t="str">
        <f>UPPER(Table2[[#This Row],[Name]])</f>
        <v>ASHLEY ANDERSON</v>
      </c>
    </row>
    <row r="361" spans="1:11" x14ac:dyDescent="0.3">
      <c r="A361" s="8">
        <v>360</v>
      </c>
      <c r="B361" t="s">
        <v>1112</v>
      </c>
      <c r="C361" t="s">
        <v>1113</v>
      </c>
      <c r="D361" s="10">
        <v>32</v>
      </c>
      <c r="E361" s="10" t="s">
        <v>9</v>
      </c>
      <c r="F361" t="s">
        <v>1114</v>
      </c>
      <c r="G361" t="s">
        <v>62</v>
      </c>
      <c r="H361" t="s">
        <v>12</v>
      </c>
      <c r="I361" t="s">
        <v>31</v>
      </c>
      <c r="J361" t="str">
        <f t="shared" si="5"/>
        <v>MEDIUM AGE</v>
      </c>
      <c r="K361" t="str">
        <f>UPPER(Table2[[#This Row],[Name]])</f>
        <v>MELANIE LAM</v>
      </c>
    </row>
    <row r="362" spans="1:11" x14ac:dyDescent="0.3">
      <c r="A362" s="8">
        <v>361</v>
      </c>
      <c r="B362" t="s">
        <v>1115</v>
      </c>
      <c r="C362" t="s">
        <v>1116</v>
      </c>
      <c r="D362" s="10">
        <v>34</v>
      </c>
      <c r="E362" s="10" t="s">
        <v>9</v>
      </c>
      <c r="F362" t="s">
        <v>1117</v>
      </c>
      <c r="G362" t="s">
        <v>288</v>
      </c>
      <c r="H362" t="s">
        <v>12</v>
      </c>
      <c r="I362" t="s">
        <v>19</v>
      </c>
      <c r="J362" t="str">
        <f t="shared" si="5"/>
        <v>MEDIUM AGE</v>
      </c>
      <c r="K362" t="str">
        <f>UPPER(Table2[[#This Row],[Name]])</f>
        <v>DENISE TATE</v>
      </c>
    </row>
    <row r="363" spans="1:11" x14ac:dyDescent="0.3">
      <c r="A363" s="8">
        <v>362</v>
      </c>
      <c r="B363" t="s">
        <v>1118</v>
      </c>
      <c r="C363" t="s">
        <v>1119</v>
      </c>
      <c r="D363" s="10">
        <v>64</v>
      </c>
      <c r="E363" s="10" t="s">
        <v>9</v>
      </c>
      <c r="F363" t="s">
        <v>1120</v>
      </c>
      <c r="G363" t="s">
        <v>251</v>
      </c>
      <c r="H363" t="s">
        <v>12</v>
      </c>
      <c r="I363" t="s">
        <v>19</v>
      </c>
      <c r="J363" t="str">
        <f t="shared" si="5"/>
        <v>HIGH AGE</v>
      </c>
      <c r="K363" t="str">
        <f>UPPER(Table2[[#This Row],[Name]])</f>
        <v>NATALIE JOHNSON</v>
      </c>
    </row>
    <row r="364" spans="1:11" x14ac:dyDescent="0.3">
      <c r="A364" s="8">
        <v>363</v>
      </c>
      <c r="B364" t="s">
        <v>1121</v>
      </c>
      <c r="C364" t="s">
        <v>3986</v>
      </c>
      <c r="D364" s="10">
        <v>60</v>
      </c>
      <c r="E364" s="10" t="s">
        <v>9</v>
      </c>
      <c r="F364" t="s">
        <v>1122</v>
      </c>
      <c r="G364" t="s">
        <v>162</v>
      </c>
      <c r="H364" t="s">
        <v>12</v>
      </c>
      <c r="I364" t="s">
        <v>13</v>
      </c>
      <c r="J364" t="str">
        <f t="shared" si="5"/>
        <v>HIGH AGE</v>
      </c>
      <c r="K364" t="str">
        <f>UPPER(Table2[[#This Row],[Name]])</f>
        <v>JOSHUA SMITH DVM</v>
      </c>
    </row>
    <row r="365" spans="1:11" x14ac:dyDescent="0.3">
      <c r="A365" s="8">
        <v>364</v>
      </c>
      <c r="B365" t="s">
        <v>1123</v>
      </c>
      <c r="C365" t="s">
        <v>1124</v>
      </c>
      <c r="D365" s="10">
        <v>23</v>
      </c>
      <c r="E365" s="10" t="s">
        <v>9</v>
      </c>
      <c r="F365" t="s">
        <v>1125</v>
      </c>
      <c r="G365" t="s">
        <v>25</v>
      </c>
      <c r="H365" t="s">
        <v>12</v>
      </c>
      <c r="I365" t="s">
        <v>26</v>
      </c>
      <c r="J365" t="str">
        <f t="shared" si="5"/>
        <v>LOW AGE</v>
      </c>
      <c r="K365" t="str">
        <f>UPPER(Table2[[#This Row],[Name]])</f>
        <v>ELIZABETH SMITH</v>
      </c>
    </row>
    <row r="366" spans="1:11" x14ac:dyDescent="0.3">
      <c r="A366" s="8">
        <v>365</v>
      </c>
      <c r="B366" t="s">
        <v>1126</v>
      </c>
      <c r="C366" t="s">
        <v>1127</v>
      </c>
      <c r="D366" s="10">
        <v>58</v>
      </c>
      <c r="E366" s="10" t="s">
        <v>9</v>
      </c>
      <c r="F366" t="s">
        <v>1128</v>
      </c>
      <c r="G366" t="s">
        <v>133</v>
      </c>
      <c r="H366" t="s">
        <v>12</v>
      </c>
      <c r="I366" t="s">
        <v>26</v>
      </c>
      <c r="J366" t="str">
        <f t="shared" si="5"/>
        <v>HIGH AGE</v>
      </c>
      <c r="K366" t="str">
        <f>UPPER(Table2[[#This Row],[Name]])</f>
        <v>CHLOE AGUILAR</v>
      </c>
    </row>
    <row r="367" spans="1:11" x14ac:dyDescent="0.3">
      <c r="A367" s="8">
        <v>366</v>
      </c>
      <c r="B367" t="s">
        <v>1129</v>
      </c>
      <c r="C367" t="s">
        <v>1130</v>
      </c>
      <c r="D367" s="10">
        <v>63</v>
      </c>
      <c r="E367" s="10" t="s">
        <v>16</v>
      </c>
      <c r="F367" t="s">
        <v>1131</v>
      </c>
      <c r="G367" t="s">
        <v>162</v>
      </c>
      <c r="H367" t="s">
        <v>12</v>
      </c>
      <c r="I367" t="s">
        <v>19</v>
      </c>
      <c r="J367" t="str">
        <f t="shared" si="5"/>
        <v>HIGH AGE</v>
      </c>
      <c r="K367" t="str">
        <f>UPPER(Table2[[#This Row],[Name]])</f>
        <v>BRANDON MCBRIDE</v>
      </c>
    </row>
    <row r="368" spans="1:11" x14ac:dyDescent="0.3">
      <c r="A368" s="8">
        <v>367</v>
      </c>
      <c r="B368" t="s">
        <v>1132</v>
      </c>
      <c r="C368" t="s">
        <v>1133</v>
      </c>
      <c r="D368" s="10">
        <v>40</v>
      </c>
      <c r="E368" s="10" t="s">
        <v>16</v>
      </c>
      <c r="F368" t="s">
        <v>1134</v>
      </c>
      <c r="G368" t="s">
        <v>22</v>
      </c>
      <c r="H368" t="s">
        <v>12</v>
      </c>
      <c r="I368" t="s">
        <v>19</v>
      </c>
      <c r="J368" t="str">
        <f t="shared" si="5"/>
        <v>MEDIUM AGE</v>
      </c>
      <c r="K368" t="str">
        <f>UPPER(Table2[[#This Row],[Name]])</f>
        <v>MALLORY ALLEN</v>
      </c>
    </row>
    <row r="369" spans="1:11" x14ac:dyDescent="0.3">
      <c r="A369" s="8">
        <v>368</v>
      </c>
      <c r="B369" t="s">
        <v>1135</v>
      </c>
      <c r="C369" t="s">
        <v>1136</v>
      </c>
      <c r="D369" s="10">
        <v>51</v>
      </c>
      <c r="E369" s="10" t="s">
        <v>9</v>
      </c>
      <c r="F369" t="s">
        <v>1137</v>
      </c>
      <c r="G369" t="s">
        <v>25</v>
      </c>
      <c r="H369" t="s">
        <v>12</v>
      </c>
      <c r="I369" t="s">
        <v>26</v>
      </c>
      <c r="J369" t="str">
        <f t="shared" si="5"/>
        <v>HIGH AGE</v>
      </c>
      <c r="K369" t="str">
        <f>UPPER(Table2[[#This Row],[Name]])</f>
        <v>MELINDA JOHNSON</v>
      </c>
    </row>
    <row r="370" spans="1:11" x14ac:dyDescent="0.3">
      <c r="A370" s="8">
        <v>369</v>
      </c>
      <c r="B370" t="s">
        <v>1138</v>
      </c>
      <c r="C370" t="s">
        <v>1139</v>
      </c>
      <c r="D370" s="10">
        <v>34</v>
      </c>
      <c r="E370" s="10" t="s">
        <v>16</v>
      </c>
      <c r="F370" t="s">
        <v>1140</v>
      </c>
      <c r="G370" t="s">
        <v>58</v>
      </c>
      <c r="H370" t="s">
        <v>12</v>
      </c>
      <c r="I370" t="s">
        <v>19</v>
      </c>
      <c r="J370" t="str">
        <f t="shared" si="5"/>
        <v>MEDIUM AGE</v>
      </c>
      <c r="K370" t="str">
        <f>UPPER(Table2[[#This Row],[Name]])</f>
        <v>MIRANDA KING</v>
      </c>
    </row>
    <row r="371" spans="1:11" x14ac:dyDescent="0.3">
      <c r="A371" s="8">
        <v>370</v>
      </c>
      <c r="B371" t="s">
        <v>1141</v>
      </c>
      <c r="C371" t="s">
        <v>1142</v>
      </c>
      <c r="D371" s="10">
        <v>20</v>
      </c>
      <c r="E371" s="10" t="s">
        <v>16</v>
      </c>
      <c r="F371" t="s">
        <v>1143</v>
      </c>
      <c r="G371" t="s">
        <v>170</v>
      </c>
      <c r="H371" t="s">
        <v>12</v>
      </c>
      <c r="I371" t="s">
        <v>19</v>
      </c>
      <c r="J371" t="str">
        <f t="shared" si="5"/>
        <v>LOW AGE</v>
      </c>
      <c r="K371" t="str">
        <f>UPPER(Table2[[#This Row],[Name]])</f>
        <v>GREGORY ALLEN</v>
      </c>
    </row>
    <row r="372" spans="1:11" x14ac:dyDescent="0.3">
      <c r="A372" s="8">
        <v>371</v>
      </c>
      <c r="B372" t="s">
        <v>1144</v>
      </c>
      <c r="C372" t="s">
        <v>1145</v>
      </c>
      <c r="D372" s="10">
        <v>45</v>
      </c>
      <c r="E372" s="10" t="s">
        <v>9</v>
      </c>
      <c r="F372" t="s">
        <v>1146</v>
      </c>
      <c r="G372" t="s">
        <v>251</v>
      </c>
      <c r="H372" t="s">
        <v>12</v>
      </c>
      <c r="I372" t="s">
        <v>31</v>
      </c>
      <c r="J372" t="str">
        <f t="shared" si="5"/>
        <v>MEDIUM AGE</v>
      </c>
      <c r="K372" t="str">
        <f>UPPER(Table2[[#This Row],[Name]])</f>
        <v>JAMES HOLLOWAY JR.</v>
      </c>
    </row>
    <row r="373" spans="1:11" x14ac:dyDescent="0.3">
      <c r="A373" s="8">
        <v>372</v>
      </c>
      <c r="B373" t="s">
        <v>1147</v>
      </c>
      <c r="C373" t="s">
        <v>1148</v>
      </c>
      <c r="D373" s="10">
        <v>21</v>
      </c>
      <c r="E373" s="10" t="s">
        <v>16</v>
      </c>
      <c r="F373" t="s">
        <v>1149</v>
      </c>
      <c r="G373" t="s">
        <v>47</v>
      </c>
      <c r="H373" t="s">
        <v>12</v>
      </c>
      <c r="I373" t="s">
        <v>19</v>
      </c>
      <c r="J373" t="str">
        <f t="shared" si="5"/>
        <v>LOW AGE</v>
      </c>
      <c r="K373" t="str">
        <f>UPPER(Table2[[#This Row],[Name]])</f>
        <v>MICHAEL GARNER</v>
      </c>
    </row>
    <row r="374" spans="1:11" x14ac:dyDescent="0.3">
      <c r="A374" s="8">
        <v>373</v>
      </c>
      <c r="B374" t="s">
        <v>1150</v>
      </c>
      <c r="C374" t="s">
        <v>1151</v>
      </c>
      <c r="D374" s="10">
        <v>28</v>
      </c>
      <c r="E374" s="10" t="s">
        <v>9</v>
      </c>
      <c r="F374" t="s">
        <v>1152</v>
      </c>
      <c r="G374" t="s">
        <v>25</v>
      </c>
      <c r="H374" t="s">
        <v>12</v>
      </c>
      <c r="I374" t="s">
        <v>26</v>
      </c>
      <c r="J374" t="str">
        <f t="shared" si="5"/>
        <v>LOW AGE</v>
      </c>
      <c r="K374" t="str">
        <f>UPPER(Table2[[#This Row],[Name]])</f>
        <v>JACQUELINE ANTHONY</v>
      </c>
    </row>
    <row r="375" spans="1:11" x14ac:dyDescent="0.3">
      <c r="A375" s="8">
        <v>374</v>
      </c>
      <c r="B375" t="s">
        <v>1153</v>
      </c>
      <c r="C375" t="s">
        <v>1154</v>
      </c>
      <c r="D375" s="10">
        <v>37</v>
      </c>
      <c r="E375" s="10" t="s">
        <v>16</v>
      </c>
      <c r="F375" t="s">
        <v>1155</v>
      </c>
      <c r="G375" t="s">
        <v>429</v>
      </c>
      <c r="H375" t="s">
        <v>12</v>
      </c>
      <c r="I375" t="s">
        <v>13</v>
      </c>
      <c r="J375" t="str">
        <f t="shared" si="5"/>
        <v>MEDIUM AGE</v>
      </c>
      <c r="K375" t="str">
        <f>UPPER(Table2[[#This Row],[Name]])</f>
        <v>JAMES OROZCO</v>
      </c>
    </row>
    <row r="376" spans="1:11" x14ac:dyDescent="0.3">
      <c r="A376" s="8">
        <v>375</v>
      </c>
      <c r="B376" t="s">
        <v>1156</v>
      </c>
      <c r="C376" t="s">
        <v>1157</v>
      </c>
      <c r="D376" s="10">
        <v>60</v>
      </c>
      <c r="E376" s="10" t="s">
        <v>9</v>
      </c>
      <c r="F376" t="s">
        <v>1158</v>
      </c>
      <c r="G376" t="s">
        <v>99</v>
      </c>
      <c r="H376" t="s">
        <v>12</v>
      </c>
      <c r="I376" t="s">
        <v>19</v>
      </c>
      <c r="J376" t="str">
        <f t="shared" si="5"/>
        <v>HIGH AGE</v>
      </c>
      <c r="K376" t="str">
        <f>UPPER(Table2[[#This Row],[Name]])</f>
        <v>EMMA WILSON</v>
      </c>
    </row>
    <row r="377" spans="1:11" x14ac:dyDescent="0.3">
      <c r="A377" s="8">
        <v>376</v>
      </c>
      <c r="B377" t="s">
        <v>1159</v>
      </c>
      <c r="C377" t="s">
        <v>1160</v>
      </c>
      <c r="D377" s="10">
        <v>26</v>
      </c>
      <c r="E377" s="10" t="s">
        <v>9</v>
      </c>
      <c r="F377" t="s">
        <v>1161</v>
      </c>
      <c r="G377" t="s">
        <v>198</v>
      </c>
      <c r="H377" t="s">
        <v>12</v>
      </c>
      <c r="I377" t="s">
        <v>19</v>
      </c>
      <c r="J377" t="str">
        <f t="shared" si="5"/>
        <v>LOW AGE</v>
      </c>
      <c r="K377" t="str">
        <f>UPPER(Table2[[#This Row],[Name]])</f>
        <v>JOSHUA BELL</v>
      </c>
    </row>
    <row r="378" spans="1:11" x14ac:dyDescent="0.3">
      <c r="A378" s="8">
        <v>377</v>
      </c>
      <c r="B378" t="s">
        <v>1162</v>
      </c>
      <c r="C378" t="s">
        <v>1163</v>
      </c>
      <c r="D378" s="10">
        <v>30</v>
      </c>
      <c r="E378" s="10" t="s">
        <v>9</v>
      </c>
      <c r="F378" t="s">
        <v>1164</v>
      </c>
      <c r="G378" t="s">
        <v>166</v>
      </c>
      <c r="H378" t="s">
        <v>12</v>
      </c>
      <c r="I378" t="s">
        <v>26</v>
      </c>
      <c r="J378" t="str">
        <f t="shared" si="5"/>
        <v>LOW AGE</v>
      </c>
      <c r="K378" t="str">
        <f>UPPER(Table2[[#This Row],[Name]])</f>
        <v>MICHELE BURKE</v>
      </c>
    </row>
    <row r="379" spans="1:11" x14ac:dyDescent="0.3">
      <c r="A379" s="8">
        <v>378</v>
      </c>
      <c r="B379" t="s">
        <v>1165</v>
      </c>
      <c r="C379" t="s">
        <v>1166</v>
      </c>
      <c r="D379" s="10">
        <v>39</v>
      </c>
      <c r="E379" s="10" t="s">
        <v>16</v>
      </c>
      <c r="F379" t="s">
        <v>1167</v>
      </c>
      <c r="G379" t="s">
        <v>429</v>
      </c>
      <c r="H379" t="s">
        <v>12</v>
      </c>
      <c r="I379" t="s">
        <v>13</v>
      </c>
      <c r="J379" t="str">
        <f t="shared" si="5"/>
        <v>MEDIUM AGE</v>
      </c>
      <c r="K379" t="str">
        <f>UPPER(Table2[[#This Row],[Name]])</f>
        <v>CHARLES CONLEY</v>
      </c>
    </row>
    <row r="380" spans="1:11" x14ac:dyDescent="0.3">
      <c r="A380" s="8">
        <v>379</v>
      </c>
      <c r="B380" t="s">
        <v>1168</v>
      </c>
      <c r="C380" t="s">
        <v>1169</v>
      </c>
      <c r="D380" s="10">
        <v>44</v>
      </c>
      <c r="E380" s="10" t="s">
        <v>16</v>
      </c>
      <c r="F380" t="s">
        <v>1170</v>
      </c>
      <c r="G380" t="s">
        <v>92</v>
      </c>
      <c r="H380" t="s">
        <v>12</v>
      </c>
      <c r="I380" t="s">
        <v>26</v>
      </c>
      <c r="J380" t="str">
        <f t="shared" si="5"/>
        <v>MEDIUM AGE</v>
      </c>
      <c r="K380" t="str">
        <f>UPPER(Table2[[#This Row],[Name]])</f>
        <v>FRANK STEWART</v>
      </c>
    </row>
    <row r="381" spans="1:11" x14ac:dyDescent="0.3">
      <c r="A381" s="8">
        <v>380</v>
      </c>
      <c r="B381" t="s">
        <v>1171</v>
      </c>
      <c r="C381" t="s">
        <v>1172</v>
      </c>
      <c r="D381" s="10">
        <v>34</v>
      </c>
      <c r="E381" s="10" t="s">
        <v>16</v>
      </c>
      <c r="F381" t="s">
        <v>1173</v>
      </c>
      <c r="G381" t="s">
        <v>264</v>
      </c>
      <c r="H381" t="s">
        <v>12</v>
      </c>
      <c r="I381" t="s">
        <v>13</v>
      </c>
      <c r="J381" t="str">
        <f t="shared" si="5"/>
        <v>MEDIUM AGE</v>
      </c>
      <c r="K381" t="str">
        <f>UPPER(Table2[[#This Row],[Name]])</f>
        <v>TANYA LOPEZ</v>
      </c>
    </row>
    <row r="382" spans="1:11" x14ac:dyDescent="0.3">
      <c r="A382" s="8">
        <v>381</v>
      </c>
      <c r="B382" t="s">
        <v>1174</v>
      </c>
      <c r="C382" t="s">
        <v>1175</v>
      </c>
      <c r="D382" s="10">
        <v>23</v>
      </c>
      <c r="E382" s="10" t="s">
        <v>9</v>
      </c>
      <c r="F382" t="s">
        <v>1176</v>
      </c>
      <c r="G382" t="s">
        <v>214</v>
      </c>
      <c r="H382" t="s">
        <v>12</v>
      </c>
      <c r="I382" t="s">
        <v>13</v>
      </c>
      <c r="J382" t="str">
        <f t="shared" si="5"/>
        <v>LOW AGE</v>
      </c>
      <c r="K382" t="str">
        <f>UPPER(Table2[[#This Row],[Name]])</f>
        <v>SHELLEY PONCE</v>
      </c>
    </row>
    <row r="383" spans="1:11" x14ac:dyDescent="0.3">
      <c r="A383" s="8">
        <v>382</v>
      </c>
      <c r="B383" t="s">
        <v>1177</v>
      </c>
      <c r="C383" t="s">
        <v>1178</v>
      </c>
      <c r="D383" s="10">
        <v>50</v>
      </c>
      <c r="E383" s="10" t="s">
        <v>9</v>
      </c>
      <c r="F383" t="s">
        <v>1179</v>
      </c>
      <c r="G383" t="s">
        <v>22</v>
      </c>
      <c r="H383" t="s">
        <v>12</v>
      </c>
      <c r="I383" t="s">
        <v>31</v>
      </c>
      <c r="J383" t="str">
        <f t="shared" si="5"/>
        <v>MEDIUM AGE</v>
      </c>
      <c r="K383" t="str">
        <f>UPPER(Table2[[#This Row],[Name]])</f>
        <v>ERIKA PADILLA</v>
      </c>
    </row>
    <row r="384" spans="1:11" x14ac:dyDescent="0.3">
      <c r="A384" s="8">
        <v>383</v>
      </c>
      <c r="B384" t="s">
        <v>1180</v>
      </c>
      <c r="C384" t="s">
        <v>1181</v>
      </c>
      <c r="D384" s="10">
        <v>20</v>
      </c>
      <c r="E384" s="10" t="s">
        <v>16</v>
      </c>
      <c r="F384" t="s">
        <v>1182</v>
      </c>
      <c r="G384" t="s">
        <v>30</v>
      </c>
      <c r="H384" t="s">
        <v>12</v>
      </c>
      <c r="I384" t="s">
        <v>13</v>
      </c>
      <c r="J384" t="str">
        <f t="shared" si="5"/>
        <v>LOW AGE</v>
      </c>
      <c r="K384" t="str">
        <f>UPPER(Table2[[#This Row],[Name]])</f>
        <v>MARTHA BROWN</v>
      </c>
    </row>
    <row r="385" spans="1:11" x14ac:dyDescent="0.3">
      <c r="A385" s="8">
        <v>384</v>
      </c>
      <c r="B385" t="s">
        <v>1183</v>
      </c>
      <c r="C385" t="s">
        <v>1184</v>
      </c>
      <c r="D385" s="10">
        <v>27</v>
      </c>
      <c r="E385" s="10" t="s">
        <v>16</v>
      </c>
      <c r="F385" t="s">
        <v>1185</v>
      </c>
      <c r="G385" t="s">
        <v>312</v>
      </c>
      <c r="H385" t="s">
        <v>12</v>
      </c>
      <c r="I385" t="s">
        <v>31</v>
      </c>
      <c r="J385" t="str">
        <f t="shared" si="5"/>
        <v>LOW AGE</v>
      </c>
      <c r="K385" t="str">
        <f>UPPER(Table2[[#This Row],[Name]])</f>
        <v>KRISTINE HIGGINS</v>
      </c>
    </row>
    <row r="386" spans="1:11" x14ac:dyDescent="0.3">
      <c r="A386" s="8">
        <v>385</v>
      </c>
      <c r="B386" t="s">
        <v>1186</v>
      </c>
      <c r="C386" t="s">
        <v>1187</v>
      </c>
      <c r="D386" s="10">
        <v>52</v>
      </c>
      <c r="E386" s="10" t="s">
        <v>16</v>
      </c>
      <c r="F386" t="s">
        <v>1188</v>
      </c>
      <c r="G386" t="s">
        <v>264</v>
      </c>
      <c r="H386" t="s">
        <v>12</v>
      </c>
      <c r="I386" t="s">
        <v>26</v>
      </c>
      <c r="J386" t="str">
        <f t="shared" ref="J386:J449" si="6">IF(D386&gt;50,"HIGH AGE",IF(D386&gt;30,"MEDIUM AGE","LOW AGE"))</f>
        <v>HIGH AGE</v>
      </c>
      <c r="K386" t="str">
        <f>UPPER(Table2[[#This Row],[Name]])</f>
        <v>ANDREW MASON</v>
      </c>
    </row>
    <row r="387" spans="1:11" x14ac:dyDescent="0.3">
      <c r="A387" s="8">
        <v>386</v>
      </c>
      <c r="B387" t="s">
        <v>1189</v>
      </c>
      <c r="C387" t="s">
        <v>1190</v>
      </c>
      <c r="D387" s="10">
        <v>60</v>
      </c>
      <c r="E387" s="10" t="s">
        <v>9</v>
      </c>
      <c r="F387" t="s">
        <v>1191</v>
      </c>
      <c r="G387" t="s">
        <v>312</v>
      </c>
      <c r="H387" t="s">
        <v>12</v>
      </c>
      <c r="I387" t="s">
        <v>13</v>
      </c>
      <c r="J387" t="str">
        <f t="shared" si="6"/>
        <v>HIGH AGE</v>
      </c>
      <c r="K387" t="str">
        <f>UPPER(Table2[[#This Row],[Name]])</f>
        <v>TAMMY BRENNAN</v>
      </c>
    </row>
    <row r="388" spans="1:11" x14ac:dyDescent="0.3">
      <c r="A388" s="8">
        <v>387</v>
      </c>
      <c r="B388" t="s">
        <v>1192</v>
      </c>
      <c r="C388" t="s">
        <v>1193</v>
      </c>
      <c r="D388" s="10">
        <v>18</v>
      </c>
      <c r="E388" s="10" t="s">
        <v>16</v>
      </c>
      <c r="F388" t="s">
        <v>1194</v>
      </c>
      <c r="G388" t="s">
        <v>139</v>
      </c>
      <c r="H388" t="s">
        <v>12</v>
      </c>
      <c r="I388" t="s">
        <v>26</v>
      </c>
      <c r="J388" t="str">
        <f t="shared" si="6"/>
        <v>LOW AGE</v>
      </c>
      <c r="K388" t="str">
        <f>UPPER(Table2[[#This Row],[Name]])</f>
        <v>MELANIE MITCHELL</v>
      </c>
    </row>
    <row r="389" spans="1:11" x14ac:dyDescent="0.3">
      <c r="A389" s="8">
        <v>388</v>
      </c>
      <c r="B389" t="s">
        <v>1195</v>
      </c>
      <c r="C389" t="s">
        <v>1196</v>
      </c>
      <c r="D389" s="10">
        <v>28</v>
      </c>
      <c r="E389" s="10" t="s">
        <v>16</v>
      </c>
      <c r="F389" t="s">
        <v>1197</v>
      </c>
      <c r="G389" t="s">
        <v>88</v>
      </c>
      <c r="H389" t="s">
        <v>12</v>
      </c>
      <c r="I389" t="s">
        <v>31</v>
      </c>
      <c r="J389" t="str">
        <f t="shared" si="6"/>
        <v>LOW AGE</v>
      </c>
      <c r="K389" t="str">
        <f>UPPER(Table2[[#This Row],[Name]])</f>
        <v>TIMOTHY GARDNER</v>
      </c>
    </row>
    <row r="390" spans="1:11" x14ac:dyDescent="0.3">
      <c r="A390" s="8">
        <v>389</v>
      </c>
      <c r="B390" t="s">
        <v>1198</v>
      </c>
      <c r="C390" t="s">
        <v>1199</v>
      </c>
      <c r="D390" s="10">
        <v>53</v>
      </c>
      <c r="E390" s="10" t="s">
        <v>9</v>
      </c>
      <c r="F390" t="s">
        <v>1200</v>
      </c>
      <c r="G390" t="s">
        <v>113</v>
      </c>
      <c r="H390" t="s">
        <v>12</v>
      </c>
      <c r="I390" t="s">
        <v>19</v>
      </c>
      <c r="J390" t="str">
        <f t="shared" si="6"/>
        <v>HIGH AGE</v>
      </c>
      <c r="K390" t="str">
        <f>UPPER(Table2[[#This Row],[Name]])</f>
        <v>TIMOTHY VALENZUELA</v>
      </c>
    </row>
    <row r="391" spans="1:11" x14ac:dyDescent="0.3">
      <c r="A391" s="8">
        <v>390</v>
      </c>
      <c r="B391" t="s">
        <v>1201</v>
      </c>
      <c r="C391" t="s">
        <v>1202</v>
      </c>
      <c r="D391" s="10">
        <v>50</v>
      </c>
      <c r="E391" s="10" t="s">
        <v>9</v>
      </c>
      <c r="F391" t="s">
        <v>1203</v>
      </c>
      <c r="G391" t="s">
        <v>70</v>
      </c>
      <c r="H391" t="s">
        <v>12</v>
      </c>
      <c r="I391" t="s">
        <v>19</v>
      </c>
      <c r="J391" t="str">
        <f t="shared" si="6"/>
        <v>MEDIUM AGE</v>
      </c>
      <c r="K391" t="str">
        <f>UPPER(Table2[[#This Row],[Name]])</f>
        <v>CYNTHIA LOPEZ</v>
      </c>
    </row>
    <row r="392" spans="1:11" x14ac:dyDescent="0.3">
      <c r="A392" s="8">
        <v>391</v>
      </c>
      <c r="B392" t="s">
        <v>1204</v>
      </c>
      <c r="C392" t="s">
        <v>1205</v>
      </c>
      <c r="D392" s="10">
        <v>56</v>
      </c>
      <c r="E392" s="10" t="s">
        <v>9</v>
      </c>
      <c r="F392" t="s">
        <v>1206</v>
      </c>
      <c r="G392" t="s">
        <v>288</v>
      </c>
      <c r="H392" t="s">
        <v>12</v>
      </c>
      <c r="I392" t="s">
        <v>31</v>
      </c>
      <c r="J392" t="str">
        <f t="shared" si="6"/>
        <v>HIGH AGE</v>
      </c>
      <c r="K392" t="str">
        <f>UPPER(Table2[[#This Row],[Name]])</f>
        <v>DANIEL BELL</v>
      </c>
    </row>
    <row r="393" spans="1:11" x14ac:dyDescent="0.3">
      <c r="A393" s="8">
        <v>392</v>
      </c>
      <c r="B393" t="s">
        <v>1207</v>
      </c>
      <c r="C393" t="s">
        <v>1208</v>
      </c>
      <c r="D393" s="10">
        <v>40</v>
      </c>
      <c r="E393" s="10" t="s">
        <v>16</v>
      </c>
      <c r="F393" t="s">
        <v>1209</v>
      </c>
      <c r="G393" t="s">
        <v>35</v>
      </c>
      <c r="H393" t="s">
        <v>12</v>
      </c>
      <c r="I393" t="s">
        <v>26</v>
      </c>
      <c r="J393" t="str">
        <f t="shared" si="6"/>
        <v>MEDIUM AGE</v>
      </c>
      <c r="K393" t="str">
        <f>UPPER(Table2[[#This Row],[Name]])</f>
        <v>HEIDI TYLER</v>
      </c>
    </row>
    <row r="394" spans="1:11" x14ac:dyDescent="0.3">
      <c r="A394" s="8">
        <v>393</v>
      </c>
      <c r="B394" t="s">
        <v>1210</v>
      </c>
      <c r="C394" t="s">
        <v>1211</v>
      </c>
      <c r="D394" s="10">
        <v>46</v>
      </c>
      <c r="E394" s="10" t="s">
        <v>9</v>
      </c>
      <c r="F394" t="s">
        <v>1212</v>
      </c>
      <c r="G394" t="s">
        <v>113</v>
      </c>
      <c r="H394" t="s">
        <v>12</v>
      </c>
      <c r="I394" t="s">
        <v>13</v>
      </c>
      <c r="J394" t="str">
        <f t="shared" si="6"/>
        <v>MEDIUM AGE</v>
      </c>
      <c r="K394" t="str">
        <f>UPPER(Table2[[#This Row],[Name]])</f>
        <v>JACQUELINE PAYNE</v>
      </c>
    </row>
    <row r="395" spans="1:11" x14ac:dyDescent="0.3">
      <c r="A395" s="8">
        <v>394</v>
      </c>
      <c r="B395" t="s">
        <v>1213</v>
      </c>
      <c r="C395" t="s">
        <v>1214</v>
      </c>
      <c r="D395" s="10">
        <v>46</v>
      </c>
      <c r="E395" s="10" t="s">
        <v>9</v>
      </c>
      <c r="F395" t="s">
        <v>1215</v>
      </c>
      <c r="G395" t="s">
        <v>117</v>
      </c>
      <c r="H395" t="s">
        <v>12</v>
      </c>
      <c r="I395" t="s">
        <v>26</v>
      </c>
      <c r="J395" t="str">
        <f t="shared" si="6"/>
        <v>MEDIUM AGE</v>
      </c>
      <c r="K395" t="str">
        <f>UPPER(Table2[[#This Row],[Name]])</f>
        <v>MICHAEL MCNEIL</v>
      </c>
    </row>
    <row r="396" spans="1:11" x14ac:dyDescent="0.3">
      <c r="A396" s="8">
        <v>395</v>
      </c>
      <c r="B396" t="s">
        <v>1216</v>
      </c>
      <c r="C396" t="s">
        <v>1217</v>
      </c>
      <c r="D396" s="10">
        <v>43</v>
      </c>
      <c r="E396" s="10" t="s">
        <v>16</v>
      </c>
      <c r="F396" t="s">
        <v>1218</v>
      </c>
      <c r="G396" t="s">
        <v>166</v>
      </c>
      <c r="H396" t="s">
        <v>12</v>
      </c>
      <c r="I396" t="s">
        <v>26</v>
      </c>
      <c r="J396" t="str">
        <f t="shared" si="6"/>
        <v>MEDIUM AGE</v>
      </c>
      <c r="K396" t="str">
        <f>UPPER(Table2[[#This Row],[Name]])</f>
        <v>ALEJANDRO EVANS</v>
      </c>
    </row>
    <row r="397" spans="1:11" x14ac:dyDescent="0.3">
      <c r="A397" s="8">
        <v>396</v>
      </c>
      <c r="B397" t="s">
        <v>1219</v>
      </c>
      <c r="C397" t="s">
        <v>1220</v>
      </c>
      <c r="D397" s="10">
        <v>50</v>
      </c>
      <c r="E397" s="10" t="s">
        <v>9</v>
      </c>
      <c r="F397" t="s">
        <v>1221</v>
      </c>
      <c r="G397" t="s">
        <v>62</v>
      </c>
      <c r="H397" t="s">
        <v>12</v>
      </c>
      <c r="I397" t="s">
        <v>13</v>
      </c>
      <c r="J397" t="str">
        <f t="shared" si="6"/>
        <v>MEDIUM AGE</v>
      </c>
      <c r="K397" t="str">
        <f>UPPER(Table2[[#This Row],[Name]])</f>
        <v>BRANDON MCGUIRE</v>
      </c>
    </row>
    <row r="398" spans="1:11" x14ac:dyDescent="0.3">
      <c r="A398" s="8">
        <v>397</v>
      </c>
      <c r="B398" t="s">
        <v>1222</v>
      </c>
      <c r="C398" t="s">
        <v>1223</v>
      </c>
      <c r="D398" s="10">
        <v>25</v>
      </c>
      <c r="E398" s="10" t="s">
        <v>16</v>
      </c>
      <c r="F398" t="s">
        <v>1224</v>
      </c>
      <c r="G398" t="s">
        <v>58</v>
      </c>
      <c r="H398" t="s">
        <v>12</v>
      </c>
      <c r="I398" t="s">
        <v>31</v>
      </c>
      <c r="J398" t="str">
        <f t="shared" si="6"/>
        <v>LOW AGE</v>
      </c>
      <c r="K398" t="str">
        <f>UPPER(Table2[[#This Row],[Name]])</f>
        <v>ALEXANDER BYRD</v>
      </c>
    </row>
    <row r="399" spans="1:11" x14ac:dyDescent="0.3">
      <c r="A399" s="8">
        <v>398</v>
      </c>
      <c r="B399" t="s">
        <v>1225</v>
      </c>
      <c r="C399" t="s">
        <v>3987</v>
      </c>
      <c r="D399" s="10">
        <v>62</v>
      </c>
      <c r="E399" s="10" t="s">
        <v>16</v>
      </c>
      <c r="F399" t="s">
        <v>123</v>
      </c>
      <c r="G399" t="s">
        <v>62</v>
      </c>
      <c r="H399" t="s">
        <v>12</v>
      </c>
      <c r="I399" t="s">
        <v>19</v>
      </c>
      <c r="J399" t="str">
        <f t="shared" si="6"/>
        <v>HIGH AGE</v>
      </c>
      <c r="K399" t="str">
        <f>UPPER(Table2[[#This Row],[Name]])</f>
        <v>CHARLES NORMAN PHD</v>
      </c>
    </row>
    <row r="400" spans="1:11" x14ac:dyDescent="0.3">
      <c r="A400" s="8">
        <v>399</v>
      </c>
      <c r="B400" t="s">
        <v>1226</v>
      </c>
      <c r="C400" t="s">
        <v>1227</v>
      </c>
      <c r="D400" s="10">
        <v>54</v>
      </c>
      <c r="E400" s="10" t="s">
        <v>9</v>
      </c>
      <c r="F400" t="s">
        <v>1228</v>
      </c>
      <c r="G400" t="s">
        <v>47</v>
      </c>
      <c r="H400" t="s">
        <v>12</v>
      </c>
      <c r="I400" t="s">
        <v>26</v>
      </c>
      <c r="J400" t="str">
        <f t="shared" si="6"/>
        <v>HIGH AGE</v>
      </c>
      <c r="K400" t="str">
        <f>UPPER(Table2[[#This Row],[Name]])</f>
        <v>JENNIFER JOHNSON</v>
      </c>
    </row>
    <row r="401" spans="1:11" x14ac:dyDescent="0.3">
      <c r="A401" s="8">
        <v>400</v>
      </c>
      <c r="B401" t="s">
        <v>1229</v>
      </c>
      <c r="C401" t="s">
        <v>1230</v>
      </c>
      <c r="D401" s="10">
        <v>27</v>
      </c>
      <c r="E401" s="10" t="s">
        <v>9</v>
      </c>
      <c r="F401" t="s">
        <v>1231</v>
      </c>
      <c r="G401" t="s">
        <v>429</v>
      </c>
      <c r="H401" t="s">
        <v>12</v>
      </c>
      <c r="I401" t="s">
        <v>26</v>
      </c>
      <c r="J401" t="str">
        <f t="shared" si="6"/>
        <v>LOW AGE</v>
      </c>
      <c r="K401" t="str">
        <f>UPPER(Table2[[#This Row],[Name]])</f>
        <v>JOHN DONALDSON</v>
      </c>
    </row>
    <row r="402" spans="1:11" x14ac:dyDescent="0.3">
      <c r="A402" s="8">
        <v>401</v>
      </c>
      <c r="B402" t="s">
        <v>1232</v>
      </c>
      <c r="C402" t="s">
        <v>1233</v>
      </c>
      <c r="D402" s="10">
        <v>57</v>
      </c>
      <c r="E402" s="10" t="s">
        <v>16</v>
      </c>
      <c r="F402" t="s">
        <v>1234</v>
      </c>
      <c r="G402" t="s">
        <v>96</v>
      </c>
      <c r="H402" t="s">
        <v>12</v>
      </c>
      <c r="I402" t="s">
        <v>19</v>
      </c>
      <c r="J402" t="str">
        <f t="shared" si="6"/>
        <v>HIGH AGE</v>
      </c>
      <c r="K402" t="str">
        <f>UPPER(Table2[[#This Row],[Name]])</f>
        <v>MARK ROGERS</v>
      </c>
    </row>
    <row r="403" spans="1:11" x14ac:dyDescent="0.3">
      <c r="A403" s="8">
        <v>402</v>
      </c>
      <c r="B403" t="s">
        <v>1235</v>
      </c>
      <c r="C403" t="s">
        <v>1236</v>
      </c>
      <c r="D403" s="10">
        <v>51</v>
      </c>
      <c r="E403" s="10" t="s">
        <v>16</v>
      </c>
      <c r="F403" t="s">
        <v>1237</v>
      </c>
      <c r="G403" t="s">
        <v>181</v>
      </c>
      <c r="H403" t="s">
        <v>12</v>
      </c>
      <c r="I403" t="s">
        <v>19</v>
      </c>
      <c r="J403" t="str">
        <f t="shared" si="6"/>
        <v>HIGH AGE</v>
      </c>
      <c r="K403" t="str">
        <f>UPPER(Table2[[#This Row],[Name]])</f>
        <v>TERRY MOSES</v>
      </c>
    </row>
    <row r="404" spans="1:11" x14ac:dyDescent="0.3">
      <c r="A404" s="8">
        <v>403</v>
      </c>
      <c r="B404" t="s">
        <v>1238</v>
      </c>
      <c r="C404" t="s">
        <v>1239</v>
      </c>
      <c r="D404" s="10">
        <v>31</v>
      </c>
      <c r="E404" s="10" t="s">
        <v>9</v>
      </c>
      <c r="F404" t="s">
        <v>80</v>
      </c>
      <c r="G404" t="s">
        <v>309</v>
      </c>
      <c r="H404" t="s">
        <v>12</v>
      </c>
      <c r="I404" t="s">
        <v>26</v>
      </c>
      <c r="J404" t="str">
        <f t="shared" si="6"/>
        <v>MEDIUM AGE</v>
      </c>
      <c r="K404" t="str">
        <f>UPPER(Table2[[#This Row],[Name]])</f>
        <v>CASSANDRA PEREZ</v>
      </c>
    </row>
    <row r="405" spans="1:11" x14ac:dyDescent="0.3">
      <c r="A405" s="8">
        <v>404</v>
      </c>
      <c r="B405" t="s">
        <v>1240</v>
      </c>
      <c r="C405" t="s">
        <v>1241</v>
      </c>
      <c r="D405" s="10">
        <v>34</v>
      </c>
      <c r="E405" s="10" t="s">
        <v>9</v>
      </c>
      <c r="F405" t="s">
        <v>1242</v>
      </c>
      <c r="G405" t="s">
        <v>323</v>
      </c>
      <c r="H405" t="s">
        <v>12</v>
      </c>
      <c r="I405" t="s">
        <v>26</v>
      </c>
      <c r="J405" t="str">
        <f t="shared" si="6"/>
        <v>MEDIUM AGE</v>
      </c>
      <c r="K405" t="str">
        <f>UPPER(Table2[[#This Row],[Name]])</f>
        <v>JUSTIN INGRAM</v>
      </c>
    </row>
    <row r="406" spans="1:11" x14ac:dyDescent="0.3">
      <c r="A406" s="8">
        <v>405</v>
      </c>
      <c r="B406" t="s">
        <v>1243</v>
      </c>
      <c r="C406" t="s">
        <v>1244</v>
      </c>
      <c r="D406" s="10">
        <v>22</v>
      </c>
      <c r="E406" s="10" t="s">
        <v>16</v>
      </c>
      <c r="F406" t="s">
        <v>1245</v>
      </c>
      <c r="G406" t="s">
        <v>288</v>
      </c>
      <c r="H406" t="s">
        <v>12</v>
      </c>
      <c r="I406" t="s">
        <v>31</v>
      </c>
      <c r="J406" t="str">
        <f t="shared" si="6"/>
        <v>LOW AGE</v>
      </c>
      <c r="K406" t="str">
        <f>UPPER(Table2[[#This Row],[Name]])</f>
        <v>DAVID ROSS</v>
      </c>
    </row>
    <row r="407" spans="1:11" x14ac:dyDescent="0.3">
      <c r="A407" s="8">
        <v>406</v>
      </c>
      <c r="B407" t="s">
        <v>1246</v>
      </c>
      <c r="C407" t="s">
        <v>1247</v>
      </c>
      <c r="D407" s="10">
        <v>18</v>
      </c>
      <c r="E407" s="10" t="s">
        <v>16</v>
      </c>
      <c r="F407" t="s">
        <v>1248</v>
      </c>
      <c r="G407" t="s">
        <v>323</v>
      </c>
      <c r="H407" t="s">
        <v>12</v>
      </c>
      <c r="I407" t="s">
        <v>13</v>
      </c>
      <c r="J407" t="str">
        <f t="shared" si="6"/>
        <v>LOW AGE</v>
      </c>
      <c r="K407" t="str">
        <f>UPPER(Table2[[#This Row],[Name]])</f>
        <v>ERIC WOLFE</v>
      </c>
    </row>
    <row r="408" spans="1:11" x14ac:dyDescent="0.3">
      <c r="A408" s="8">
        <v>407</v>
      </c>
      <c r="B408" t="s">
        <v>1249</v>
      </c>
      <c r="C408" t="s">
        <v>1250</v>
      </c>
      <c r="D408" s="10">
        <v>23</v>
      </c>
      <c r="E408" s="10" t="s">
        <v>16</v>
      </c>
      <c r="F408" t="s">
        <v>1251</v>
      </c>
      <c r="G408" t="s">
        <v>319</v>
      </c>
      <c r="H408" t="s">
        <v>12</v>
      </c>
      <c r="I408" t="s">
        <v>13</v>
      </c>
      <c r="J408" t="str">
        <f t="shared" si="6"/>
        <v>LOW AGE</v>
      </c>
      <c r="K408" t="str">
        <f>UPPER(Table2[[#This Row],[Name]])</f>
        <v>DAVID LOZANO</v>
      </c>
    </row>
    <row r="409" spans="1:11" x14ac:dyDescent="0.3">
      <c r="A409" s="8">
        <v>408</v>
      </c>
      <c r="B409" t="s">
        <v>1252</v>
      </c>
      <c r="C409" t="s">
        <v>1253</v>
      </c>
      <c r="D409" s="10">
        <v>33</v>
      </c>
      <c r="E409" s="10" t="s">
        <v>9</v>
      </c>
      <c r="F409" t="s">
        <v>1254</v>
      </c>
      <c r="G409" t="s">
        <v>139</v>
      </c>
      <c r="H409" t="s">
        <v>12</v>
      </c>
      <c r="I409" t="s">
        <v>13</v>
      </c>
      <c r="J409" t="str">
        <f t="shared" si="6"/>
        <v>MEDIUM AGE</v>
      </c>
      <c r="K409" t="str">
        <f>UPPER(Table2[[#This Row],[Name]])</f>
        <v>JOSEPH MENDOZA</v>
      </c>
    </row>
    <row r="410" spans="1:11" x14ac:dyDescent="0.3">
      <c r="A410" s="8">
        <v>409</v>
      </c>
      <c r="B410" t="s">
        <v>1255</v>
      </c>
      <c r="C410" t="s">
        <v>1256</v>
      </c>
      <c r="D410" s="10">
        <v>36</v>
      </c>
      <c r="E410" s="10" t="s">
        <v>9</v>
      </c>
      <c r="F410" t="s">
        <v>1257</v>
      </c>
      <c r="G410" t="s">
        <v>88</v>
      </c>
      <c r="H410" t="s">
        <v>12</v>
      </c>
      <c r="I410" t="s">
        <v>13</v>
      </c>
      <c r="J410" t="str">
        <f t="shared" si="6"/>
        <v>MEDIUM AGE</v>
      </c>
      <c r="K410" t="str">
        <f>UPPER(Table2[[#This Row],[Name]])</f>
        <v>ISABEL FOSTER</v>
      </c>
    </row>
    <row r="411" spans="1:11" x14ac:dyDescent="0.3">
      <c r="A411" s="8">
        <v>410</v>
      </c>
      <c r="B411" t="s">
        <v>1258</v>
      </c>
      <c r="C411" t="s">
        <v>1259</v>
      </c>
      <c r="D411" s="10">
        <v>55</v>
      </c>
      <c r="E411" s="10" t="s">
        <v>9</v>
      </c>
      <c r="F411" t="s">
        <v>1260</v>
      </c>
      <c r="G411" t="s">
        <v>838</v>
      </c>
      <c r="H411" t="s">
        <v>12</v>
      </c>
      <c r="I411" t="s">
        <v>13</v>
      </c>
      <c r="J411" t="str">
        <f t="shared" si="6"/>
        <v>HIGH AGE</v>
      </c>
      <c r="K411" t="str">
        <f>UPPER(Table2[[#This Row],[Name]])</f>
        <v>SARAH SMITH</v>
      </c>
    </row>
    <row r="412" spans="1:11" x14ac:dyDescent="0.3">
      <c r="A412" s="8">
        <v>411</v>
      </c>
      <c r="B412" t="s">
        <v>1261</v>
      </c>
      <c r="C412" t="s">
        <v>1262</v>
      </c>
      <c r="D412" s="10">
        <v>48</v>
      </c>
      <c r="E412" s="10" t="s">
        <v>16</v>
      </c>
      <c r="F412" t="s">
        <v>1263</v>
      </c>
      <c r="G412" t="s">
        <v>88</v>
      </c>
      <c r="H412" t="s">
        <v>12</v>
      </c>
      <c r="I412" t="s">
        <v>26</v>
      </c>
      <c r="J412" t="str">
        <f t="shared" si="6"/>
        <v>MEDIUM AGE</v>
      </c>
      <c r="K412" t="str">
        <f>UPPER(Table2[[#This Row],[Name]])</f>
        <v>JACKIE THOMPSON</v>
      </c>
    </row>
    <row r="413" spans="1:11" x14ac:dyDescent="0.3">
      <c r="A413" s="8">
        <v>412</v>
      </c>
      <c r="B413" t="s">
        <v>1264</v>
      </c>
      <c r="C413" t="s">
        <v>1265</v>
      </c>
      <c r="D413" s="10">
        <v>63</v>
      </c>
      <c r="E413" s="10" t="s">
        <v>9</v>
      </c>
      <c r="F413" t="s">
        <v>1266</v>
      </c>
      <c r="G413" t="s">
        <v>25</v>
      </c>
      <c r="H413" t="s">
        <v>12</v>
      </c>
      <c r="I413" t="s">
        <v>31</v>
      </c>
      <c r="J413" t="str">
        <f t="shared" si="6"/>
        <v>HIGH AGE</v>
      </c>
      <c r="K413" t="str">
        <f>UPPER(Table2[[#This Row],[Name]])</f>
        <v>KATRINA PEREZ</v>
      </c>
    </row>
    <row r="414" spans="1:11" x14ac:dyDescent="0.3">
      <c r="A414" s="8">
        <v>413</v>
      </c>
      <c r="B414" t="s">
        <v>1267</v>
      </c>
      <c r="C414" t="s">
        <v>1268</v>
      </c>
      <c r="D414" s="10">
        <v>23</v>
      </c>
      <c r="E414" s="10" t="s">
        <v>16</v>
      </c>
      <c r="F414" t="s">
        <v>201</v>
      </c>
      <c r="G414" t="s">
        <v>155</v>
      </c>
      <c r="H414" t="s">
        <v>12</v>
      </c>
      <c r="I414" t="s">
        <v>13</v>
      </c>
      <c r="J414" t="str">
        <f t="shared" si="6"/>
        <v>LOW AGE</v>
      </c>
      <c r="K414" t="str">
        <f>UPPER(Table2[[#This Row],[Name]])</f>
        <v>SHANE BROWN</v>
      </c>
    </row>
    <row r="415" spans="1:11" x14ac:dyDescent="0.3">
      <c r="A415" s="8">
        <v>414</v>
      </c>
      <c r="B415" t="s">
        <v>1269</v>
      </c>
      <c r="C415" t="s">
        <v>1270</v>
      </c>
      <c r="D415" s="10">
        <v>59</v>
      </c>
      <c r="E415" s="10" t="s">
        <v>16</v>
      </c>
      <c r="F415" t="s">
        <v>1271</v>
      </c>
      <c r="G415" t="s">
        <v>106</v>
      </c>
      <c r="H415" t="s">
        <v>12</v>
      </c>
      <c r="I415" t="s">
        <v>26</v>
      </c>
      <c r="J415" t="str">
        <f t="shared" si="6"/>
        <v>HIGH AGE</v>
      </c>
      <c r="K415" t="str">
        <f>UPPER(Table2[[#This Row],[Name]])</f>
        <v>MEGAN RYAN</v>
      </c>
    </row>
    <row r="416" spans="1:11" x14ac:dyDescent="0.3">
      <c r="A416" s="8">
        <v>415</v>
      </c>
      <c r="B416" t="s">
        <v>1272</v>
      </c>
      <c r="C416" t="s">
        <v>1273</v>
      </c>
      <c r="D416" s="10">
        <v>35</v>
      </c>
      <c r="E416" s="10" t="s">
        <v>16</v>
      </c>
      <c r="F416" t="s">
        <v>1274</v>
      </c>
      <c r="G416" t="s">
        <v>113</v>
      </c>
      <c r="H416" t="s">
        <v>12</v>
      </c>
      <c r="I416" t="s">
        <v>13</v>
      </c>
      <c r="J416" t="str">
        <f t="shared" si="6"/>
        <v>MEDIUM AGE</v>
      </c>
      <c r="K416" t="str">
        <f>UPPER(Table2[[#This Row],[Name]])</f>
        <v>MELISSA VALENTINE</v>
      </c>
    </row>
    <row r="417" spans="1:11" x14ac:dyDescent="0.3">
      <c r="A417" s="8">
        <v>416</v>
      </c>
      <c r="B417" t="s">
        <v>1275</v>
      </c>
      <c r="C417" t="s">
        <v>1276</v>
      </c>
      <c r="D417" s="10">
        <v>26</v>
      </c>
      <c r="E417" s="10" t="s">
        <v>16</v>
      </c>
      <c r="F417" t="s">
        <v>1277</v>
      </c>
      <c r="G417" t="s">
        <v>162</v>
      </c>
      <c r="H417" t="s">
        <v>12</v>
      </c>
      <c r="I417" t="s">
        <v>31</v>
      </c>
      <c r="J417" t="str">
        <f t="shared" si="6"/>
        <v>LOW AGE</v>
      </c>
      <c r="K417" t="str">
        <f>UPPER(Table2[[#This Row],[Name]])</f>
        <v>TYLER COOK</v>
      </c>
    </row>
    <row r="418" spans="1:11" x14ac:dyDescent="0.3">
      <c r="A418" s="8">
        <v>417</v>
      </c>
      <c r="B418" t="s">
        <v>1278</v>
      </c>
      <c r="C418" t="s">
        <v>1279</v>
      </c>
      <c r="D418" s="10">
        <v>46</v>
      </c>
      <c r="E418" s="10" t="s">
        <v>9</v>
      </c>
      <c r="F418" t="s">
        <v>1280</v>
      </c>
      <c r="G418" t="s">
        <v>319</v>
      </c>
      <c r="H418" t="s">
        <v>12</v>
      </c>
      <c r="I418" t="s">
        <v>19</v>
      </c>
      <c r="J418" t="str">
        <f t="shared" si="6"/>
        <v>MEDIUM AGE</v>
      </c>
      <c r="K418" t="str">
        <f>UPPER(Table2[[#This Row],[Name]])</f>
        <v>JENNIFER MYERS</v>
      </c>
    </row>
    <row r="419" spans="1:11" x14ac:dyDescent="0.3">
      <c r="A419" s="8">
        <v>418</v>
      </c>
      <c r="B419" t="s">
        <v>1281</v>
      </c>
      <c r="C419" t="s">
        <v>1282</v>
      </c>
      <c r="D419" s="10">
        <v>64</v>
      </c>
      <c r="E419" s="10" t="s">
        <v>16</v>
      </c>
      <c r="F419" t="s">
        <v>1283</v>
      </c>
      <c r="G419" t="s">
        <v>11</v>
      </c>
      <c r="H419" t="s">
        <v>12</v>
      </c>
      <c r="I419" t="s">
        <v>26</v>
      </c>
      <c r="J419" t="str">
        <f t="shared" si="6"/>
        <v>HIGH AGE</v>
      </c>
      <c r="K419" t="str">
        <f>UPPER(Table2[[#This Row],[Name]])</f>
        <v>KAREN KING</v>
      </c>
    </row>
    <row r="420" spans="1:11" x14ac:dyDescent="0.3">
      <c r="A420" s="8">
        <v>419</v>
      </c>
      <c r="B420" t="s">
        <v>1284</v>
      </c>
      <c r="C420" t="s">
        <v>1285</v>
      </c>
      <c r="D420" s="10">
        <v>60</v>
      </c>
      <c r="E420" s="10" t="s">
        <v>16</v>
      </c>
      <c r="F420" t="s">
        <v>1286</v>
      </c>
      <c r="G420" t="s">
        <v>47</v>
      </c>
      <c r="H420" t="s">
        <v>12</v>
      </c>
      <c r="I420" t="s">
        <v>31</v>
      </c>
      <c r="J420" t="str">
        <f t="shared" si="6"/>
        <v>HIGH AGE</v>
      </c>
      <c r="K420" t="str">
        <f>UPPER(Table2[[#This Row],[Name]])</f>
        <v>LUKE PARKS</v>
      </c>
    </row>
    <row r="421" spans="1:11" x14ac:dyDescent="0.3">
      <c r="A421" s="8">
        <v>420</v>
      </c>
      <c r="B421" t="s">
        <v>1287</v>
      </c>
      <c r="C421" t="s">
        <v>1288</v>
      </c>
      <c r="D421" s="10">
        <v>33</v>
      </c>
      <c r="E421" s="10" t="s">
        <v>9</v>
      </c>
      <c r="F421" t="s">
        <v>1289</v>
      </c>
      <c r="G421" t="s">
        <v>309</v>
      </c>
      <c r="H421" t="s">
        <v>12</v>
      </c>
      <c r="I421" t="s">
        <v>13</v>
      </c>
      <c r="J421" t="str">
        <f t="shared" si="6"/>
        <v>MEDIUM AGE</v>
      </c>
      <c r="K421" t="str">
        <f>UPPER(Table2[[#This Row],[Name]])</f>
        <v>MONICA MILLER</v>
      </c>
    </row>
    <row r="422" spans="1:11" x14ac:dyDescent="0.3">
      <c r="A422" s="8">
        <v>421</v>
      </c>
      <c r="B422" t="s">
        <v>1290</v>
      </c>
      <c r="C422" t="s">
        <v>3988</v>
      </c>
      <c r="D422" s="10">
        <v>60</v>
      </c>
      <c r="E422" s="10" t="s">
        <v>9</v>
      </c>
      <c r="F422" t="s">
        <v>1291</v>
      </c>
      <c r="G422" t="s">
        <v>11</v>
      </c>
      <c r="H422" t="s">
        <v>12</v>
      </c>
      <c r="I422" t="s">
        <v>26</v>
      </c>
      <c r="J422" t="str">
        <f t="shared" si="6"/>
        <v>HIGH AGE</v>
      </c>
      <c r="K422" t="str">
        <f>UPPER(Table2[[#This Row],[Name]])</f>
        <v>DR. TAMARA WHITE MD</v>
      </c>
    </row>
    <row r="423" spans="1:11" x14ac:dyDescent="0.3">
      <c r="A423" s="8">
        <v>422</v>
      </c>
      <c r="B423" t="s">
        <v>1292</v>
      </c>
      <c r="C423" t="s">
        <v>1293</v>
      </c>
      <c r="D423" s="10">
        <v>45</v>
      </c>
      <c r="E423" s="10" t="s">
        <v>16</v>
      </c>
      <c r="F423" t="s">
        <v>1294</v>
      </c>
      <c r="G423" t="s">
        <v>74</v>
      </c>
      <c r="H423" t="s">
        <v>12</v>
      </c>
      <c r="I423" t="s">
        <v>19</v>
      </c>
      <c r="J423" t="str">
        <f t="shared" si="6"/>
        <v>MEDIUM AGE</v>
      </c>
      <c r="K423" t="str">
        <f>UPPER(Table2[[#This Row],[Name]])</f>
        <v>HOLLY ROBINSON</v>
      </c>
    </row>
    <row r="424" spans="1:11" x14ac:dyDescent="0.3">
      <c r="A424" s="8">
        <v>423</v>
      </c>
      <c r="B424" t="s">
        <v>1295</v>
      </c>
      <c r="C424" t="s">
        <v>3989</v>
      </c>
      <c r="D424" s="10">
        <v>42</v>
      </c>
      <c r="E424" s="10" t="s">
        <v>16</v>
      </c>
      <c r="F424" t="s">
        <v>1296</v>
      </c>
      <c r="G424" t="s">
        <v>62</v>
      </c>
      <c r="H424" t="s">
        <v>12</v>
      </c>
      <c r="I424" t="s">
        <v>19</v>
      </c>
      <c r="J424" t="str">
        <f t="shared" si="6"/>
        <v>MEDIUM AGE</v>
      </c>
      <c r="K424" t="str">
        <f>UPPER(Table2[[#This Row],[Name]])</f>
        <v>BRITTANY EDWARDS DDS</v>
      </c>
    </row>
    <row r="425" spans="1:11" x14ac:dyDescent="0.3">
      <c r="A425" s="8">
        <v>424</v>
      </c>
      <c r="B425" t="s">
        <v>1297</v>
      </c>
      <c r="C425" t="s">
        <v>1298</v>
      </c>
      <c r="D425" s="10">
        <v>35</v>
      </c>
      <c r="E425" s="10" t="s">
        <v>9</v>
      </c>
      <c r="F425" t="s">
        <v>1299</v>
      </c>
      <c r="G425" t="s">
        <v>62</v>
      </c>
      <c r="H425" t="s">
        <v>12</v>
      </c>
      <c r="I425" t="s">
        <v>31</v>
      </c>
      <c r="J425" t="str">
        <f t="shared" si="6"/>
        <v>MEDIUM AGE</v>
      </c>
      <c r="K425" t="str">
        <f>UPPER(Table2[[#This Row],[Name]])</f>
        <v>REBECCA BAKER</v>
      </c>
    </row>
    <row r="426" spans="1:11" x14ac:dyDescent="0.3">
      <c r="A426" s="8">
        <v>425</v>
      </c>
      <c r="B426" t="s">
        <v>1300</v>
      </c>
      <c r="C426" t="s">
        <v>1301</v>
      </c>
      <c r="D426" s="10">
        <v>53</v>
      </c>
      <c r="E426" s="10" t="s">
        <v>9</v>
      </c>
      <c r="F426" t="s">
        <v>1302</v>
      </c>
      <c r="G426" t="s">
        <v>11</v>
      </c>
      <c r="H426" t="s">
        <v>12</v>
      </c>
      <c r="I426" t="s">
        <v>26</v>
      </c>
      <c r="J426" t="str">
        <f t="shared" si="6"/>
        <v>HIGH AGE</v>
      </c>
      <c r="K426" t="str">
        <f>UPPER(Table2[[#This Row],[Name]])</f>
        <v>EDWIN BARNES</v>
      </c>
    </row>
    <row r="427" spans="1:11" x14ac:dyDescent="0.3">
      <c r="A427" s="8">
        <v>426</v>
      </c>
      <c r="B427" t="s">
        <v>1303</v>
      </c>
      <c r="C427" t="s">
        <v>1304</v>
      </c>
      <c r="D427" s="10">
        <v>40</v>
      </c>
      <c r="E427" s="10" t="s">
        <v>9</v>
      </c>
      <c r="F427" t="s">
        <v>1305</v>
      </c>
      <c r="G427" t="s">
        <v>117</v>
      </c>
      <c r="H427" t="s">
        <v>12</v>
      </c>
      <c r="I427" t="s">
        <v>26</v>
      </c>
      <c r="J427" t="str">
        <f t="shared" si="6"/>
        <v>MEDIUM AGE</v>
      </c>
      <c r="K427" t="str">
        <f>UPPER(Table2[[#This Row],[Name]])</f>
        <v>BRYCE HAWKINS</v>
      </c>
    </row>
    <row r="428" spans="1:11" x14ac:dyDescent="0.3">
      <c r="A428" s="8">
        <v>427</v>
      </c>
      <c r="B428" t="s">
        <v>1306</v>
      </c>
      <c r="C428" t="s">
        <v>1307</v>
      </c>
      <c r="D428" s="10">
        <v>28</v>
      </c>
      <c r="E428" s="10" t="s">
        <v>9</v>
      </c>
      <c r="F428" t="s">
        <v>1308</v>
      </c>
      <c r="G428" t="s">
        <v>11</v>
      </c>
      <c r="H428" t="s">
        <v>12</v>
      </c>
      <c r="I428" t="s">
        <v>19</v>
      </c>
      <c r="J428" t="str">
        <f t="shared" si="6"/>
        <v>LOW AGE</v>
      </c>
      <c r="K428" t="str">
        <f>UPPER(Table2[[#This Row],[Name]])</f>
        <v>JEANETTE NICHOLS</v>
      </c>
    </row>
    <row r="429" spans="1:11" x14ac:dyDescent="0.3">
      <c r="A429" s="8">
        <v>428</v>
      </c>
      <c r="B429" t="s">
        <v>1309</v>
      </c>
      <c r="C429" t="s">
        <v>1310</v>
      </c>
      <c r="D429" s="10">
        <v>18</v>
      </c>
      <c r="E429" s="10" t="s">
        <v>16</v>
      </c>
      <c r="F429" t="s">
        <v>1311</v>
      </c>
      <c r="G429" t="s">
        <v>429</v>
      </c>
      <c r="H429" t="s">
        <v>12</v>
      </c>
      <c r="I429" t="s">
        <v>13</v>
      </c>
      <c r="J429" t="str">
        <f t="shared" si="6"/>
        <v>LOW AGE</v>
      </c>
      <c r="K429" t="str">
        <f>UPPER(Table2[[#This Row],[Name]])</f>
        <v>JOSE STEWART</v>
      </c>
    </row>
    <row r="430" spans="1:11" x14ac:dyDescent="0.3">
      <c r="A430" s="8">
        <v>429</v>
      </c>
      <c r="B430" t="s">
        <v>1312</v>
      </c>
      <c r="C430" t="s">
        <v>1313</v>
      </c>
      <c r="D430" s="10">
        <v>27</v>
      </c>
      <c r="E430" s="10" t="s">
        <v>16</v>
      </c>
      <c r="F430" t="s">
        <v>1314</v>
      </c>
      <c r="G430" t="s">
        <v>323</v>
      </c>
      <c r="H430" t="s">
        <v>12</v>
      </c>
      <c r="I430" t="s">
        <v>26</v>
      </c>
      <c r="J430" t="str">
        <f t="shared" si="6"/>
        <v>LOW AGE</v>
      </c>
      <c r="K430" t="str">
        <f>UPPER(Table2[[#This Row],[Name]])</f>
        <v>SAMUEL MULLINS</v>
      </c>
    </row>
    <row r="431" spans="1:11" x14ac:dyDescent="0.3">
      <c r="A431" s="8">
        <v>430</v>
      </c>
      <c r="B431" t="s">
        <v>1315</v>
      </c>
      <c r="C431" t="s">
        <v>1316</v>
      </c>
      <c r="D431" s="10">
        <v>43</v>
      </c>
      <c r="E431" s="10" t="s">
        <v>9</v>
      </c>
      <c r="F431" t="s">
        <v>1317</v>
      </c>
      <c r="G431" t="s">
        <v>106</v>
      </c>
      <c r="H431" t="s">
        <v>12</v>
      </c>
      <c r="I431" t="s">
        <v>19</v>
      </c>
      <c r="J431" t="str">
        <f t="shared" si="6"/>
        <v>MEDIUM AGE</v>
      </c>
      <c r="K431" t="str">
        <f>UPPER(Table2[[#This Row],[Name]])</f>
        <v>SEAN VANG</v>
      </c>
    </row>
    <row r="432" spans="1:11" x14ac:dyDescent="0.3">
      <c r="A432" s="8">
        <v>431</v>
      </c>
      <c r="B432" t="s">
        <v>1318</v>
      </c>
      <c r="C432" t="s">
        <v>1319</v>
      </c>
      <c r="D432" s="10">
        <v>36</v>
      </c>
      <c r="E432" s="10" t="s">
        <v>16</v>
      </c>
      <c r="F432" t="s">
        <v>1320</v>
      </c>
      <c r="G432" t="s">
        <v>88</v>
      </c>
      <c r="H432" t="s">
        <v>12</v>
      </c>
      <c r="I432" t="s">
        <v>13</v>
      </c>
      <c r="J432" t="str">
        <f t="shared" si="6"/>
        <v>MEDIUM AGE</v>
      </c>
      <c r="K432" t="str">
        <f>UPPER(Table2[[#This Row],[Name]])</f>
        <v>KIMBERLY ROBERTS</v>
      </c>
    </row>
    <row r="433" spans="1:11" x14ac:dyDescent="0.3">
      <c r="A433" s="8">
        <v>432</v>
      </c>
      <c r="B433" t="s">
        <v>1321</v>
      </c>
      <c r="C433" t="s">
        <v>1322</v>
      </c>
      <c r="D433" s="10">
        <v>27</v>
      </c>
      <c r="E433" s="10" t="s">
        <v>9</v>
      </c>
      <c r="F433" t="s">
        <v>1323</v>
      </c>
      <c r="G433" t="s">
        <v>30</v>
      </c>
      <c r="H433" t="s">
        <v>12</v>
      </c>
      <c r="I433" t="s">
        <v>19</v>
      </c>
      <c r="J433" t="str">
        <f t="shared" si="6"/>
        <v>LOW AGE</v>
      </c>
      <c r="K433" t="str">
        <f>UPPER(Table2[[#This Row],[Name]])</f>
        <v>JOHN SMITH</v>
      </c>
    </row>
    <row r="434" spans="1:11" x14ac:dyDescent="0.3">
      <c r="A434" s="8">
        <v>433</v>
      </c>
      <c r="B434" t="s">
        <v>1324</v>
      </c>
      <c r="C434" t="s">
        <v>1325</v>
      </c>
      <c r="D434" s="10">
        <v>37</v>
      </c>
      <c r="E434" s="10" t="s">
        <v>9</v>
      </c>
      <c r="F434" t="s">
        <v>1326</v>
      </c>
      <c r="G434" t="s">
        <v>88</v>
      </c>
      <c r="H434" t="s">
        <v>12</v>
      </c>
      <c r="I434" t="s">
        <v>26</v>
      </c>
      <c r="J434" t="str">
        <f t="shared" si="6"/>
        <v>MEDIUM AGE</v>
      </c>
      <c r="K434" t="str">
        <f>UPPER(Table2[[#This Row],[Name]])</f>
        <v>SUMMER WEISS</v>
      </c>
    </row>
    <row r="435" spans="1:11" x14ac:dyDescent="0.3">
      <c r="A435" s="8">
        <v>434</v>
      </c>
      <c r="B435" t="s">
        <v>1327</v>
      </c>
      <c r="C435" t="s">
        <v>1328</v>
      </c>
      <c r="D435" s="10">
        <v>51</v>
      </c>
      <c r="E435" s="10" t="s">
        <v>16</v>
      </c>
      <c r="F435" t="s">
        <v>1329</v>
      </c>
      <c r="G435" t="s">
        <v>58</v>
      </c>
      <c r="H435" t="s">
        <v>12</v>
      </c>
      <c r="I435" t="s">
        <v>31</v>
      </c>
      <c r="J435" t="str">
        <f t="shared" si="6"/>
        <v>HIGH AGE</v>
      </c>
      <c r="K435" t="str">
        <f>UPPER(Table2[[#This Row],[Name]])</f>
        <v>THOMAS MOORE</v>
      </c>
    </row>
    <row r="436" spans="1:11" x14ac:dyDescent="0.3">
      <c r="A436" s="8">
        <v>435</v>
      </c>
      <c r="B436" t="s">
        <v>1330</v>
      </c>
      <c r="C436" t="s">
        <v>1331</v>
      </c>
      <c r="D436" s="10">
        <v>48</v>
      </c>
      <c r="E436" s="10" t="s">
        <v>16</v>
      </c>
      <c r="F436" t="s">
        <v>1332</v>
      </c>
      <c r="G436" t="s">
        <v>251</v>
      </c>
      <c r="H436" t="s">
        <v>12</v>
      </c>
      <c r="I436" t="s">
        <v>13</v>
      </c>
      <c r="J436" t="str">
        <f t="shared" si="6"/>
        <v>MEDIUM AGE</v>
      </c>
      <c r="K436" t="str">
        <f>UPPER(Table2[[#This Row],[Name]])</f>
        <v>MONIQUE CASTRO</v>
      </c>
    </row>
    <row r="437" spans="1:11" x14ac:dyDescent="0.3">
      <c r="A437" s="8">
        <v>436</v>
      </c>
      <c r="B437" t="s">
        <v>1333</v>
      </c>
      <c r="C437" t="s">
        <v>1334</v>
      </c>
      <c r="D437" s="10">
        <v>37</v>
      </c>
      <c r="E437" s="10" t="s">
        <v>16</v>
      </c>
      <c r="F437" t="s">
        <v>1335</v>
      </c>
      <c r="G437" t="s">
        <v>106</v>
      </c>
      <c r="H437" t="s">
        <v>12</v>
      </c>
      <c r="I437" t="s">
        <v>31</v>
      </c>
      <c r="J437" t="str">
        <f t="shared" si="6"/>
        <v>MEDIUM AGE</v>
      </c>
      <c r="K437" t="str">
        <f>UPPER(Table2[[#This Row],[Name]])</f>
        <v>LINDSAY BEASLEY</v>
      </c>
    </row>
    <row r="438" spans="1:11" x14ac:dyDescent="0.3">
      <c r="A438" s="8">
        <v>437</v>
      </c>
      <c r="B438" t="s">
        <v>1336</v>
      </c>
      <c r="C438" t="s">
        <v>1337</v>
      </c>
      <c r="D438" s="10">
        <v>61</v>
      </c>
      <c r="E438" s="10" t="s">
        <v>9</v>
      </c>
      <c r="F438" t="s">
        <v>1338</v>
      </c>
      <c r="G438" t="s">
        <v>39</v>
      </c>
      <c r="H438" t="s">
        <v>12</v>
      </c>
      <c r="I438" t="s">
        <v>13</v>
      </c>
      <c r="J438" t="str">
        <f t="shared" si="6"/>
        <v>HIGH AGE</v>
      </c>
      <c r="K438" t="str">
        <f>UPPER(Table2[[#This Row],[Name]])</f>
        <v>SHARON SIMPSON</v>
      </c>
    </row>
    <row r="439" spans="1:11" x14ac:dyDescent="0.3">
      <c r="A439" s="8">
        <v>438</v>
      </c>
      <c r="B439" t="s">
        <v>1339</v>
      </c>
      <c r="C439" t="s">
        <v>1340</v>
      </c>
      <c r="D439" s="10">
        <v>47</v>
      </c>
      <c r="E439" s="10" t="s">
        <v>16</v>
      </c>
      <c r="F439" t="s">
        <v>591</v>
      </c>
      <c r="G439" t="s">
        <v>47</v>
      </c>
      <c r="H439" t="s">
        <v>12</v>
      </c>
      <c r="I439" t="s">
        <v>19</v>
      </c>
      <c r="J439" t="str">
        <f t="shared" si="6"/>
        <v>MEDIUM AGE</v>
      </c>
      <c r="K439" t="str">
        <f>UPPER(Table2[[#This Row],[Name]])</f>
        <v>MELINDA RIVERA</v>
      </c>
    </row>
    <row r="440" spans="1:11" x14ac:dyDescent="0.3">
      <c r="A440" s="8">
        <v>439</v>
      </c>
      <c r="B440" t="s">
        <v>1341</v>
      </c>
      <c r="C440" t="s">
        <v>1342</v>
      </c>
      <c r="D440" s="10">
        <v>59</v>
      </c>
      <c r="E440" s="10" t="s">
        <v>16</v>
      </c>
      <c r="F440" t="s">
        <v>1343</v>
      </c>
      <c r="G440" t="s">
        <v>234</v>
      </c>
      <c r="H440" t="s">
        <v>12</v>
      </c>
      <c r="I440" t="s">
        <v>19</v>
      </c>
      <c r="J440" t="str">
        <f t="shared" si="6"/>
        <v>HIGH AGE</v>
      </c>
      <c r="K440" t="str">
        <f>UPPER(Table2[[#This Row],[Name]])</f>
        <v>MONICA FLYNN</v>
      </c>
    </row>
    <row r="441" spans="1:11" x14ac:dyDescent="0.3">
      <c r="A441" s="8">
        <v>440</v>
      </c>
      <c r="B441" t="s">
        <v>1344</v>
      </c>
      <c r="C441" t="s">
        <v>1345</v>
      </c>
      <c r="D441" s="10">
        <v>53</v>
      </c>
      <c r="E441" s="10" t="s">
        <v>9</v>
      </c>
      <c r="F441" t="s">
        <v>922</v>
      </c>
      <c r="G441" t="s">
        <v>155</v>
      </c>
      <c r="H441" t="s">
        <v>12</v>
      </c>
      <c r="I441" t="s">
        <v>31</v>
      </c>
      <c r="J441" t="str">
        <f t="shared" si="6"/>
        <v>HIGH AGE</v>
      </c>
      <c r="K441" t="str">
        <f>UPPER(Table2[[#This Row],[Name]])</f>
        <v>JOHN COMPTON</v>
      </c>
    </row>
    <row r="442" spans="1:11" x14ac:dyDescent="0.3">
      <c r="A442" s="8">
        <v>441</v>
      </c>
      <c r="B442" t="s">
        <v>1346</v>
      </c>
      <c r="C442" t="s">
        <v>1347</v>
      </c>
      <c r="D442" s="10">
        <v>60</v>
      </c>
      <c r="E442" s="10" t="s">
        <v>9</v>
      </c>
      <c r="F442" t="s">
        <v>1348</v>
      </c>
      <c r="G442" t="s">
        <v>18</v>
      </c>
      <c r="H442" t="s">
        <v>12</v>
      </c>
      <c r="I442" t="s">
        <v>31</v>
      </c>
      <c r="J442" t="str">
        <f t="shared" si="6"/>
        <v>HIGH AGE</v>
      </c>
      <c r="K442" t="str">
        <f>UPPER(Table2[[#This Row],[Name]])</f>
        <v>TAMMY TREVINO</v>
      </c>
    </row>
    <row r="443" spans="1:11" x14ac:dyDescent="0.3">
      <c r="A443" s="8">
        <v>442</v>
      </c>
      <c r="B443" t="s">
        <v>1349</v>
      </c>
      <c r="C443" t="s">
        <v>1350</v>
      </c>
      <c r="D443" s="10">
        <v>31</v>
      </c>
      <c r="E443" s="10" t="s">
        <v>9</v>
      </c>
      <c r="F443" t="s">
        <v>1351</v>
      </c>
      <c r="G443" t="s">
        <v>319</v>
      </c>
      <c r="H443" t="s">
        <v>12</v>
      </c>
      <c r="I443" t="s">
        <v>31</v>
      </c>
      <c r="J443" t="str">
        <f t="shared" si="6"/>
        <v>MEDIUM AGE</v>
      </c>
      <c r="K443" t="str">
        <f>UPPER(Table2[[#This Row],[Name]])</f>
        <v>DALTON WALTERS</v>
      </c>
    </row>
    <row r="444" spans="1:11" x14ac:dyDescent="0.3">
      <c r="A444" s="8">
        <v>443</v>
      </c>
      <c r="B444" t="s">
        <v>1352</v>
      </c>
      <c r="C444" t="s">
        <v>1353</v>
      </c>
      <c r="D444" s="10">
        <v>42</v>
      </c>
      <c r="E444" s="10" t="s">
        <v>16</v>
      </c>
      <c r="F444" t="s">
        <v>1354</v>
      </c>
      <c r="G444" t="s">
        <v>35</v>
      </c>
      <c r="H444" t="s">
        <v>12</v>
      </c>
      <c r="I444" t="s">
        <v>26</v>
      </c>
      <c r="J444" t="str">
        <f t="shared" si="6"/>
        <v>MEDIUM AGE</v>
      </c>
      <c r="K444" t="str">
        <f>UPPER(Table2[[#This Row],[Name]])</f>
        <v>KELLI SMITH</v>
      </c>
    </row>
    <row r="445" spans="1:11" x14ac:dyDescent="0.3">
      <c r="A445" s="8">
        <v>444</v>
      </c>
      <c r="B445" t="s">
        <v>1355</v>
      </c>
      <c r="C445" t="s">
        <v>1356</v>
      </c>
      <c r="D445" s="10">
        <v>51</v>
      </c>
      <c r="E445" s="10" t="s">
        <v>9</v>
      </c>
      <c r="F445" t="s">
        <v>1357</v>
      </c>
      <c r="G445" t="s">
        <v>354</v>
      </c>
      <c r="H445" t="s">
        <v>12</v>
      </c>
      <c r="I445" t="s">
        <v>31</v>
      </c>
      <c r="J445" t="str">
        <f t="shared" si="6"/>
        <v>HIGH AGE</v>
      </c>
      <c r="K445" t="str">
        <f>UPPER(Table2[[#This Row],[Name]])</f>
        <v>ADAM CASTRO</v>
      </c>
    </row>
    <row r="446" spans="1:11" x14ac:dyDescent="0.3">
      <c r="A446" s="8">
        <v>445</v>
      </c>
      <c r="B446" t="s">
        <v>1358</v>
      </c>
      <c r="C446" t="s">
        <v>1359</v>
      </c>
      <c r="D446" s="10">
        <v>19</v>
      </c>
      <c r="E446" s="10" t="s">
        <v>9</v>
      </c>
      <c r="F446" t="s">
        <v>1360</v>
      </c>
      <c r="G446" t="s">
        <v>838</v>
      </c>
      <c r="H446" t="s">
        <v>12</v>
      </c>
      <c r="I446" t="s">
        <v>13</v>
      </c>
      <c r="J446" t="str">
        <f t="shared" si="6"/>
        <v>LOW AGE</v>
      </c>
      <c r="K446" t="str">
        <f>UPPER(Table2[[#This Row],[Name]])</f>
        <v>CHERYL CARR</v>
      </c>
    </row>
    <row r="447" spans="1:11" x14ac:dyDescent="0.3">
      <c r="A447" s="8">
        <v>446</v>
      </c>
      <c r="B447" t="s">
        <v>1361</v>
      </c>
      <c r="C447" t="s">
        <v>1362</v>
      </c>
      <c r="D447" s="10">
        <v>41</v>
      </c>
      <c r="E447" s="10" t="s">
        <v>16</v>
      </c>
      <c r="F447" t="s">
        <v>1363</v>
      </c>
      <c r="G447" t="s">
        <v>284</v>
      </c>
      <c r="H447" t="s">
        <v>12</v>
      </c>
      <c r="I447" t="s">
        <v>19</v>
      </c>
      <c r="J447" t="str">
        <f t="shared" si="6"/>
        <v>MEDIUM AGE</v>
      </c>
      <c r="K447" t="str">
        <f>UPPER(Table2[[#This Row],[Name]])</f>
        <v>GENE LEE</v>
      </c>
    </row>
    <row r="448" spans="1:11" x14ac:dyDescent="0.3">
      <c r="A448" s="8">
        <v>447</v>
      </c>
      <c r="B448" t="s">
        <v>1364</v>
      </c>
      <c r="C448" t="s">
        <v>1365</v>
      </c>
      <c r="D448" s="10">
        <v>35</v>
      </c>
      <c r="E448" s="10" t="s">
        <v>9</v>
      </c>
      <c r="F448" t="s">
        <v>1366</v>
      </c>
      <c r="G448" t="s">
        <v>96</v>
      </c>
      <c r="H448" t="s">
        <v>12</v>
      </c>
      <c r="I448" t="s">
        <v>31</v>
      </c>
      <c r="J448" t="str">
        <f t="shared" si="6"/>
        <v>MEDIUM AGE</v>
      </c>
      <c r="K448" t="str">
        <f>UPPER(Table2[[#This Row],[Name]])</f>
        <v>SHANNON TURNER</v>
      </c>
    </row>
    <row r="449" spans="1:11" x14ac:dyDescent="0.3">
      <c r="A449" s="8">
        <v>448</v>
      </c>
      <c r="B449" t="s">
        <v>1367</v>
      </c>
      <c r="C449" t="s">
        <v>1368</v>
      </c>
      <c r="D449" s="10">
        <v>45</v>
      </c>
      <c r="E449" s="10" t="s">
        <v>9</v>
      </c>
      <c r="F449" t="s">
        <v>1369</v>
      </c>
      <c r="G449" t="s">
        <v>11</v>
      </c>
      <c r="H449" t="s">
        <v>12</v>
      </c>
      <c r="I449" t="s">
        <v>13</v>
      </c>
      <c r="J449" t="str">
        <f t="shared" si="6"/>
        <v>MEDIUM AGE</v>
      </c>
      <c r="K449" t="str">
        <f>UPPER(Table2[[#This Row],[Name]])</f>
        <v>MONICA WRIGHT</v>
      </c>
    </row>
    <row r="450" spans="1:11" x14ac:dyDescent="0.3">
      <c r="A450" s="8">
        <v>449</v>
      </c>
      <c r="B450" t="s">
        <v>1370</v>
      </c>
      <c r="C450" t="s">
        <v>1371</v>
      </c>
      <c r="D450" s="10">
        <v>64</v>
      </c>
      <c r="E450" s="10" t="s">
        <v>16</v>
      </c>
      <c r="F450" t="s">
        <v>1372</v>
      </c>
      <c r="G450" t="s">
        <v>838</v>
      </c>
      <c r="H450" t="s">
        <v>12</v>
      </c>
      <c r="I450" t="s">
        <v>26</v>
      </c>
      <c r="J450" t="str">
        <f t="shared" ref="J450:J499" si="7">IF(D450&gt;50,"HIGH AGE",IF(D450&gt;30,"MEDIUM AGE","LOW AGE"))</f>
        <v>HIGH AGE</v>
      </c>
      <c r="K450" t="str">
        <f>UPPER(Table2[[#This Row],[Name]])</f>
        <v>ERIC HOLMES</v>
      </c>
    </row>
    <row r="451" spans="1:11" x14ac:dyDescent="0.3">
      <c r="A451" s="8">
        <v>450</v>
      </c>
      <c r="B451" t="s">
        <v>1373</v>
      </c>
      <c r="C451" t="s">
        <v>1374</v>
      </c>
      <c r="D451" s="10">
        <v>29</v>
      </c>
      <c r="E451" s="10" t="s">
        <v>9</v>
      </c>
      <c r="F451" t="s">
        <v>1375</v>
      </c>
      <c r="G451" t="s">
        <v>25</v>
      </c>
      <c r="H451" t="s">
        <v>12</v>
      </c>
      <c r="I451" t="s">
        <v>26</v>
      </c>
      <c r="J451" t="str">
        <f t="shared" si="7"/>
        <v>LOW AGE</v>
      </c>
      <c r="K451" t="str">
        <f>UPPER(Table2[[#This Row],[Name]])</f>
        <v>WILLIAM CORTEZ</v>
      </c>
    </row>
    <row r="452" spans="1:11" x14ac:dyDescent="0.3">
      <c r="A452" s="8">
        <v>451</v>
      </c>
      <c r="B452" t="s">
        <v>1376</v>
      </c>
      <c r="C452" t="s">
        <v>1377</v>
      </c>
      <c r="D452" s="10">
        <v>59</v>
      </c>
      <c r="E452" s="10" t="s">
        <v>9</v>
      </c>
      <c r="F452" t="s">
        <v>1378</v>
      </c>
      <c r="G452" t="s">
        <v>70</v>
      </c>
      <c r="H452" t="s">
        <v>12</v>
      </c>
      <c r="I452" t="s">
        <v>26</v>
      </c>
      <c r="J452" t="str">
        <f t="shared" si="7"/>
        <v>HIGH AGE</v>
      </c>
      <c r="K452" t="str">
        <f>UPPER(Table2[[#This Row],[Name]])</f>
        <v>SHANE MILLS</v>
      </c>
    </row>
    <row r="453" spans="1:11" x14ac:dyDescent="0.3">
      <c r="A453" s="8">
        <v>452</v>
      </c>
      <c r="B453" t="s">
        <v>1379</v>
      </c>
      <c r="C453" t="s">
        <v>1380</v>
      </c>
      <c r="D453" s="10">
        <v>46</v>
      </c>
      <c r="E453" s="10" t="s">
        <v>9</v>
      </c>
      <c r="F453" t="s">
        <v>559</v>
      </c>
      <c r="G453" t="s">
        <v>230</v>
      </c>
      <c r="H453" t="s">
        <v>12</v>
      </c>
      <c r="I453" t="s">
        <v>13</v>
      </c>
      <c r="J453" t="str">
        <f t="shared" si="7"/>
        <v>MEDIUM AGE</v>
      </c>
      <c r="K453" t="str">
        <f>UPPER(Table2[[#This Row],[Name]])</f>
        <v>ASHLEY ROBERTS</v>
      </c>
    </row>
    <row r="454" spans="1:11" x14ac:dyDescent="0.3">
      <c r="A454" s="8">
        <v>453</v>
      </c>
      <c r="B454" t="s">
        <v>1381</v>
      </c>
      <c r="C454" t="s">
        <v>1382</v>
      </c>
      <c r="D454" s="10">
        <v>60</v>
      </c>
      <c r="E454" s="10" t="s">
        <v>16</v>
      </c>
      <c r="F454" t="s">
        <v>1383</v>
      </c>
      <c r="G454" t="s">
        <v>309</v>
      </c>
      <c r="H454" t="s">
        <v>12</v>
      </c>
      <c r="I454" t="s">
        <v>26</v>
      </c>
      <c r="J454" t="str">
        <f t="shared" si="7"/>
        <v>HIGH AGE</v>
      </c>
      <c r="K454" t="str">
        <f>UPPER(Table2[[#This Row],[Name]])</f>
        <v>JEFFERY WOLF</v>
      </c>
    </row>
    <row r="455" spans="1:11" x14ac:dyDescent="0.3">
      <c r="A455" s="8">
        <v>454</v>
      </c>
      <c r="B455" t="s">
        <v>1384</v>
      </c>
      <c r="C455" t="s">
        <v>1385</v>
      </c>
      <c r="D455" s="10">
        <v>62</v>
      </c>
      <c r="E455" s="10" t="s">
        <v>16</v>
      </c>
      <c r="F455" t="s">
        <v>1386</v>
      </c>
      <c r="G455" t="s">
        <v>99</v>
      </c>
      <c r="H455" t="s">
        <v>12</v>
      </c>
      <c r="I455" t="s">
        <v>19</v>
      </c>
      <c r="J455" t="str">
        <f t="shared" si="7"/>
        <v>HIGH AGE</v>
      </c>
      <c r="K455" t="str">
        <f>UPPER(Table2[[#This Row],[Name]])</f>
        <v>APRIL PHILLIPS</v>
      </c>
    </row>
    <row r="456" spans="1:11" x14ac:dyDescent="0.3">
      <c r="A456" s="8">
        <v>455</v>
      </c>
      <c r="B456" t="s">
        <v>1387</v>
      </c>
      <c r="C456" t="s">
        <v>1388</v>
      </c>
      <c r="D456" s="10">
        <v>60</v>
      </c>
      <c r="E456" s="10" t="s">
        <v>9</v>
      </c>
      <c r="F456" t="s">
        <v>129</v>
      </c>
      <c r="G456" t="s">
        <v>96</v>
      </c>
      <c r="H456" t="s">
        <v>12</v>
      </c>
      <c r="I456" t="s">
        <v>13</v>
      </c>
      <c r="J456" t="str">
        <f t="shared" si="7"/>
        <v>HIGH AGE</v>
      </c>
      <c r="K456" t="str">
        <f>UPPER(Table2[[#This Row],[Name]])</f>
        <v>JOHN BERG</v>
      </c>
    </row>
    <row r="457" spans="1:11" x14ac:dyDescent="0.3">
      <c r="A457" s="8">
        <v>456</v>
      </c>
      <c r="B457" t="s">
        <v>1389</v>
      </c>
      <c r="C457" t="s">
        <v>1390</v>
      </c>
      <c r="D457" s="10">
        <v>54</v>
      </c>
      <c r="E457" s="10" t="s">
        <v>9</v>
      </c>
      <c r="F457" t="s">
        <v>1391</v>
      </c>
      <c r="G457" t="s">
        <v>191</v>
      </c>
      <c r="H457" t="s">
        <v>12</v>
      </c>
      <c r="I457" t="s">
        <v>13</v>
      </c>
      <c r="J457" t="str">
        <f t="shared" si="7"/>
        <v>HIGH AGE</v>
      </c>
      <c r="K457" t="str">
        <f>UPPER(Table2[[#This Row],[Name]])</f>
        <v>TYLER WEBER</v>
      </c>
    </row>
    <row r="458" spans="1:11" x14ac:dyDescent="0.3">
      <c r="A458" s="8">
        <v>457</v>
      </c>
      <c r="B458" t="s">
        <v>1392</v>
      </c>
      <c r="C458" t="s">
        <v>1393</v>
      </c>
      <c r="D458" s="10">
        <v>59</v>
      </c>
      <c r="E458" s="10" t="s">
        <v>16</v>
      </c>
      <c r="F458" t="s">
        <v>1394</v>
      </c>
      <c r="G458" t="s">
        <v>288</v>
      </c>
      <c r="H458" t="s">
        <v>12</v>
      </c>
      <c r="I458" t="s">
        <v>13</v>
      </c>
      <c r="J458" t="str">
        <f t="shared" si="7"/>
        <v>HIGH AGE</v>
      </c>
      <c r="K458" t="str">
        <f>UPPER(Table2[[#This Row],[Name]])</f>
        <v>JULIE POWELL</v>
      </c>
    </row>
    <row r="459" spans="1:11" x14ac:dyDescent="0.3">
      <c r="A459" s="8">
        <v>458</v>
      </c>
      <c r="B459" t="s">
        <v>1395</v>
      </c>
      <c r="C459" t="s">
        <v>1396</v>
      </c>
      <c r="D459" s="10">
        <v>59</v>
      </c>
      <c r="E459" s="10" t="s">
        <v>9</v>
      </c>
      <c r="F459" t="s">
        <v>1397</v>
      </c>
      <c r="G459" t="s">
        <v>582</v>
      </c>
      <c r="H459" t="s">
        <v>12</v>
      </c>
      <c r="I459" t="s">
        <v>19</v>
      </c>
      <c r="J459" t="str">
        <f t="shared" si="7"/>
        <v>HIGH AGE</v>
      </c>
      <c r="K459" t="str">
        <f>UPPER(Table2[[#This Row],[Name]])</f>
        <v>CHRISTINA ROBERTSON</v>
      </c>
    </row>
    <row r="460" spans="1:11" x14ac:dyDescent="0.3">
      <c r="A460" s="8">
        <v>459</v>
      </c>
      <c r="B460" t="s">
        <v>1398</v>
      </c>
      <c r="C460" t="s">
        <v>1399</v>
      </c>
      <c r="D460" s="10">
        <v>62</v>
      </c>
      <c r="E460" s="10" t="s">
        <v>16</v>
      </c>
      <c r="F460" t="s">
        <v>1400</v>
      </c>
      <c r="G460" t="s">
        <v>51</v>
      </c>
      <c r="H460" t="s">
        <v>12</v>
      </c>
      <c r="I460" t="s">
        <v>31</v>
      </c>
      <c r="J460" t="str">
        <f t="shared" si="7"/>
        <v>HIGH AGE</v>
      </c>
      <c r="K460" t="str">
        <f>UPPER(Table2[[#This Row],[Name]])</f>
        <v>KELLY GARRETT</v>
      </c>
    </row>
    <row r="461" spans="1:11" x14ac:dyDescent="0.3">
      <c r="A461" s="8">
        <v>460</v>
      </c>
      <c r="B461" t="s">
        <v>1402</v>
      </c>
      <c r="C461" t="s">
        <v>1403</v>
      </c>
      <c r="D461" s="10">
        <v>35</v>
      </c>
      <c r="E461" s="10" t="s">
        <v>9</v>
      </c>
      <c r="F461" t="s">
        <v>1404</v>
      </c>
      <c r="G461" t="s">
        <v>264</v>
      </c>
      <c r="H461" t="s">
        <v>12</v>
      </c>
      <c r="I461" t="s">
        <v>13</v>
      </c>
      <c r="J461" t="str">
        <f t="shared" si="7"/>
        <v>MEDIUM AGE</v>
      </c>
      <c r="K461" t="str">
        <f>UPPER(Table2[[#This Row],[Name]])</f>
        <v>JUSTIN JOHNSON</v>
      </c>
    </row>
    <row r="462" spans="1:11" x14ac:dyDescent="0.3">
      <c r="A462" s="8">
        <v>461</v>
      </c>
      <c r="B462" t="s">
        <v>1405</v>
      </c>
      <c r="C462" t="s">
        <v>1406</v>
      </c>
      <c r="D462" s="10">
        <v>60</v>
      </c>
      <c r="E462" s="10" t="s">
        <v>16</v>
      </c>
      <c r="F462" t="s">
        <v>1407</v>
      </c>
      <c r="G462" t="s">
        <v>62</v>
      </c>
      <c r="H462" t="s">
        <v>12</v>
      </c>
      <c r="I462" t="s">
        <v>31</v>
      </c>
      <c r="J462" t="str">
        <f t="shared" si="7"/>
        <v>HIGH AGE</v>
      </c>
      <c r="K462" t="str">
        <f>UPPER(Table2[[#This Row],[Name]])</f>
        <v>PAUL COX</v>
      </c>
    </row>
    <row r="463" spans="1:11" x14ac:dyDescent="0.3">
      <c r="A463" s="8">
        <v>462</v>
      </c>
      <c r="B463" t="s">
        <v>1408</v>
      </c>
      <c r="C463" t="s">
        <v>1409</v>
      </c>
      <c r="D463" s="10">
        <v>34</v>
      </c>
      <c r="E463" s="10" t="s">
        <v>16</v>
      </c>
      <c r="F463" t="s">
        <v>1410</v>
      </c>
      <c r="G463" t="s">
        <v>43</v>
      </c>
      <c r="H463" t="s">
        <v>12</v>
      </c>
      <c r="I463" t="s">
        <v>31</v>
      </c>
      <c r="J463" t="str">
        <f t="shared" si="7"/>
        <v>MEDIUM AGE</v>
      </c>
      <c r="K463" t="str">
        <f>UPPER(Table2[[#This Row],[Name]])</f>
        <v>BETH MARTIN</v>
      </c>
    </row>
    <row r="464" spans="1:11" x14ac:dyDescent="0.3">
      <c r="A464" s="8">
        <v>463</v>
      </c>
      <c r="B464" t="s">
        <v>1411</v>
      </c>
      <c r="C464" t="s">
        <v>1412</v>
      </c>
      <c r="D464" s="10">
        <v>36</v>
      </c>
      <c r="E464" s="10" t="s">
        <v>16</v>
      </c>
      <c r="F464" t="s">
        <v>1413</v>
      </c>
      <c r="G464" t="s">
        <v>166</v>
      </c>
      <c r="H464" t="s">
        <v>12</v>
      </c>
      <c r="I464" t="s">
        <v>26</v>
      </c>
      <c r="J464" t="str">
        <f t="shared" si="7"/>
        <v>MEDIUM AGE</v>
      </c>
      <c r="K464" t="str">
        <f>UPPER(Table2[[#This Row],[Name]])</f>
        <v>SAMANTHA LEE</v>
      </c>
    </row>
    <row r="465" spans="1:11" x14ac:dyDescent="0.3">
      <c r="A465" s="8">
        <v>464</v>
      </c>
      <c r="B465" t="s">
        <v>1414</v>
      </c>
      <c r="C465" t="s">
        <v>1415</v>
      </c>
      <c r="D465" s="10">
        <v>45</v>
      </c>
      <c r="E465" s="10" t="s">
        <v>16</v>
      </c>
      <c r="F465" t="s">
        <v>1416</v>
      </c>
      <c r="G465" t="s">
        <v>74</v>
      </c>
      <c r="H465" t="s">
        <v>12</v>
      </c>
      <c r="I465" t="s">
        <v>19</v>
      </c>
      <c r="J465" t="str">
        <f t="shared" si="7"/>
        <v>MEDIUM AGE</v>
      </c>
      <c r="K465" t="str">
        <f>UPPER(Table2[[#This Row],[Name]])</f>
        <v>DAVID PIERCE</v>
      </c>
    </row>
    <row r="466" spans="1:11" x14ac:dyDescent="0.3">
      <c r="A466" s="8">
        <v>465</v>
      </c>
      <c r="B466" t="s">
        <v>1417</v>
      </c>
      <c r="C466" t="s">
        <v>1418</v>
      </c>
      <c r="D466" s="10">
        <v>28</v>
      </c>
      <c r="E466" s="10" t="s">
        <v>16</v>
      </c>
      <c r="F466" t="s">
        <v>1419</v>
      </c>
      <c r="G466" t="s">
        <v>11</v>
      </c>
      <c r="H466" t="s">
        <v>12</v>
      </c>
      <c r="I466" t="s">
        <v>31</v>
      </c>
      <c r="J466" t="str">
        <f t="shared" si="7"/>
        <v>LOW AGE</v>
      </c>
      <c r="K466" t="str">
        <f>UPPER(Table2[[#This Row],[Name]])</f>
        <v>RONALD ROSS</v>
      </c>
    </row>
    <row r="467" spans="1:11" x14ac:dyDescent="0.3">
      <c r="A467" s="8">
        <v>466</v>
      </c>
      <c r="B467" t="s">
        <v>1420</v>
      </c>
      <c r="C467" t="s">
        <v>1421</v>
      </c>
      <c r="D467" s="10">
        <v>18</v>
      </c>
      <c r="E467" s="10" t="s">
        <v>9</v>
      </c>
      <c r="F467" t="s">
        <v>1422</v>
      </c>
      <c r="G467" t="s">
        <v>198</v>
      </c>
      <c r="H467" t="s">
        <v>12</v>
      </c>
      <c r="I467" t="s">
        <v>31</v>
      </c>
      <c r="J467" t="str">
        <f t="shared" si="7"/>
        <v>LOW AGE</v>
      </c>
      <c r="K467" t="str">
        <f>UPPER(Table2[[#This Row],[Name]])</f>
        <v>CYNTHIA PARRISH</v>
      </c>
    </row>
    <row r="468" spans="1:11" x14ac:dyDescent="0.3">
      <c r="A468" s="8">
        <v>467</v>
      </c>
      <c r="B468" t="s">
        <v>1423</v>
      </c>
      <c r="C468" t="s">
        <v>1424</v>
      </c>
      <c r="D468" s="10">
        <v>63</v>
      </c>
      <c r="E468" s="10" t="s">
        <v>16</v>
      </c>
      <c r="F468" t="s">
        <v>1425</v>
      </c>
      <c r="G468" t="s">
        <v>170</v>
      </c>
      <c r="H468" t="s">
        <v>12</v>
      </c>
      <c r="I468" t="s">
        <v>13</v>
      </c>
      <c r="J468" t="str">
        <f t="shared" si="7"/>
        <v>HIGH AGE</v>
      </c>
      <c r="K468" t="str">
        <f>UPPER(Table2[[#This Row],[Name]])</f>
        <v>MICHAEL FOLEY</v>
      </c>
    </row>
    <row r="469" spans="1:11" x14ac:dyDescent="0.3">
      <c r="A469" s="8">
        <v>468</v>
      </c>
      <c r="B469" t="s">
        <v>1426</v>
      </c>
      <c r="C469" t="s">
        <v>1427</v>
      </c>
      <c r="D469" s="10">
        <v>45</v>
      </c>
      <c r="E469" s="10" t="s">
        <v>9</v>
      </c>
      <c r="F469" t="s">
        <v>1428</v>
      </c>
      <c r="G469" t="s">
        <v>170</v>
      </c>
      <c r="H469" t="s">
        <v>12</v>
      </c>
      <c r="I469" t="s">
        <v>26</v>
      </c>
      <c r="J469" t="str">
        <f t="shared" si="7"/>
        <v>MEDIUM AGE</v>
      </c>
      <c r="K469" t="str">
        <f>UPPER(Table2[[#This Row],[Name]])</f>
        <v>GREGORY CURTIS</v>
      </c>
    </row>
    <row r="470" spans="1:11" x14ac:dyDescent="0.3">
      <c r="A470" s="8">
        <v>469</v>
      </c>
      <c r="B470" t="s">
        <v>1429</v>
      </c>
      <c r="C470" t="s">
        <v>1430</v>
      </c>
      <c r="D470" s="10">
        <v>19</v>
      </c>
      <c r="E470" s="10" t="s">
        <v>9</v>
      </c>
      <c r="F470" t="s">
        <v>1431</v>
      </c>
      <c r="G470" t="s">
        <v>117</v>
      </c>
      <c r="H470" t="s">
        <v>12</v>
      </c>
      <c r="I470" t="s">
        <v>13</v>
      </c>
      <c r="J470" t="str">
        <f t="shared" si="7"/>
        <v>LOW AGE</v>
      </c>
      <c r="K470" t="str">
        <f>UPPER(Table2[[#This Row],[Name]])</f>
        <v>JAMES FOSTER</v>
      </c>
    </row>
    <row r="471" spans="1:11" x14ac:dyDescent="0.3">
      <c r="A471" s="8">
        <v>470</v>
      </c>
      <c r="B471" t="s">
        <v>1432</v>
      </c>
      <c r="C471" t="s">
        <v>1433</v>
      </c>
      <c r="D471" s="10">
        <v>21</v>
      </c>
      <c r="E471" s="10" t="s">
        <v>16</v>
      </c>
      <c r="F471" t="s">
        <v>1434</v>
      </c>
      <c r="G471" t="s">
        <v>47</v>
      </c>
      <c r="H471" t="s">
        <v>12</v>
      </c>
      <c r="I471" t="s">
        <v>13</v>
      </c>
      <c r="J471" t="str">
        <f t="shared" si="7"/>
        <v>LOW AGE</v>
      </c>
      <c r="K471" t="str">
        <f>UPPER(Table2[[#This Row],[Name]])</f>
        <v>MANUEL FISHER</v>
      </c>
    </row>
    <row r="472" spans="1:11" x14ac:dyDescent="0.3">
      <c r="A472" s="8">
        <v>471</v>
      </c>
      <c r="B472" t="s">
        <v>1435</v>
      </c>
      <c r="C472" t="s">
        <v>1436</v>
      </c>
      <c r="D472" s="10">
        <v>42</v>
      </c>
      <c r="E472" s="10" t="s">
        <v>9</v>
      </c>
      <c r="F472" t="s">
        <v>1437</v>
      </c>
      <c r="G472" t="s">
        <v>66</v>
      </c>
      <c r="H472" t="s">
        <v>12</v>
      </c>
      <c r="I472" t="s">
        <v>19</v>
      </c>
      <c r="J472" t="str">
        <f t="shared" si="7"/>
        <v>MEDIUM AGE</v>
      </c>
      <c r="K472" t="str">
        <f>UPPER(Table2[[#This Row],[Name]])</f>
        <v>DEBRA MCCULLOUGH</v>
      </c>
    </row>
    <row r="473" spans="1:11" x14ac:dyDescent="0.3">
      <c r="A473" s="8">
        <v>472</v>
      </c>
      <c r="B473" t="s">
        <v>1438</v>
      </c>
      <c r="C473" t="s">
        <v>1439</v>
      </c>
      <c r="D473" s="10">
        <v>42</v>
      </c>
      <c r="E473" s="10" t="s">
        <v>9</v>
      </c>
      <c r="F473" t="s">
        <v>1440</v>
      </c>
      <c r="G473" t="s">
        <v>709</v>
      </c>
      <c r="H473" t="s">
        <v>12</v>
      </c>
      <c r="I473" t="s">
        <v>31</v>
      </c>
      <c r="J473" t="str">
        <f t="shared" si="7"/>
        <v>MEDIUM AGE</v>
      </c>
      <c r="K473" t="str">
        <f>UPPER(Table2[[#This Row],[Name]])</f>
        <v>PHILIP MENDOZA</v>
      </c>
    </row>
    <row r="474" spans="1:11" x14ac:dyDescent="0.3">
      <c r="A474" s="8">
        <v>473</v>
      </c>
      <c r="B474" t="s">
        <v>1441</v>
      </c>
      <c r="C474" t="s">
        <v>1442</v>
      </c>
      <c r="D474" s="10">
        <v>53</v>
      </c>
      <c r="E474" s="10" t="s">
        <v>9</v>
      </c>
      <c r="F474" t="s">
        <v>1443</v>
      </c>
      <c r="G474" t="s">
        <v>319</v>
      </c>
      <c r="H474" t="s">
        <v>12</v>
      </c>
      <c r="I474" t="s">
        <v>26</v>
      </c>
      <c r="J474" t="str">
        <f t="shared" si="7"/>
        <v>HIGH AGE</v>
      </c>
      <c r="K474" t="str">
        <f>UPPER(Table2[[#This Row],[Name]])</f>
        <v>LAURA MATHEWS</v>
      </c>
    </row>
    <row r="475" spans="1:11" x14ac:dyDescent="0.3">
      <c r="A475" s="8">
        <v>474</v>
      </c>
      <c r="B475" t="s">
        <v>1444</v>
      </c>
      <c r="C475" t="s">
        <v>1445</v>
      </c>
      <c r="D475" s="10">
        <v>32</v>
      </c>
      <c r="E475" s="10" t="s">
        <v>16</v>
      </c>
      <c r="F475" t="s">
        <v>1446</v>
      </c>
      <c r="G475" t="s">
        <v>39</v>
      </c>
      <c r="H475" t="s">
        <v>12</v>
      </c>
      <c r="I475" t="s">
        <v>19</v>
      </c>
      <c r="J475" t="str">
        <f t="shared" si="7"/>
        <v>MEDIUM AGE</v>
      </c>
      <c r="K475" t="str">
        <f>UPPER(Table2[[#This Row],[Name]])</f>
        <v>JOSHUA HOWARD</v>
      </c>
    </row>
    <row r="476" spans="1:11" x14ac:dyDescent="0.3">
      <c r="A476" s="8">
        <v>475</v>
      </c>
      <c r="B476" t="s">
        <v>1447</v>
      </c>
      <c r="C476" t="s">
        <v>1448</v>
      </c>
      <c r="D476" s="10">
        <v>18</v>
      </c>
      <c r="E476" s="10" t="s">
        <v>16</v>
      </c>
      <c r="F476" t="s">
        <v>390</v>
      </c>
      <c r="G476" t="s">
        <v>170</v>
      </c>
      <c r="H476" t="s">
        <v>12</v>
      </c>
      <c r="I476" t="s">
        <v>19</v>
      </c>
      <c r="J476" t="str">
        <f t="shared" si="7"/>
        <v>LOW AGE</v>
      </c>
      <c r="K476" t="str">
        <f>UPPER(Table2[[#This Row],[Name]])</f>
        <v>BARBARA BERRY</v>
      </c>
    </row>
    <row r="477" spans="1:11" x14ac:dyDescent="0.3">
      <c r="A477" s="8">
        <v>476</v>
      </c>
      <c r="B477" t="s">
        <v>1449</v>
      </c>
      <c r="C477" t="s">
        <v>1450</v>
      </c>
      <c r="D477" s="10">
        <v>33</v>
      </c>
      <c r="E477" s="10" t="s">
        <v>16</v>
      </c>
      <c r="F477" t="s">
        <v>1451</v>
      </c>
      <c r="G477" t="s">
        <v>96</v>
      </c>
      <c r="H477" t="s">
        <v>12</v>
      </c>
      <c r="I477" t="s">
        <v>13</v>
      </c>
      <c r="J477" t="str">
        <f t="shared" si="7"/>
        <v>MEDIUM AGE</v>
      </c>
      <c r="K477" t="str">
        <f>UPPER(Table2[[#This Row],[Name]])</f>
        <v>ELIZABETH FOSTER</v>
      </c>
    </row>
    <row r="478" spans="1:11" x14ac:dyDescent="0.3">
      <c r="A478" s="8">
        <v>477</v>
      </c>
      <c r="B478" t="s">
        <v>1452</v>
      </c>
      <c r="C478" t="s">
        <v>1453</v>
      </c>
      <c r="D478" s="10">
        <v>41</v>
      </c>
      <c r="E478" s="10" t="s">
        <v>16</v>
      </c>
      <c r="F478" t="s">
        <v>1454</v>
      </c>
      <c r="G478" t="s">
        <v>62</v>
      </c>
      <c r="H478" t="s">
        <v>12</v>
      </c>
      <c r="I478" t="s">
        <v>19</v>
      </c>
      <c r="J478" t="str">
        <f t="shared" si="7"/>
        <v>MEDIUM AGE</v>
      </c>
      <c r="K478" t="str">
        <f>UPPER(Table2[[#This Row],[Name]])</f>
        <v>ANDREA HARRIS</v>
      </c>
    </row>
    <row r="479" spans="1:11" x14ac:dyDescent="0.3">
      <c r="A479" s="8">
        <v>478</v>
      </c>
      <c r="B479" t="s">
        <v>1455</v>
      </c>
      <c r="C479" t="s">
        <v>3990</v>
      </c>
      <c r="D479" s="10">
        <v>59</v>
      </c>
      <c r="E479" s="10" t="s">
        <v>9</v>
      </c>
      <c r="F479" t="s">
        <v>1456</v>
      </c>
      <c r="G479" t="s">
        <v>39</v>
      </c>
      <c r="H479" t="s">
        <v>12</v>
      </c>
      <c r="I479" t="s">
        <v>13</v>
      </c>
      <c r="J479" t="str">
        <f t="shared" si="7"/>
        <v>HIGH AGE</v>
      </c>
      <c r="K479" t="str">
        <f>UPPER(Table2[[#This Row],[Name]])</f>
        <v>EARL SMITH DDS</v>
      </c>
    </row>
    <row r="480" spans="1:11" x14ac:dyDescent="0.3">
      <c r="A480" s="8">
        <v>479</v>
      </c>
      <c r="B480" t="s">
        <v>1457</v>
      </c>
      <c r="C480" t="s">
        <v>1458</v>
      </c>
      <c r="D480" s="10">
        <v>40</v>
      </c>
      <c r="E480" s="10" t="s">
        <v>9</v>
      </c>
      <c r="F480" t="s">
        <v>1459</v>
      </c>
      <c r="G480" t="s">
        <v>43</v>
      </c>
      <c r="H480" t="s">
        <v>12</v>
      </c>
      <c r="I480" t="s">
        <v>26</v>
      </c>
      <c r="J480" t="str">
        <f t="shared" si="7"/>
        <v>MEDIUM AGE</v>
      </c>
      <c r="K480" t="str">
        <f>UPPER(Table2[[#This Row],[Name]])</f>
        <v>DYLAN GUTIERREZ</v>
      </c>
    </row>
    <row r="481" spans="1:11" x14ac:dyDescent="0.3">
      <c r="A481" s="8">
        <v>480</v>
      </c>
      <c r="B481" t="s">
        <v>1460</v>
      </c>
      <c r="C481" t="s">
        <v>1461</v>
      </c>
      <c r="D481" s="10">
        <v>33</v>
      </c>
      <c r="E481" s="10" t="s">
        <v>9</v>
      </c>
      <c r="F481" t="s">
        <v>1462</v>
      </c>
      <c r="G481" t="s">
        <v>247</v>
      </c>
      <c r="H481" t="s">
        <v>12</v>
      </c>
      <c r="I481" t="s">
        <v>26</v>
      </c>
      <c r="J481" t="str">
        <f t="shared" si="7"/>
        <v>MEDIUM AGE</v>
      </c>
      <c r="K481" t="str">
        <f>UPPER(Table2[[#This Row],[Name]])</f>
        <v>JORDAN MEDINA</v>
      </c>
    </row>
    <row r="482" spans="1:11" x14ac:dyDescent="0.3">
      <c r="A482" s="8">
        <v>481</v>
      </c>
      <c r="B482" t="s">
        <v>1463</v>
      </c>
      <c r="C482" t="s">
        <v>1464</v>
      </c>
      <c r="D482" s="10">
        <v>21</v>
      </c>
      <c r="E482" s="10" t="s">
        <v>9</v>
      </c>
      <c r="F482" t="s">
        <v>1465</v>
      </c>
      <c r="G482" t="s">
        <v>81</v>
      </c>
      <c r="H482" t="s">
        <v>12</v>
      </c>
      <c r="I482" t="s">
        <v>13</v>
      </c>
      <c r="J482" t="str">
        <f t="shared" si="7"/>
        <v>LOW AGE</v>
      </c>
      <c r="K482" t="str">
        <f>UPPER(Table2[[#This Row],[Name]])</f>
        <v>BRYAN TRAN</v>
      </c>
    </row>
    <row r="483" spans="1:11" x14ac:dyDescent="0.3">
      <c r="A483" s="8">
        <v>482</v>
      </c>
      <c r="B483" t="s">
        <v>1466</v>
      </c>
      <c r="C483" t="s">
        <v>1467</v>
      </c>
      <c r="D483" s="10">
        <v>26</v>
      </c>
      <c r="E483" s="10" t="s">
        <v>9</v>
      </c>
      <c r="F483" t="s">
        <v>1468</v>
      </c>
      <c r="G483" t="s">
        <v>582</v>
      </c>
      <c r="H483" t="s">
        <v>12</v>
      </c>
      <c r="I483" t="s">
        <v>19</v>
      </c>
      <c r="J483" t="str">
        <f t="shared" si="7"/>
        <v>LOW AGE</v>
      </c>
      <c r="K483" t="str">
        <f>UPPER(Table2[[#This Row],[Name]])</f>
        <v>SHERI JOYCE</v>
      </c>
    </row>
    <row r="484" spans="1:11" x14ac:dyDescent="0.3">
      <c r="A484" s="8">
        <v>483</v>
      </c>
      <c r="B484" t="s">
        <v>1470</v>
      </c>
      <c r="C484" t="s">
        <v>1471</v>
      </c>
      <c r="D484" s="10">
        <v>32</v>
      </c>
      <c r="E484" s="10" t="s">
        <v>9</v>
      </c>
      <c r="F484" t="s">
        <v>1472</v>
      </c>
      <c r="G484" t="s">
        <v>709</v>
      </c>
      <c r="H484" t="s">
        <v>12</v>
      </c>
      <c r="I484" t="s">
        <v>26</v>
      </c>
      <c r="J484" t="str">
        <f t="shared" si="7"/>
        <v>MEDIUM AGE</v>
      </c>
      <c r="K484" t="str">
        <f>UPPER(Table2[[#This Row],[Name]])</f>
        <v>JESSICA CASTRO</v>
      </c>
    </row>
    <row r="485" spans="1:11" x14ac:dyDescent="0.3">
      <c r="A485" s="8">
        <v>484</v>
      </c>
      <c r="B485" t="s">
        <v>1473</v>
      </c>
      <c r="C485" t="s">
        <v>1474</v>
      </c>
      <c r="D485" s="10">
        <v>46</v>
      </c>
      <c r="E485" s="10" t="s">
        <v>16</v>
      </c>
      <c r="F485" t="s">
        <v>1475</v>
      </c>
      <c r="G485" t="s">
        <v>284</v>
      </c>
      <c r="H485" t="s">
        <v>12</v>
      </c>
      <c r="I485" t="s">
        <v>26</v>
      </c>
      <c r="J485" t="str">
        <f t="shared" si="7"/>
        <v>MEDIUM AGE</v>
      </c>
      <c r="K485" t="str">
        <f>UPPER(Table2[[#This Row],[Name]])</f>
        <v>SARA INGRAM</v>
      </c>
    </row>
    <row r="486" spans="1:11" x14ac:dyDescent="0.3">
      <c r="A486" s="8">
        <v>485</v>
      </c>
      <c r="B486" t="s">
        <v>1476</v>
      </c>
      <c r="C486" t="s">
        <v>1477</v>
      </c>
      <c r="D486" s="10">
        <v>22</v>
      </c>
      <c r="E486" s="10" t="s">
        <v>16</v>
      </c>
      <c r="F486" t="s">
        <v>1478</v>
      </c>
      <c r="G486" t="s">
        <v>170</v>
      </c>
      <c r="H486" t="s">
        <v>12</v>
      </c>
      <c r="I486" t="s">
        <v>26</v>
      </c>
      <c r="J486" t="str">
        <f t="shared" si="7"/>
        <v>LOW AGE</v>
      </c>
      <c r="K486" t="str">
        <f>UPPER(Table2[[#This Row],[Name]])</f>
        <v>ERIC LEE</v>
      </c>
    </row>
    <row r="487" spans="1:11" x14ac:dyDescent="0.3">
      <c r="A487" s="8">
        <v>486</v>
      </c>
      <c r="B487" t="s">
        <v>1479</v>
      </c>
      <c r="C487" t="s">
        <v>1480</v>
      </c>
      <c r="D487" s="10">
        <v>36</v>
      </c>
      <c r="E487" s="10" t="s">
        <v>16</v>
      </c>
      <c r="F487" t="s">
        <v>1481</v>
      </c>
      <c r="G487" t="s">
        <v>117</v>
      </c>
      <c r="H487" t="s">
        <v>12</v>
      </c>
      <c r="I487" t="s">
        <v>19</v>
      </c>
      <c r="J487" t="str">
        <f t="shared" si="7"/>
        <v>MEDIUM AGE</v>
      </c>
      <c r="K487" t="str">
        <f>UPPER(Table2[[#This Row],[Name]])</f>
        <v>AMANDA MEDINA</v>
      </c>
    </row>
    <row r="488" spans="1:11" x14ac:dyDescent="0.3">
      <c r="A488" s="8">
        <v>487</v>
      </c>
      <c r="B488" t="s">
        <v>1482</v>
      </c>
      <c r="C488" t="s">
        <v>1483</v>
      </c>
      <c r="D488" s="10">
        <v>23</v>
      </c>
      <c r="E488" s="10" t="s">
        <v>16</v>
      </c>
      <c r="F488" t="s">
        <v>1484</v>
      </c>
      <c r="G488" t="s">
        <v>30</v>
      </c>
      <c r="H488" t="s">
        <v>12</v>
      </c>
      <c r="I488" t="s">
        <v>19</v>
      </c>
      <c r="J488" t="str">
        <f t="shared" si="7"/>
        <v>LOW AGE</v>
      </c>
      <c r="K488" t="str">
        <f>UPPER(Table2[[#This Row],[Name]])</f>
        <v>ZACHARY ANDRADE</v>
      </c>
    </row>
    <row r="489" spans="1:11" x14ac:dyDescent="0.3">
      <c r="A489" s="8">
        <v>488</v>
      </c>
      <c r="B489" t="s">
        <v>1485</v>
      </c>
      <c r="C489" t="s">
        <v>1486</v>
      </c>
      <c r="D489" s="10">
        <v>42</v>
      </c>
      <c r="E489" s="10" t="s">
        <v>16</v>
      </c>
      <c r="F489" t="s">
        <v>1487</v>
      </c>
      <c r="G489" t="s">
        <v>251</v>
      </c>
      <c r="H489" t="s">
        <v>12</v>
      </c>
      <c r="I489" t="s">
        <v>31</v>
      </c>
      <c r="J489" t="str">
        <f t="shared" si="7"/>
        <v>MEDIUM AGE</v>
      </c>
      <c r="K489" t="str">
        <f>UPPER(Table2[[#This Row],[Name]])</f>
        <v>MELINDA THOMAS</v>
      </c>
    </row>
    <row r="490" spans="1:11" x14ac:dyDescent="0.3">
      <c r="A490" s="8">
        <v>489</v>
      </c>
      <c r="B490" t="s">
        <v>1488</v>
      </c>
      <c r="C490" t="s">
        <v>1489</v>
      </c>
      <c r="D490" s="10">
        <v>23</v>
      </c>
      <c r="E490" s="10" t="s">
        <v>9</v>
      </c>
      <c r="F490" t="s">
        <v>1490</v>
      </c>
      <c r="G490" t="s">
        <v>139</v>
      </c>
      <c r="H490" t="s">
        <v>12</v>
      </c>
      <c r="I490" t="s">
        <v>19</v>
      </c>
      <c r="J490" t="str">
        <f t="shared" si="7"/>
        <v>LOW AGE</v>
      </c>
      <c r="K490" t="str">
        <f>UPPER(Table2[[#This Row],[Name]])</f>
        <v>SCOTT HARRIS</v>
      </c>
    </row>
    <row r="491" spans="1:11" x14ac:dyDescent="0.3">
      <c r="A491" s="8">
        <v>490</v>
      </c>
      <c r="B491" t="s">
        <v>1491</v>
      </c>
      <c r="C491" t="s">
        <v>1492</v>
      </c>
      <c r="D491" s="10">
        <v>52</v>
      </c>
      <c r="E491" s="10" t="s">
        <v>16</v>
      </c>
      <c r="F491" t="s">
        <v>1493</v>
      </c>
      <c r="G491" t="s">
        <v>39</v>
      </c>
      <c r="H491" t="s">
        <v>12</v>
      </c>
      <c r="I491" t="s">
        <v>13</v>
      </c>
      <c r="J491" t="str">
        <f t="shared" si="7"/>
        <v>HIGH AGE</v>
      </c>
      <c r="K491" t="str">
        <f>UPPER(Table2[[#This Row],[Name]])</f>
        <v>KAITLIN BROWN</v>
      </c>
    </row>
    <row r="492" spans="1:11" x14ac:dyDescent="0.3">
      <c r="A492" s="8">
        <v>491</v>
      </c>
      <c r="B492" t="s">
        <v>1494</v>
      </c>
      <c r="C492" t="s">
        <v>1495</v>
      </c>
      <c r="D492" s="10">
        <v>59</v>
      </c>
      <c r="E492" s="10" t="s">
        <v>16</v>
      </c>
      <c r="F492" t="s">
        <v>1496</v>
      </c>
      <c r="G492" t="s">
        <v>247</v>
      </c>
      <c r="H492" t="s">
        <v>12</v>
      </c>
      <c r="I492" t="s">
        <v>19</v>
      </c>
      <c r="J492" t="str">
        <f t="shared" si="7"/>
        <v>HIGH AGE</v>
      </c>
      <c r="K492" t="str">
        <f>UPPER(Table2[[#This Row],[Name]])</f>
        <v>DARRELL MILLER</v>
      </c>
    </row>
    <row r="493" spans="1:11" x14ac:dyDescent="0.3">
      <c r="A493" s="8">
        <v>492</v>
      </c>
      <c r="B493" t="s">
        <v>1497</v>
      </c>
      <c r="C493" t="s">
        <v>1498</v>
      </c>
      <c r="D493" s="10">
        <v>28</v>
      </c>
      <c r="E493" s="10" t="s">
        <v>9</v>
      </c>
      <c r="F493" t="s">
        <v>84</v>
      </c>
      <c r="G493" t="s">
        <v>22</v>
      </c>
      <c r="H493" t="s">
        <v>12</v>
      </c>
      <c r="I493" t="s">
        <v>31</v>
      </c>
      <c r="J493" t="str">
        <f t="shared" si="7"/>
        <v>LOW AGE</v>
      </c>
      <c r="K493" t="str">
        <f>UPPER(Table2[[#This Row],[Name]])</f>
        <v>AMANDA POWELL</v>
      </c>
    </row>
    <row r="494" spans="1:11" x14ac:dyDescent="0.3">
      <c r="A494" s="8">
        <v>493</v>
      </c>
      <c r="B494" t="s">
        <v>1499</v>
      </c>
      <c r="C494" t="s">
        <v>1500</v>
      </c>
      <c r="D494" s="10">
        <v>21</v>
      </c>
      <c r="E494" s="10" t="s">
        <v>9</v>
      </c>
      <c r="F494" t="s">
        <v>1501</v>
      </c>
      <c r="G494" t="s">
        <v>354</v>
      </c>
      <c r="H494" t="s">
        <v>12</v>
      </c>
      <c r="I494" t="s">
        <v>13</v>
      </c>
      <c r="J494" t="str">
        <f t="shared" si="7"/>
        <v>LOW AGE</v>
      </c>
      <c r="K494" t="str">
        <f>UPPER(Table2[[#This Row],[Name]])</f>
        <v>JUSTIN LOPEZ</v>
      </c>
    </row>
    <row r="495" spans="1:11" x14ac:dyDescent="0.3">
      <c r="A495" s="8">
        <v>494</v>
      </c>
      <c r="B495" t="s">
        <v>1502</v>
      </c>
      <c r="C495" t="s">
        <v>1503</v>
      </c>
      <c r="D495" s="10">
        <v>23</v>
      </c>
      <c r="E495" s="10" t="s">
        <v>16</v>
      </c>
      <c r="F495" t="s">
        <v>1504</v>
      </c>
      <c r="G495" t="s">
        <v>92</v>
      </c>
      <c r="H495" t="s">
        <v>12</v>
      </c>
      <c r="I495" t="s">
        <v>26</v>
      </c>
      <c r="J495" t="str">
        <f t="shared" si="7"/>
        <v>LOW AGE</v>
      </c>
      <c r="K495" t="str">
        <f>UPPER(Table2[[#This Row],[Name]])</f>
        <v>JAMES BERGER</v>
      </c>
    </row>
    <row r="496" spans="1:11" x14ac:dyDescent="0.3">
      <c r="A496" s="8">
        <v>495</v>
      </c>
      <c r="B496" t="s">
        <v>1505</v>
      </c>
      <c r="C496" t="s">
        <v>1506</v>
      </c>
      <c r="D496" s="10">
        <v>56</v>
      </c>
      <c r="E496" s="10" t="s">
        <v>9</v>
      </c>
      <c r="F496" t="s">
        <v>1507</v>
      </c>
      <c r="G496" t="s">
        <v>25</v>
      </c>
      <c r="H496" t="s">
        <v>12</v>
      </c>
      <c r="I496" t="s">
        <v>26</v>
      </c>
      <c r="J496" t="str">
        <f t="shared" si="7"/>
        <v>HIGH AGE</v>
      </c>
      <c r="K496" t="str">
        <f>UPPER(Table2[[#This Row],[Name]])</f>
        <v>CHRISTOPHER FORD</v>
      </c>
    </row>
    <row r="497" spans="1:11" x14ac:dyDescent="0.3">
      <c r="A497" s="8">
        <v>496</v>
      </c>
      <c r="B497" t="s">
        <v>1508</v>
      </c>
      <c r="C497" t="s">
        <v>1509</v>
      </c>
      <c r="D497" s="10">
        <v>47</v>
      </c>
      <c r="E497" s="10" t="s">
        <v>16</v>
      </c>
      <c r="F497" t="s">
        <v>1510</v>
      </c>
      <c r="G497" t="s">
        <v>58</v>
      </c>
      <c r="H497" t="s">
        <v>12</v>
      </c>
      <c r="I497" t="s">
        <v>13</v>
      </c>
      <c r="J497" t="str">
        <f t="shared" si="7"/>
        <v>MEDIUM AGE</v>
      </c>
      <c r="K497" t="str">
        <f>UPPER(Table2[[#This Row],[Name]])</f>
        <v>SARAH MARSH</v>
      </c>
    </row>
    <row r="498" spans="1:11" x14ac:dyDescent="0.3">
      <c r="A498" s="8">
        <v>497</v>
      </c>
      <c r="B498" t="s">
        <v>1511</v>
      </c>
      <c r="C498" t="s">
        <v>1512</v>
      </c>
      <c r="D498" s="10">
        <v>35</v>
      </c>
      <c r="E498" s="10" t="s">
        <v>9</v>
      </c>
      <c r="F498" t="s">
        <v>1513</v>
      </c>
      <c r="G498" t="s">
        <v>230</v>
      </c>
      <c r="H498" t="s">
        <v>12</v>
      </c>
      <c r="I498" t="s">
        <v>31</v>
      </c>
      <c r="J498" t="str">
        <f t="shared" si="7"/>
        <v>MEDIUM AGE</v>
      </c>
      <c r="K498" t="str">
        <f>UPPER(Table2[[#This Row],[Name]])</f>
        <v>TRACI GONZALEZ</v>
      </c>
    </row>
    <row r="499" spans="1:11" x14ac:dyDescent="0.3">
      <c r="A499" s="8">
        <v>498</v>
      </c>
      <c r="B499" t="s">
        <v>1514</v>
      </c>
      <c r="C499" t="s">
        <v>1515</v>
      </c>
      <c r="D499" s="10">
        <v>27</v>
      </c>
      <c r="E499" s="10" t="s">
        <v>16</v>
      </c>
      <c r="F499" t="s">
        <v>1516</v>
      </c>
      <c r="G499" t="s">
        <v>35</v>
      </c>
      <c r="H499" t="s">
        <v>12</v>
      </c>
      <c r="I499" t="s">
        <v>19</v>
      </c>
      <c r="J499" t="str">
        <f t="shared" si="7"/>
        <v>LOW AGE</v>
      </c>
      <c r="K499" t="str">
        <f>UPPER(Table2[[#This Row],[Name]])</f>
        <v>PHILIP PENNINGTON</v>
      </c>
    </row>
    <row r="502" spans="1:11" x14ac:dyDescent="0.3">
      <c r="E502" s="11"/>
    </row>
    <row r="503" spans="1:11" x14ac:dyDescent="0.3">
      <c r="E503" s="11"/>
    </row>
    <row r="504" spans="1:11" x14ac:dyDescent="0.3">
      <c r="E504" s="11"/>
    </row>
    <row r="505" spans="1:11" x14ac:dyDescent="0.3">
      <c r="E505" s="11"/>
    </row>
    <row r="506" spans="1:11" x14ac:dyDescent="0.3">
      <c r="E506" s="11"/>
    </row>
    <row r="507" spans="1:11" x14ac:dyDescent="0.3">
      <c r="E507" s="11"/>
    </row>
    <row r="508" spans="1:11" x14ac:dyDescent="0.3">
      <c r="E508" s="11"/>
    </row>
    <row r="509" spans="1:11" x14ac:dyDescent="0.3">
      <c r="E509" s="11"/>
    </row>
    <row r="510" spans="1:11" x14ac:dyDescent="0.3">
      <c r="E510" s="11"/>
    </row>
    <row r="511" spans="1:11" x14ac:dyDescent="0.3">
      <c r="E511" s="11"/>
    </row>
    <row r="512" spans="1:11" x14ac:dyDescent="0.3">
      <c r="E512" s="11"/>
    </row>
    <row r="513" spans="4:5" x14ac:dyDescent="0.3">
      <c r="E513" s="11"/>
    </row>
    <row r="514" spans="4:5" x14ac:dyDescent="0.3">
      <c r="E514" s="11"/>
    </row>
    <row r="515" spans="4:5" x14ac:dyDescent="0.3">
      <c r="E515" s="11"/>
    </row>
    <row r="516" spans="4:5" x14ac:dyDescent="0.3">
      <c r="E516" s="11"/>
    </row>
    <row r="517" spans="4:5" x14ac:dyDescent="0.3">
      <c r="D517" s="11"/>
      <c r="E517" s="11"/>
    </row>
    <row r="518" spans="4:5" x14ac:dyDescent="0.3">
      <c r="D518" s="11"/>
      <c r="E518" s="11"/>
    </row>
    <row r="519" spans="4:5" x14ac:dyDescent="0.3">
      <c r="D519" s="11"/>
      <c r="E519" s="11"/>
    </row>
  </sheetData>
  <mergeCells count="3">
    <mergeCell ref="M4:M5"/>
    <mergeCell ref="M7:M8"/>
    <mergeCell ref="M17:M20"/>
  </mergeCells>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8"/>
  <sheetViews>
    <sheetView topLeftCell="J29" zoomScale="96" zoomScaleNormal="96" workbookViewId="0">
      <selection activeCell="K33" sqref="K33:N47"/>
    </sheetView>
  </sheetViews>
  <sheetFormatPr defaultRowHeight="14.4" x14ac:dyDescent="0.3"/>
  <cols>
    <col min="1" max="1" width="9.44140625" style="8" bestFit="1" customWidth="1"/>
    <col min="2" max="2" width="15.5546875" bestFit="1" customWidth="1"/>
    <col min="3" max="3" width="25.44140625" bestFit="1" customWidth="1"/>
    <col min="4" max="4" width="16.33203125" bestFit="1" customWidth="1"/>
    <col min="5" max="5" width="17.21875" bestFit="1" customWidth="1"/>
    <col min="6" max="6" width="28.44140625" style="3" bestFit="1" customWidth="1"/>
    <col min="7" max="7" width="10" style="3" customWidth="1"/>
    <col min="8" max="8" width="13.77734375" style="3" customWidth="1"/>
    <col min="9" max="9" width="32.33203125" style="3" bestFit="1" customWidth="1"/>
    <col min="10" max="10" width="31" bestFit="1" customWidth="1"/>
    <col min="11" max="11" width="17.21875" bestFit="1" customWidth="1"/>
    <col min="12" max="12" width="38.88671875" bestFit="1" customWidth="1"/>
    <col min="13" max="13" width="23.109375" bestFit="1" customWidth="1"/>
    <col min="14" max="14" width="25.5546875" bestFit="1" customWidth="1"/>
    <col min="15" max="15" width="13.33203125" bestFit="1" customWidth="1"/>
    <col min="16" max="16" width="13" bestFit="1" customWidth="1"/>
    <col min="21" max="21" width="15.44140625" bestFit="1" customWidth="1"/>
    <col min="22" max="22" width="12.44140625" bestFit="1" customWidth="1"/>
    <col min="23" max="23" width="12.6640625" bestFit="1" customWidth="1"/>
    <col min="24" max="220" width="27.6640625" bestFit="1" customWidth="1"/>
    <col min="221" max="221" width="16.5546875" bestFit="1" customWidth="1"/>
    <col min="222" max="223" width="17.5546875" bestFit="1" customWidth="1"/>
  </cols>
  <sheetData>
    <row r="1" spans="1:24" x14ac:dyDescent="0.3">
      <c r="A1" s="4" t="s">
        <v>3933</v>
      </c>
      <c r="B1" s="1" t="s">
        <v>1517</v>
      </c>
      <c r="C1" s="1" t="s">
        <v>1518</v>
      </c>
      <c r="D1" s="1" t="s">
        <v>1519</v>
      </c>
      <c r="E1" s="1" t="s">
        <v>1520</v>
      </c>
      <c r="F1" s="1" t="s">
        <v>1521</v>
      </c>
      <c r="G1" s="2" t="s">
        <v>1522</v>
      </c>
      <c r="H1" s="2" t="s">
        <v>1523</v>
      </c>
      <c r="I1" s="5" t="s">
        <v>3962</v>
      </c>
    </row>
    <row r="2" spans="1:24" x14ac:dyDescent="0.3">
      <c r="A2" s="9">
        <v>1</v>
      </c>
      <c r="B2" t="s">
        <v>1524</v>
      </c>
      <c r="C2" t="s">
        <v>3808</v>
      </c>
      <c r="D2" t="s">
        <v>1544</v>
      </c>
      <c r="E2" t="s">
        <v>3809</v>
      </c>
      <c r="F2" t="s">
        <v>1526</v>
      </c>
      <c r="G2" s="3">
        <v>112.42</v>
      </c>
      <c r="H2" s="3">
        <v>416</v>
      </c>
      <c r="I2" s="3" t="str">
        <f>UPPER(Table1[[#This Row],[Product_Name]])</f>
        <v>BROTHER LASER PRINTER</v>
      </c>
      <c r="U2" s="31" t="s">
        <v>4034</v>
      </c>
      <c r="V2" t="s">
        <v>4079</v>
      </c>
      <c r="W2" t="s">
        <v>4080</v>
      </c>
    </row>
    <row r="3" spans="1:24" x14ac:dyDescent="0.3">
      <c r="A3" s="9">
        <v>2</v>
      </c>
      <c r="B3" t="s">
        <v>1527</v>
      </c>
      <c r="C3" t="s">
        <v>3810</v>
      </c>
      <c r="D3" t="s">
        <v>1528</v>
      </c>
      <c r="E3" t="s">
        <v>3811</v>
      </c>
      <c r="F3" t="s">
        <v>1529</v>
      </c>
      <c r="G3" s="3">
        <v>342.56</v>
      </c>
      <c r="H3" s="3">
        <v>181</v>
      </c>
      <c r="I3" s="3" t="str">
        <f>UPPER(Table1[[#This Row],[Product_Name]])</f>
        <v>MEN'S GRAPHIC T-SHIRT</v>
      </c>
      <c r="K3" s="16" t="s">
        <v>3945</v>
      </c>
      <c r="M3" s="11"/>
      <c r="O3" s="3"/>
      <c r="P3" s="3"/>
      <c r="Q3" s="3"/>
      <c r="R3" s="3"/>
      <c r="S3" s="3"/>
      <c r="U3" s="10" t="s">
        <v>1539</v>
      </c>
      <c r="X3" s="3"/>
    </row>
    <row r="4" spans="1:24" x14ac:dyDescent="0.3">
      <c r="A4" s="9">
        <v>3</v>
      </c>
      <c r="B4" t="s">
        <v>1530</v>
      </c>
      <c r="C4" t="s">
        <v>3812</v>
      </c>
      <c r="D4" t="s">
        <v>1528</v>
      </c>
      <c r="E4" t="s">
        <v>3813</v>
      </c>
      <c r="F4" t="s">
        <v>1531</v>
      </c>
      <c r="G4" s="3">
        <v>254.04361702127662</v>
      </c>
      <c r="H4" s="3">
        <v>352</v>
      </c>
      <c r="I4" s="3" t="str">
        <f>UPPER(Table1[[#This Row],[Product_Name]])</f>
        <v>WOMEN'S CASUAL HOODIE</v>
      </c>
      <c r="K4" s="17" t="s">
        <v>3936</v>
      </c>
      <c r="L4" s="14" t="s">
        <v>1522</v>
      </c>
      <c r="M4" s="15">
        <f>SUM(Table1[Cost])</f>
        <v>25404.361702127666</v>
      </c>
      <c r="O4" s="3"/>
      <c r="P4" s="3"/>
      <c r="Q4" s="3"/>
      <c r="R4" s="3"/>
      <c r="S4" s="3"/>
      <c r="U4" s="32" t="s">
        <v>3879</v>
      </c>
      <c r="V4">
        <v>526.04</v>
      </c>
      <c r="W4">
        <v>711</v>
      </c>
      <c r="X4" s="3"/>
    </row>
    <row r="5" spans="1:24" x14ac:dyDescent="0.3">
      <c r="A5" s="9">
        <v>4</v>
      </c>
      <c r="B5" t="s">
        <v>1532</v>
      </c>
      <c r="C5" t="s">
        <v>3814</v>
      </c>
      <c r="D5" t="s">
        <v>1528</v>
      </c>
      <c r="E5" t="s">
        <v>3813</v>
      </c>
      <c r="F5" t="s">
        <v>1533</v>
      </c>
      <c r="G5" s="3">
        <v>364.67</v>
      </c>
      <c r="H5" s="3">
        <v>452</v>
      </c>
      <c r="I5" s="3" t="str">
        <f>UPPER(Table1[[#This Row],[Product_Name]])</f>
        <v>MEN'S RUNNING JACKET</v>
      </c>
      <c r="K5" s="17"/>
      <c r="L5" s="14" t="s">
        <v>1523</v>
      </c>
      <c r="M5" s="15">
        <f>SUM(Table1[Stock])</f>
        <v>27349.484536082477</v>
      </c>
      <c r="O5" s="3"/>
      <c r="P5" s="3"/>
      <c r="Q5" s="3"/>
      <c r="R5" s="3"/>
      <c r="S5" s="3"/>
      <c r="U5" s="32" t="s">
        <v>3838</v>
      </c>
      <c r="V5">
        <v>337.42</v>
      </c>
      <c r="W5">
        <v>256</v>
      </c>
      <c r="X5" s="3"/>
    </row>
    <row r="6" spans="1:24" x14ac:dyDescent="0.3">
      <c r="A6" s="9">
        <v>5</v>
      </c>
      <c r="B6" t="s">
        <v>1534</v>
      </c>
      <c r="C6" t="s">
        <v>3815</v>
      </c>
      <c r="D6" t="s">
        <v>1528</v>
      </c>
      <c r="E6" t="s">
        <v>3816</v>
      </c>
      <c r="F6" t="s">
        <v>1535</v>
      </c>
      <c r="G6" s="3">
        <v>306.45999999999998</v>
      </c>
      <c r="H6" s="3">
        <v>487</v>
      </c>
      <c r="I6" s="3" t="str">
        <f>UPPER(Table1[[#This Row],[Product_Name]])</f>
        <v>WOMEN'S YOGA PANTS</v>
      </c>
      <c r="K6" s="47" t="s">
        <v>3946</v>
      </c>
      <c r="L6" s="14" t="s">
        <v>3958</v>
      </c>
      <c r="M6" s="15">
        <f>SUMIF($D:$D,"Electronics",$G:$G)</f>
        <v>6647.66</v>
      </c>
      <c r="O6" s="3"/>
      <c r="P6" s="3"/>
      <c r="Q6" s="3"/>
      <c r="R6" s="3"/>
      <c r="S6" s="3"/>
      <c r="U6" s="32" t="s">
        <v>3831</v>
      </c>
      <c r="V6">
        <v>687.83999999999992</v>
      </c>
      <c r="W6">
        <v>1419</v>
      </c>
      <c r="X6" s="3"/>
    </row>
    <row r="7" spans="1:24" x14ac:dyDescent="0.3">
      <c r="A7" s="9">
        <v>6</v>
      </c>
      <c r="B7" t="s">
        <v>1536</v>
      </c>
      <c r="C7" t="s">
        <v>3817</v>
      </c>
      <c r="D7" t="s">
        <v>1528</v>
      </c>
      <c r="E7" t="s">
        <v>3818</v>
      </c>
      <c r="F7" t="s">
        <v>1537</v>
      </c>
      <c r="G7" s="3">
        <v>261</v>
      </c>
      <c r="H7" s="3">
        <v>59</v>
      </c>
      <c r="I7" s="3" t="str">
        <f>UPPER(Table1[[#This Row],[Product_Name]])</f>
        <v>MEN'S LEATHER BELT</v>
      </c>
      <c r="K7" s="47"/>
      <c r="L7" s="14" t="s">
        <v>3959</v>
      </c>
      <c r="M7" s="15">
        <f>SUMIF($D:$D,"Electronics",$H:$H)</f>
        <v>5767.4948453608249</v>
      </c>
      <c r="O7" s="3"/>
      <c r="P7" s="3"/>
      <c r="Q7" s="3"/>
      <c r="R7" s="3"/>
      <c r="S7" s="3"/>
      <c r="U7" s="32" t="s">
        <v>3876</v>
      </c>
      <c r="V7">
        <v>736.19361702127662</v>
      </c>
      <c r="W7">
        <v>1006</v>
      </c>
      <c r="X7" s="3"/>
    </row>
    <row r="8" spans="1:24" x14ac:dyDescent="0.3">
      <c r="A8" s="9">
        <v>7</v>
      </c>
      <c r="B8" t="s">
        <v>1538</v>
      </c>
      <c r="C8" t="s">
        <v>3819</v>
      </c>
      <c r="D8" t="s">
        <v>1539</v>
      </c>
      <c r="E8" t="s">
        <v>3820</v>
      </c>
      <c r="F8" t="s">
        <v>1540</v>
      </c>
      <c r="G8" s="3">
        <v>312.8</v>
      </c>
      <c r="H8" s="3">
        <v>350</v>
      </c>
      <c r="I8" s="3" t="str">
        <f>UPPER(Table1[[#This Row],[Product_Name]])</f>
        <v>HERBAL FACE MOISTURIZER</v>
      </c>
      <c r="K8" s="17" t="s">
        <v>3937</v>
      </c>
      <c r="L8" s="14" t="s">
        <v>3960</v>
      </c>
      <c r="M8" s="22" t="s">
        <v>4011</v>
      </c>
      <c r="O8" s="3"/>
      <c r="P8" s="3"/>
      <c r="Q8" s="3"/>
      <c r="R8" s="3"/>
      <c r="S8" s="3"/>
      <c r="U8" s="32" t="s">
        <v>3820</v>
      </c>
      <c r="V8">
        <v>1476.0036170212766</v>
      </c>
      <c r="W8">
        <v>1424</v>
      </c>
      <c r="X8" s="3"/>
    </row>
    <row r="9" spans="1:24" x14ac:dyDescent="0.3">
      <c r="A9" s="9">
        <v>8</v>
      </c>
      <c r="B9" t="s">
        <v>1541</v>
      </c>
      <c r="C9" t="s">
        <v>3821</v>
      </c>
      <c r="D9" t="s">
        <v>1525</v>
      </c>
      <c r="E9" t="s">
        <v>3822</v>
      </c>
      <c r="F9" t="s">
        <v>1542</v>
      </c>
      <c r="G9" s="3">
        <v>218.86</v>
      </c>
      <c r="H9" s="3">
        <v>170</v>
      </c>
      <c r="I9" s="3" t="str">
        <f>UPPER(Table1[[#This Row],[Product_Name]])</f>
        <v>LED TABLE LAMP</v>
      </c>
      <c r="K9" s="47" t="s">
        <v>3954</v>
      </c>
      <c r="L9" s="14" t="s">
        <v>3963</v>
      </c>
      <c r="M9" s="15">
        <f>COUNTIF(Table1[Category],"Electronics")</f>
        <v>21</v>
      </c>
      <c r="O9" s="3"/>
      <c r="P9" s="3"/>
      <c r="Q9" s="3"/>
      <c r="R9" s="3"/>
      <c r="S9" s="3"/>
      <c r="U9" s="10" t="s">
        <v>1528</v>
      </c>
      <c r="X9" s="3"/>
    </row>
    <row r="10" spans="1:24" x14ac:dyDescent="0.3">
      <c r="A10" s="9">
        <v>9</v>
      </c>
      <c r="B10" t="s">
        <v>1543</v>
      </c>
      <c r="C10" t="s">
        <v>3823</v>
      </c>
      <c r="D10" t="s">
        <v>1544</v>
      </c>
      <c r="E10" t="s">
        <v>3824</v>
      </c>
      <c r="F10" t="s">
        <v>1545</v>
      </c>
      <c r="G10" s="3">
        <v>439.07</v>
      </c>
      <c r="H10" s="3">
        <v>142</v>
      </c>
      <c r="I10" s="3" t="str">
        <f>UPPER(Table1[[#This Row],[Product_Name]])</f>
        <v>WIRELESS BLUETOOTH EARBUDS</v>
      </c>
      <c r="K10" s="47"/>
      <c r="L10" s="14" t="s">
        <v>3809</v>
      </c>
      <c r="M10" s="15">
        <f>COUNTIF(Table1[Sub_Category],"Computer")</f>
        <v>6</v>
      </c>
      <c r="O10" s="3"/>
      <c r="P10" s="3"/>
      <c r="Q10" s="3"/>
      <c r="R10" s="3"/>
      <c r="S10" s="3"/>
      <c r="U10" s="32" t="s">
        <v>3818</v>
      </c>
      <c r="V10">
        <v>668.42000000000007</v>
      </c>
      <c r="W10">
        <v>1022</v>
      </c>
      <c r="X10" s="3"/>
    </row>
    <row r="11" spans="1:24" x14ac:dyDescent="0.3">
      <c r="A11" s="9">
        <v>10</v>
      </c>
      <c r="B11" t="s">
        <v>1546</v>
      </c>
      <c r="C11" t="s">
        <v>3825</v>
      </c>
      <c r="D11" t="s">
        <v>1547</v>
      </c>
      <c r="E11" t="s">
        <v>3826</v>
      </c>
      <c r="F11" t="s">
        <v>1548</v>
      </c>
      <c r="G11" s="3">
        <v>495.72</v>
      </c>
      <c r="H11" s="3">
        <v>323</v>
      </c>
      <c r="I11" s="3" t="str">
        <f>UPPER(Table1[[#This Row],[Product_Name]])</f>
        <v>ADJUSTABLE DUMBBELL SET</v>
      </c>
      <c r="K11" s="17" t="s">
        <v>3938</v>
      </c>
      <c r="L11" s="14" t="s">
        <v>3933</v>
      </c>
      <c r="M11" s="15">
        <f>COUNT(Table1[S.No])</f>
        <v>100</v>
      </c>
      <c r="O11" s="3"/>
      <c r="P11" s="3"/>
      <c r="Q11" s="3"/>
      <c r="R11" s="3"/>
      <c r="S11" s="3"/>
      <c r="U11" s="32" t="s">
        <v>3816</v>
      </c>
      <c r="V11">
        <v>1165.2836170212765</v>
      </c>
      <c r="W11">
        <v>1179</v>
      </c>
      <c r="X11" s="3"/>
    </row>
    <row r="12" spans="1:24" x14ac:dyDescent="0.3">
      <c r="A12" s="9">
        <v>11</v>
      </c>
      <c r="B12" t="s">
        <v>1549</v>
      </c>
      <c r="C12" t="s">
        <v>3827</v>
      </c>
      <c r="D12" t="s">
        <v>1525</v>
      </c>
      <c r="E12" t="s">
        <v>3828</v>
      </c>
      <c r="F12" t="s">
        <v>1550</v>
      </c>
      <c r="G12" s="3">
        <v>298.86</v>
      </c>
      <c r="H12" s="3">
        <v>308</v>
      </c>
      <c r="I12" s="3" t="str">
        <f>UPPER(Table1[[#This Row],[Product_Name]])</f>
        <v>CERAMIC KITCHEN BOWL SET</v>
      </c>
      <c r="K12" s="17" t="s">
        <v>3939</v>
      </c>
      <c r="L12" s="14" t="s">
        <v>3964</v>
      </c>
      <c r="M12" s="15">
        <f>COUNTA(Table1[Product_ID])</f>
        <v>100</v>
      </c>
      <c r="O12" s="3"/>
      <c r="P12" s="3"/>
      <c r="Q12" s="3"/>
      <c r="R12" s="3"/>
      <c r="S12" s="3"/>
      <c r="U12" s="32" t="s">
        <v>3864</v>
      </c>
      <c r="V12">
        <v>949.86</v>
      </c>
      <c r="W12">
        <v>792</v>
      </c>
      <c r="X12" s="3"/>
    </row>
    <row r="13" spans="1:24" x14ac:dyDescent="0.3">
      <c r="A13" s="9">
        <v>12</v>
      </c>
      <c r="B13" t="s">
        <v>1551</v>
      </c>
      <c r="C13" t="s">
        <v>3829</v>
      </c>
      <c r="D13" t="s">
        <v>1544</v>
      </c>
      <c r="E13" t="s">
        <v>3818</v>
      </c>
      <c r="F13" t="s">
        <v>1552</v>
      </c>
      <c r="G13" s="3">
        <v>449.4</v>
      </c>
      <c r="H13" s="3">
        <v>273.49484536082474</v>
      </c>
      <c r="I13" s="3" t="str">
        <f>UPPER(Table1[[#This Row],[Product_Name]])</f>
        <v>HD SMART TV STICK</v>
      </c>
      <c r="K13" s="17" t="s">
        <v>3940</v>
      </c>
      <c r="L13" s="14" t="s">
        <v>3965</v>
      </c>
      <c r="M13" s="22" t="s">
        <v>4012</v>
      </c>
      <c r="N13" s="18"/>
      <c r="O13" s="3"/>
      <c r="P13" s="3"/>
      <c r="Q13" s="3"/>
      <c r="R13" s="3"/>
      <c r="S13" s="3"/>
      <c r="U13" s="32" t="s">
        <v>3813</v>
      </c>
      <c r="V13">
        <v>1144.5236170212766</v>
      </c>
      <c r="W13">
        <v>1243</v>
      </c>
      <c r="X13" s="3"/>
    </row>
    <row r="14" spans="1:24" x14ac:dyDescent="0.3">
      <c r="A14" s="9">
        <v>13</v>
      </c>
      <c r="B14" t="s">
        <v>1553</v>
      </c>
      <c r="C14" t="s">
        <v>3830</v>
      </c>
      <c r="D14" t="s">
        <v>1539</v>
      </c>
      <c r="E14" t="s">
        <v>3831</v>
      </c>
      <c r="F14" t="s">
        <v>1554</v>
      </c>
      <c r="G14" s="3">
        <v>115.82</v>
      </c>
      <c r="H14" s="3">
        <v>460</v>
      </c>
      <c r="I14" s="3" t="str">
        <f>UPPER(Table1[[#This Row],[Product_Name]])</f>
        <v>HAIR STRENGTHENING SHAMPOO</v>
      </c>
      <c r="K14" s="17" t="s">
        <v>3967</v>
      </c>
      <c r="L14" s="14" t="s">
        <v>3966</v>
      </c>
      <c r="M14" s="15">
        <f>M4/M11</f>
        <v>254.04361702127665</v>
      </c>
      <c r="O14" s="3"/>
      <c r="P14" s="3"/>
      <c r="Q14" s="3"/>
      <c r="R14" s="3"/>
      <c r="S14" s="3"/>
      <c r="U14" s="32" t="s">
        <v>3811</v>
      </c>
      <c r="V14">
        <v>820.03361702127654</v>
      </c>
      <c r="W14">
        <v>695</v>
      </c>
      <c r="X14" s="3"/>
    </row>
    <row r="15" spans="1:24" x14ac:dyDescent="0.3">
      <c r="A15" s="9">
        <v>14</v>
      </c>
      <c r="B15" t="s">
        <v>1555</v>
      </c>
      <c r="C15" t="s">
        <v>3832</v>
      </c>
      <c r="D15" t="s">
        <v>1544</v>
      </c>
      <c r="E15" t="s">
        <v>3818</v>
      </c>
      <c r="F15" t="s">
        <v>1556</v>
      </c>
      <c r="G15" s="3">
        <v>242.23</v>
      </c>
      <c r="H15" s="3">
        <v>453</v>
      </c>
      <c r="I15" s="3" t="str">
        <f>UPPER(Table1[[#This Row],[Product_Name]])</f>
        <v>USB-C FAST CHARGER</v>
      </c>
      <c r="K15" s="17" t="s">
        <v>3943</v>
      </c>
      <c r="L15" s="14" t="s">
        <v>1522</v>
      </c>
      <c r="M15" s="15">
        <f>MIN(G:G)</f>
        <v>17.309999999999999</v>
      </c>
      <c r="O15" s="3"/>
      <c r="P15" s="3"/>
      <c r="Q15" s="3"/>
      <c r="R15" s="3"/>
      <c r="S15" s="3"/>
      <c r="U15" s="10" t="s">
        <v>1544</v>
      </c>
      <c r="X15" s="3"/>
    </row>
    <row r="16" spans="1:24" x14ac:dyDescent="0.3">
      <c r="A16" s="9">
        <v>15</v>
      </c>
      <c r="B16" t="s">
        <v>1557</v>
      </c>
      <c r="C16" t="s">
        <v>3833</v>
      </c>
      <c r="D16" t="s">
        <v>1525</v>
      </c>
      <c r="E16" t="s">
        <v>3834</v>
      </c>
      <c r="F16" t="s">
        <v>1558</v>
      </c>
      <c r="G16" s="3">
        <v>48.01</v>
      </c>
      <c r="H16" s="3">
        <v>439</v>
      </c>
      <c r="I16" s="3" t="str">
        <f>UPPER(Table1[[#This Row],[Product_Name]])</f>
        <v>DECORATIVE WALL MIRROR</v>
      </c>
      <c r="K16" s="17" t="s">
        <v>3944</v>
      </c>
      <c r="L16" s="14" t="s">
        <v>1522</v>
      </c>
      <c r="M16" s="15">
        <f>MAX(G:G)</f>
        <v>495.72</v>
      </c>
      <c r="O16" s="3"/>
      <c r="P16" s="3"/>
      <c r="Q16" s="3"/>
      <c r="R16" s="3"/>
      <c r="S16" s="3"/>
      <c r="U16" s="32" t="s">
        <v>3818</v>
      </c>
      <c r="V16">
        <v>2098.12</v>
      </c>
      <c r="W16">
        <v>2301.4948453608249</v>
      </c>
      <c r="X16" s="3"/>
    </row>
    <row r="17" spans="1:24" x14ac:dyDescent="0.3">
      <c r="A17" s="9">
        <v>16</v>
      </c>
      <c r="B17" t="s">
        <v>1559</v>
      </c>
      <c r="C17" t="s">
        <v>3835</v>
      </c>
      <c r="D17" t="s">
        <v>1544</v>
      </c>
      <c r="E17" t="s">
        <v>3836</v>
      </c>
      <c r="F17" t="s">
        <v>1560</v>
      </c>
      <c r="G17" s="3">
        <v>465.34</v>
      </c>
      <c r="H17" s="3">
        <v>301</v>
      </c>
      <c r="I17" s="3" t="str">
        <f>UPPER(Table1[[#This Row],[Product_Name]])</f>
        <v>4K HOME PROJECTOR</v>
      </c>
      <c r="K17" s="47" t="s">
        <v>3968</v>
      </c>
      <c r="L17" s="19" t="s">
        <v>3935</v>
      </c>
      <c r="M17" s="19" t="s">
        <v>1518</v>
      </c>
      <c r="N17" s="19" t="s">
        <v>1519</v>
      </c>
      <c r="O17" s="19" t="s">
        <v>1520</v>
      </c>
      <c r="P17" s="19" t="s">
        <v>1521</v>
      </c>
      <c r="Q17" s="20" t="s">
        <v>1522</v>
      </c>
      <c r="R17" s="20" t="s">
        <v>1523</v>
      </c>
      <c r="S17" s="3"/>
      <c r="U17" s="32" t="s">
        <v>3836</v>
      </c>
      <c r="V17">
        <v>946.24</v>
      </c>
      <c r="W17">
        <v>405</v>
      </c>
      <c r="X17" s="3"/>
    </row>
    <row r="18" spans="1:24" x14ac:dyDescent="0.3">
      <c r="A18" s="9">
        <v>17</v>
      </c>
      <c r="B18" t="s">
        <v>1561</v>
      </c>
      <c r="C18" t="s">
        <v>3837</v>
      </c>
      <c r="D18" t="s">
        <v>1539</v>
      </c>
      <c r="E18" t="s">
        <v>3838</v>
      </c>
      <c r="F18" t="s">
        <v>1562</v>
      </c>
      <c r="G18" s="3">
        <v>337.42</v>
      </c>
      <c r="H18" s="3">
        <v>256</v>
      </c>
      <c r="I18" s="3" t="str">
        <f>UPPER(Table1[[#This Row],[Product_Name]])</f>
        <v>BEARD GROOMING KIT</v>
      </c>
      <c r="K18" s="47"/>
      <c r="L18" s="14" t="s">
        <v>1623</v>
      </c>
      <c r="M18" s="14" t="str" cm="1">
        <f t="array" ref="M18:R18">VLOOKUP(L18,$B$2:$H$101,{2,3,4,5,6,7},FALSE)</f>
        <v>Makeup Brush Set</v>
      </c>
      <c r="N18" s="14" t="str">
        <v>Beauty</v>
      </c>
      <c r="O18" s="21" t="str">
        <v>Makeup</v>
      </c>
      <c r="P18" s="21" t="str">
        <v>Cook Inc</v>
      </c>
      <c r="Q18" s="21">
        <v>254.04361702127662</v>
      </c>
      <c r="R18" s="21">
        <v>431</v>
      </c>
      <c r="S18" s="3"/>
      <c r="U18" s="32" t="s">
        <v>3824</v>
      </c>
      <c r="V18">
        <v>1635.38</v>
      </c>
      <c r="W18">
        <v>965</v>
      </c>
      <c r="X18" s="3"/>
    </row>
    <row r="19" spans="1:24" x14ac:dyDescent="0.3">
      <c r="A19" s="9">
        <v>18</v>
      </c>
      <c r="B19" t="s">
        <v>1563</v>
      </c>
      <c r="C19" t="s">
        <v>3839</v>
      </c>
      <c r="D19" t="s">
        <v>1547</v>
      </c>
      <c r="E19" t="s">
        <v>3818</v>
      </c>
      <c r="F19" t="s">
        <v>1564</v>
      </c>
      <c r="G19" s="3">
        <v>144.53</v>
      </c>
      <c r="H19" s="3">
        <v>367</v>
      </c>
      <c r="I19" s="3" t="str">
        <f>UPPER(Table1[[#This Row],[Product_Name]])</f>
        <v>SOCCER TRAINING CONE SET</v>
      </c>
      <c r="K19" s="47"/>
      <c r="L19" s="14" t="s">
        <v>1629</v>
      </c>
      <c r="M19" s="14" t="str" cm="1">
        <f t="array" ref="M19:R19">VLOOKUP(L19,$B$2:$H$101,{2,3,4,5,6,7},FALSE)</f>
        <v>Boxing Hand Wraps</v>
      </c>
      <c r="N19" s="14" t="str">
        <v>Sports</v>
      </c>
      <c r="O19" s="21" t="str">
        <v>Fitness</v>
      </c>
      <c r="P19" s="21" t="str">
        <v>Smith-King</v>
      </c>
      <c r="Q19" s="21">
        <v>190.29</v>
      </c>
      <c r="R19" s="21">
        <v>260</v>
      </c>
      <c r="S19" s="3"/>
      <c r="U19" s="32" t="s">
        <v>3809</v>
      </c>
      <c r="V19">
        <v>1641.86</v>
      </c>
      <c r="W19">
        <v>1795</v>
      </c>
      <c r="X19" s="3"/>
    </row>
    <row r="20" spans="1:24" x14ac:dyDescent="0.3">
      <c r="A20" s="9">
        <v>19</v>
      </c>
      <c r="B20" t="s">
        <v>1565</v>
      </c>
      <c r="C20" t="s">
        <v>3840</v>
      </c>
      <c r="D20" t="s">
        <v>1528</v>
      </c>
      <c r="E20" t="s">
        <v>3816</v>
      </c>
      <c r="F20" t="s">
        <v>1566</v>
      </c>
      <c r="G20" s="3">
        <v>254.04361702127662</v>
      </c>
      <c r="H20" s="3">
        <v>343</v>
      </c>
      <c r="I20" s="3" t="str">
        <f>UPPER(Table1[[#This Row],[Product_Name]])</f>
        <v>WOMEN'S DENIM JEANS</v>
      </c>
      <c r="K20" s="47"/>
      <c r="L20" s="14" t="s">
        <v>1715</v>
      </c>
      <c r="M20" s="14" t="str" cm="1">
        <f t="array" ref="M20:R20">VLOOKUP(L20,$B$2:$H$101,{2,3,4,5,6,7},FALSE)</f>
        <v>USB-C Laptop Charger</v>
      </c>
      <c r="N20" s="14" t="str">
        <v>Electronics</v>
      </c>
      <c r="O20" s="21" t="str">
        <v>Computer</v>
      </c>
      <c r="P20" s="21" t="str">
        <v>Martin LLC</v>
      </c>
      <c r="Q20" s="21">
        <v>377.52</v>
      </c>
      <c r="R20" s="21">
        <v>485</v>
      </c>
      <c r="S20" s="3"/>
      <c r="U20" s="32" t="s">
        <v>3867</v>
      </c>
      <c r="V20">
        <v>326.06</v>
      </c>
      <c r="W20">
        <v>301</v>
      </c>
      <c r="X20" s="3"/>
    </row>
    <row r="21" spans="1:24" x14ac:dyDescent="0.3">
      <c r="A21" s="9">
        <v>20</v>
      </c>
      <c r="B21" t="s">
        <v>1567</v>
      </c>
      <c r="C21" t="s">
        <v>3841</v>
      </c>
      <c r="D21" t="s">
        <v>1547</v>
      </c>
      <c r="E21" t="s">
        <v>3842</v>
      </c>
      <c r="F21" t="s">
        <v>1568</v>
      </c>
      <c r="G21" s="3">
        <v>21.34</v>
      </c>
      <c r="H21" s="3">
        <v>65</v>
      </c>
      <c r="I21" s="3" t="str">
        <f>UPPER(Table1[[#This Row],[Product_Name]])</f>
        <v>KNEE SUPPORT BRACE</v>
      </c>
      <c r="K21" s="47"/>
      <c r="L21" s="14" t="s">
        <v>1727</v>
      </c>
      <c r="M21" s="14" t="str" cm="1">
        <f t="array" ref="M21:R21">VLOOKUP(L21,$B$2:$H$101,{2,3,4,5,6,7},FALSE)</f>
        <v>Stainless Steel Cookware Set</v>
      </c>
      <c r="N21" s="14" t="str">
        <v>Home</v>
      </c>
      <c r="O21" s="21" t="str">
        <v>Kitchen</v>
      </c>
      <c r="P21" s="21" t="str">
        <v>Campbell Ltd</v>
      </c>
      <c r="Q21" s="21">
        <v>201.41</v>
      </c>
      <c r="R21" s="21">
        <v>146</v>
      </c>
      <c r="S21" s="3"/>
      <c r="U21" s="10" t="s">
        <v>1525</v>
      </c>
      <c r="X21" s="3"/>
    </row>
    <row r="22" spans="1:24" x14ac:dyDescent="0.3">
      <c r="A22" s="9">
        <v>21</v>
      </c>
      <c r="B22" t="s">
        <v>1569</v>
      </c>
      <c r="C22" t="s">
        <v>3843</v>
      </c>
      <c r="D22" t="s">
        <v>1547</v>
      </c>
      <c r="E22" t="s">
        <v>3818</v>
      </c>
      <c r="F22" t="s">
        <v>1570</v>
      </c>
      <c r="G22" s="3">
        <v>131.51</v>
      </c>
      <c r="H22" s="3">
        <v>273.49484536082474</v>
      </c>
      <c r="I22" s="3" t="str">
        <f>UPPER(Table1[[#This Row],[Product_Name]])</f>
        <v>OUTDOOR SPORTS WATER BOTTLE</v>
      </c>
      <c r="K22" s="48" t="s">
        <v>4013</v>
      </c>
      <c r="L22" s="19" t="s">
        <v>1518</v>
      </c>
      <c r="M22" s="19" t="s">
        <v>1522</v>
      </c>
      <c r="O22" s="3"/>
      <c r="P22" s="3"/>
      <c r="Q22" s="3"/>
      <c r="R22" s="3"/>
      <c r="S22" s="3"/>
      <c r="U22" s="32" t="s">
        <v>3836</v>
      </c>
      <c r="V22">
        <v>447.43</v>
      </c>
      <c r="W22">
        <v>191</v>
      </c>
      <c r="X22" s="3"/>
    </row>
    <row r="23" spans="1:24" x14ac:dyDescent="0.3">
      <c r="A23" s="9">
        <v>22</v>
      </c>
      <c r="B23" t="s">
        <v>1571</v>
      </c>
      <c r="C23" t="s">
        <v>3844</v>
      </c>
      <c r="D23" t="s">
        <v>1525</v>
      </c>
      <c r="E23" t="s">
        <v>3845</v>
      </c>
      <c r="F23" t="s">
        <v>1572</v>
      </c>
      <c r="G23" s="3">
        <v>123.46</v>
      </c>
      <c r="H23" s="3">
        <v>76</v>
      </c>
      <c r="I23" s="3" t="str">
        <f>UPPER(Table1[[#This Row],[Product_Name]])</f>
        <v>MULTI-PURPOSE STORAGE BOX</v>
      </c>
      <c r="K23" s="49"/>
      <c r="L23" s="14" t="s">
        <v>3815</v>
      </c>
      <c r="M23" s="21">
        <f>_xlfn.XLOOKUP(L23,C:C,G:G,0)</f>
        <v>306.45999999999998</v>
      </c>
      <c r="O23" s="3"/>
      <c r="P23" s="3"/>
      <c r="Q23" s="3"/>
      <c r="R23" s="3"/>
      <c r="S23" s="3"/>
      <c r="U23" s="32" t="s">
        <v>3834</v>
      </c>
      <c r="V23">
        <v>1568.7836170212765</v>
      </c>
      <c r="W23">
        <v>2261.4948453608249</v>
      </c>
      <c r="X23" s="3"/>
    </row>
    <row r="24" spans="1:24" x14ac:dyDescent="0.3">
      <c r="A24" s="9">
        <v>23</v>
      </c>
      <c r="B24" t="s">
        <v>1573</v>
      </c>
      <c r="C24" t="s">
        <v>3846</v>
      </c>
      <c r="D24" t="s">
        <v>1547</v>
      </c>
      <c r="E24" t="s">
        <v>3842</v>
      </c>
      <c r="F24" t="s">
        <v>1574</v>
      </c>
      <c r="G24" s="3">
        <v>484.62</v>
      </c>
      <c r="H24" s="3">
        <v>432</v>
      </c>
      <c r="I24" s="3" t="str">
        <f>UPPER(Table1[[#This Row],[Product_Name]])</f>
        <v>CARBON FIBER TENNIS RACKET</v>
      </c>
      <c r="K24" s="50"/>
      <c r="L24" s="14" t="s">
        <v>3832</v>
      </c>
      <c r="M24" s="21">
        <f>_xlfn.XLOOKUP(L24,C:C,G:G,0)</f>
        <v>242.23</v>
      </c>
      <c r="O24" s="3"/>
      <c r="P24" s="3"/>
      <c r="Q24" s="3"/>
      <c r="R24" s="3"/>
      <c r="S24" s="3"/>
      <c r="U24" s="32" t="s">
        <v>3899</v>
      </c>
      <c r="V24">
        <v>632.16</v>
      </c>
      <c r="W24">
        <v>338</v>
      </c>
      <c r="X24" s="3"/>
    </row>
    <row r="25" spans="1:24" x14ac:dyDescent="0.3">
      <c r="A25" s="9">
        <v>24</v>
      </c>
      <c r="B25" t="s">
        <v>1575</v>
      </c>
      <c r="C25" t="s">
        <v>3847</v>
      </c>
      <c r="D25" t="s">
        <v>1528</v>
      </c>
      <c r="E25" t="s">
        <v>3811</v>
      </c>
      <c r="F25" t="s">
        <v>1576</v>
      </c>
      <c r="G25" s="3">
        <v>254.04361702127662</v>
      </c>
      <c r="H25" s="3">
        <v>360</v>
      </c>
      <c r="I25" s="3" t="str">
        <f>UPPER(Table1[[#This Row],[Product_Name]])</f>
        <v>MEN'S FORMAL SHIRT</v>
      </c>
      <c r="O25" s="3"/>
      <c r="P25" s="3"/>
      <c r="Q25" s="3"/>
      <c r="R25" s="3"/>
      <c r="S25" s="3"/>
      <c r="U25" s="32" t="s">
        <v>3828</v>
      </c>
      <c r="V25">
        <v>839.29</v>
      </c>
      <c r="W25">
        <v>651</v>
      </c>
      <c r="X25" s="3"/>
    </row>
    <row r="26" spans="1:24" x14ac:dyDescent="0.3">
      <c r="A26" s="9">
        <v>25</v>
      </c>
      <c r="B26" t="s">
        <v>1577</v>
      </c>
      <c r="C26" t="s">
        <v>3848</v>
      </c>
      <c r="D26" t="s">
        <v>1547</v>
      </c>
      <c r="E26" t="s">
        <v>3849</v>
      </c>
      <c r="F26" t="s">
        <v>1578</v>
      </c>
      <c r="G26" s="3">
        <v>166.06</v>
      </c>
      <c r="H26" s="3">
        <v>340</v>
      </c>
      <c r="I26" s="3" t="str">
        <f>UPPER(Table1[[#This Row],[Product_Name]])</f>
        <v>FOLDABLE CAMPING CHAIR</v>
      </c>
      <c r="K26" s="16" t="s">
        <v>3993</v>
      </c>
      <c r="O26" s="3"/>
      <c r="P26" s="3"/>
      <c r="Q26" s="3"/>
      <c r="R26" s="3"/>
      <c r="S26" s="3"/>
      <c r="U26" s="32" t="s">
        <v>3822</v>
      </c>
      <c r="V26">
        <v>1200.99</v>
      </c>
      <c r="W26">
        <v>1188</v>
      </c>
      <c r="X26" s="3"/>
    </row>
    <row r="27" spans="1:24" x14ac:dyDescent="0.3">
      <c r="A27" s="9">
        <v>26</v>
      </c>
      <c r="B27" t="s">
        <v>1579</v>
      </c>
      <c r="C27" t="s">
        <v>3850</v>
      </c>
      <c r="D27" t="s">
        <v>1528</v>
      </c>
      <c r="E27" t="s">
        <v>3818</v>
      </c>
      <c r="F27" t="s">
        <v>1580</v>
      </c>
      <c r="G27" s="3">
        <v>174.02</v>
      </c>
      <c r="H27" s="3">
        <v>268</v>
      </c>
      <c r="I27" s="3" t="str">
        <f>UPPER(Table1[[#This Row],[Product_Name]])</f>
        <v>WOMEN'S SCARF SET</v>
      </c>
      <c r="K27" t="s">
        <v>3992</v>
      </c>
      <c r="L27" t="s">
        <v>4008</v>
      </c>
      <c r="O27" s="3"/>
      <c r="P27" s="3"/>
      <c r="Q27" s="3"/>
      <c r="R27" s="3"/>
      <c r="S27" s="3"/>
      <c r="U27" s="32" t="s">
        <v>3845</v>
      </c>
      <c r="V27">
        <v>261.51</v>
      </c>
      <c r="W27">
        <v>165</v>
      </c>
      <c r="X27" s="3"/>
    </row>
    <row r="28" spans="1:24" x14ac:dyDescent="0.3">
      <c r="A28" s="9">
        <v>27</v>
      </c>
      <c r="B28" t="s">
        <v>1581</v>
      </c>
      <c r="C28" t="s">
        <v>3851</v>
      </c>
      <c r="D28" t="s">
        <v>1544</v>
      </c>
      <c r="E28" t="s">
        <v>3824</v>
      </c>
      <c r="F28" t="s">
        <v>1582</v>
      </c>
      <c r="G28" s="3">
        <v>322.41000000000003</v>
      </c>
      <c r="H28" s="3">
        <v>213</v>
      </c>
      <c r="I28" s="3" t="str">
        <f>UPPER(Table1[[#This Row],[Product_Name]])</f>
        <v>WIRELESS BLUETOOTH SPEAKER</v>
      </c>
      <c r="K28" t="s">
        <v>1522</v>
      </c>
      <c r="L28" t="s">
        <v>4009</v>
      </c>
      <c r="O28" s="3"/>
      <c r="P28" s="3"/>
      <c r="Q28" s="3"/>
      <c r="R28" s="3"/>
      <c r="S28" s="3"/>
      <c r="U28" s="10" t="s">
        <v>1547</v>
      </c>
      <c r="X28" s="3"/>
    </row>
    <row r="29" spans="1:24" x14ac:dyDescent="0.3">
      <c r="A29" s="9">
        <v>28</v>
      </c>
      <c r="B29" t="s">
        <v>1583</v>
      </c>
      <c r="C29" t="s">
        <v>3852</v>
      </c>
      <c r="D29" t="s">
        <v>1525</v>
      </c>
      <c r="E29" t="s">
        <v>3834</v>
      </c>
      <c r="F29" t="s">
        <v>1584</v>
      </c>
      <c r="G29" s="3">
        <v>254.04361702127662</v>
      </c>
      <c r="H29" s="3">
        <v>378</v>
      </c>
      <c r="I29" s="3" t="str">
        <f>UPPER(Table1[[#This Row],[Product_Name]])</f>
        <v>DECORATIVE FLOOR VASE</v>
      </c>
      <c r="K29" t="s">
        <v>1523</v>
      </c>
      <c r="L29" t="s">
        <v>4010</v>
      </c>
      <c r="O29" s="3"/>
      <c r="P29" s="3"/>
      <c r="Q29" s="3"/>
      <c r="R29" s="3"/>
      <c r="S29" s="3"/>
      <c r="U29" s="32" t="s">
        <v>3818</v>
      </c>
      <c r="V29">
        <v>941.52999999999986</v>
      </c>
      <c r="W29">
        <v>1269.4948453608247</v>
      </c>
      <c r="X29" s="3"/>
    </row>
    <row r="30" spans="1:24" x14ac:dyDescent="0.3">
      <c r="A30" s="9">
        <v>29</v>
      </c>
      <c r="B30" t="s">
        <v>1585</v>
      </c>
      <c r="C30" t="s">
        <v>3853</v>
      </c>
      <c r="D30" t="s">
        <v>1547</v>
      </c>
      <c r="E30" t="s">
        <v>3818</v>
      </c>
      <c r="F30" t="s">
        <v>1586</v>
      </c>
      <c r="G30" s="3">
        <v>38.76</v>
      </c>
      <c r="H30" s="3">
        <v>137</v>
      </c>
      <c r="I30" s="3" t="str">
        <f>UPPER(Table1[[#This Row],[Product_Name]])</f>
        <v>SPORTS STOPWATCH TIMER</v>
      </c>
      <c r="O30" s="3"/>
      <c r="P30" s="3"/>
      <c r="Q30" s="3"/>
      <c r="R30" s="3"/>
      <c r="S30" s="3"/>
      <c r="U30" s="32" t="s">
        <v>3842</v>
      </c>
      <c r="V30">
        <v>894.95</v>
      </c>
      <c r="W30">
        <v>1320</v>
      </c>
      <c r="X30" s="3"/>
    </row>
    <row r="31" spans="1:24" x14ac:dyDescent="0.3">
      <c r="A31" s="9">
        <v>30</v>
      </c>
      <c r="B31" t="s">
        <v>1587</v>
      </c>
      <c r="C31" t="s">
        <v>3854</v>
      </c>
      <c r="D31" t="s">
        <v>1525</v>
      </c>
      <c r="E31" t="s">
        <v>3834</v>
      </c>
      <c r="F31" t="s">
        <v>1588</v>
      </c>
      <c r="G31" s="3">
        <v>218.48</v>
      </c>
      <c r="H31" s="3">
        <v>276</v>
      </c>
      <c r="I31" s="3" t="str">
        <f>UPPER(Table1[[#This Row],[Product_Name]])</f>
        <v>FABRIC SOFA THROW BLANKET</v>
      </c>
      <c r="O31" s="3"/>
      <c r="P31" s="3"/>
      <c r="Q31" s="3"/>
      <c r="R31" s="3"/>
      <c r="S31" s="3"/>
      <c r="U31" s="32" t="s">
        <v>3826</v>
      </c>
      <c r="V31">
        <v>2068.17</v>
      </c>
      <c r="W31">
        <v>2410</v>
      </c>
      <c r="X31" s="3"/>
    </row>
    <row r="32" spans="1:24" x14ac:dyDescent="0.3">
      <c r="A32" s="9">
        <v>31</v>
      </c>
      <c r="B32" t="s">
        <v>1589</v>
      </c>
      <c r="C32" t="s">
        <v>3855</v>
      </c>
      <c r="D32" t="s">
        <v>1525</v>
      </c>
      <c r="E32" t="s">
        <v>3828</v>
      </c>
      <c r="F32" t="s">
        <v>1590</v>
      </c>
      <c r="G32" s="3">
        <v>19.52</v>
      </c>
      <c r="H32" s="3">
        <v>57</v>
      </c>
      <c r="I32" s="3" t="str">
        <f>UPPER(Table1[[#This Row],[Product_Name]])</f>
        <v>STAINLESS STEEL CUTLERY SET</v>
      </c>
      <c r="O32" s="3"/>
      <c r="P32" s="3"/>
      <c r="Q32" s="3"/>
      <c r="R32" s="3"/>
      <c r="S32" s="3"/>
      <c r="U32" s="32" t="s">
        <v>3849</v>
      </c>
      <c r="V32">
        <v>301.67</v>
      </c>
      <c r="W32">
        <v>734</v>
      </c>
      <c r="X32" s="3"/>
    </row>
    <row r="33" spans="1:24" x14ac:dyDescent="0.3">
      <c r="A33" s="9">
        <v>32</v>
      </c>
      <c r="B33" t="s">
        <v>1591</v>
      </c>
      <c r="C33" t="s">
        <v>3856</v>
      </c>
      <c r="D33" t="s">
        <v>1547</v>
      </c>
      <c r="E33" t="s">
        <v>3857</v>
      </c>
      <c r="F33" t="s">
        <v>1592</v>
      </c>
      <c r="G33" s="3">
        <v>204.39</v>
      </c>
      <c r="H33" s="3">
        <v>281</v>
      </c>
      <c r="I33" s="3" t="str">
        <f>UPPER(Table1[[#This Row],[Product_Name]])</f>
        <v>BASKETBALL</v>
      </c>
      <c r="K33" s="51" t="s">
        <v>1522</v>
      </c>
      <c r="L33" s="52"/>
      <c r="M33" s="51" t="s">
        <v>1523</v>
      </c>
      <c r="N33" s="52"/>
      <c r="O33" s="3"/>
      <c r="P33" s="3"/>
      <c r="Q33" s="3"/>
      <c r="R33" s="3"/>
      <c r="S33" s="3"/>
      <c r="U33" s="32" t="s">
        <v>3857</v>
      </c>
      <c r="V33">
        <v>1088.5999999999999</v>
      </c>
      <c r="W33">
        <v>1307</v>
      </c>
      <c r="X33" s="3"/>
    </row>
    <row r="34" spans="1:24" x14ac:dyDescent="0.3">
      <c r="A34" s="9">
        <v>33</v>
      </c>
      <c r="B34" t="s">
        <v>1593</v>
      </c>
      <c r="C34" t="s">
        <v>3858</v>
      </c>
      <c r="D34" t="s">
        <v>1539</v>
      </c>
      <c r="E34" t="s">
        <v>3820</v>
      </c>
      <c r="F34" t="s">
        <v>1594</v>
      </c>
      <c r="G34" s="3">
        <v>283.83</v>
      </c>
      <c r="H34" s="3">
        <v>244</v>
      </c>
      <c r="I34" s="3" t="str">
        <f>UPPER(Table1[[#This Row],[Product_Name]])</f>
        <v>VITAMIN C FACE SERUM</v>
      </c>
      <c r="K34" s="53"/>
      <c r="L34" s="54"/>
      <c r="M34" s="53"/>
      <c r="N34" s="54"/>
      <c r="O34" s="3"/>
      <c r="P34" s="3"/>
      <c r="Q34" s="3"/>
      <c r="R34" s="3"/>
      <c r="S34" s="3"/>
      <c r="U34" s="10" t="s">
        <v>4035</v>
      </c>
      <c r="V34">
        <v>25404.361702127666</v>
      </c>
      <c r="W34">
        <v>27349.484536082477</v>
      </c>
      <c r="X34" s="3"/>
    </row>
    <row r="35" spans="1:24" x14ac:dyDescent="0.3">
      <c r="A35" s="9">
        <v>34</v>
      </c>
      <c r="B35" t="s">
        <v>1595</v>
      </c>
      <c r="C35" t="s">
        <v>3859</v>
      </c>
      <c r="D35" t="s">
        <v>1525</v>
      </c>
      <c r="E35" t="s">
        <v>3834</v>
      </c>
      <c r="F35" t="s">
        <v>1596</v>
      </c>
      <c r="G35" s="3">
        <v>179.77</v>
      </c>
      <c r="H35" s="3">
        <v>305</v>
      </c>
      <c r="I35" s="3" t="str">
        <f>UPPER(Table1[[#This Row],[Product_Name]])</f>
        <v>MODERN WALL CLOCK</v>
      </c>
      <c r="K35" s="26" t="s">
        <v>4021</v>
      </c>
      <c r="L35" s="27">
        <v>254.04361702127665</v>
      </c>
      <c r="M35" s="28" t="s">
        <v>4021</v>
      </c>
      <c r="N35" s="29">
        <v>273.49484536082474</v>
      </c>
      <c r="O35" s="3"/>
      <c r="P35" s="3"/>
      <c r="Q35" s="3"/>
      <c r="R35" s="3"/>
      <c r="S35" s="3"/>
      <c r="X35" s="3"/>
    </row>
    <row r="36" spans="1:24" x14ac:dyDescent="0.3">
      <c r="A36" s="9">
        <v>35</v>
      </c>
      <c r="B36" t="s">
        <v>1597</v>
      </c>
      <c r="C36" t="s">
        <v>3860</v>
      </c>
      <c r="D36" t="s">
        <v>1544</v>
      </c>
      <c r="E36" t="s">
        <v>3809</v>
      </c>
      <c r="F36" t="s">
        <v>1598</v>
      </c>
      <c r="G36" s="3">
        <v>419.28</v>
      </c>
      <c r="H36" s="3">
        <v>86</v>
      </c>
      <c r="I36" s="3" t="str">
        <f>UPPER(Table1[[#This Row],[Product_Name]])</f>
        <v>GAMING MECHANICAL KEYBOARD</v>
      </c>
      <c r="K36" s="26" t="s">
        <v>4022</v>
      </c>
      <c r="L36" s="27">
        <v>13.082030954556746</v>
      </c>
      <c r="M36" s="28" t="s">
        <v>4022</v>
      </c>
      <c r="N36" s="29">
        <v>12.995042751114784</v>
      </c>
      <c r="O36" s="3"/>
      <c r="P36" s="3"/>
      <c r="Q36" s="3"/>
      <c r="R36" s="3"/>
      <c r="S36" s="3"/>
      <c r="X36" s="3"/>
    </row>
    <row r="37" spans="1:24" x14ac:dyDescent="0.3">
      <c r="A37" s="9">
        <v>36</v>
      </c>
      <c r="B37" t="s">
        <v>1599</v>
      </c>
      <c r="C37" t="s">
        <v>3861</v>
      </c>
      <c r="D37" t="s">
        <v>1525</v>
      </c>
      <c r="E37" t="s">
        <v>3822</v>
      </c>
      <c r="F37" t="s">
        <v>1600</v>
      </c>
      <c r="G37" s="3">
        <v>382.22</v>
      </c>
      <c r="H37" s="3">
        <v>329</v>
      </c>
      <c r="I37" s="3" t="str">
        <f>UPPER(Table1[[#This Row],[Product_Name]])</f>
        <v>BEDROOM TABLE LAMP</v>
      </c>
      <c r="K37" s="26" t="s">
        <v>4023</v>
      </c>
      <c r="L37" s="27">
        <v>253.68680851063831</v>
      </c>
      <c r="M37" s="28" t="s">
        <v>4023</v>
      </c>
      <c r="N37" s="29">
        <v>273.49484536082474</v>
      </c>
      <c r="O37" s="3"/>
      <c r="P37" s="3"/>
      <c r="Q37" s="3"/>
      <c r="R37" s="3"/>
      <c r="S37" s="3"/>
      <c r="X37" s="3"/>
    </row>
    <row r="38" spans="1:24" x14ac:dyDescent="0.3">
      <c r="A38" s="9">
        <v>37</v>
      </c>
      <c r="B38" t="s">
        <v>1601</v>
      </c>
      <c r="C38" t="s">
        <v>3862</v>
      </c>
      <c r="D38" t="s">
        <v>1528</v>
      </c>
      <c r="E38" t="s">
        <v>3811</v>
      </c>
      <c r="F38" t="s">
        <v>1602</v>
      </c>
      <c r="G38" s="3">
        <v>223.43</v>
      </c>
      <c r="H38" s="3">
        <v>154</v>
      </c>
      <c r="I38" s="3" t="str">
        <f>UPPER(Table1[[#This Row],[Product_Name]])</f>
        <v>WOMEN'S SUMMER DRESS</v>
      </c>
      <c r="K38" s="26" t="s">
        <v>4024</v>
      </c>
      <c r="L38" s="27">
        <v>254.04361702127662</v>
      </c>
      <c r="M38" s="28" t="s">
        <v>4024</v>
      </c>
      <c r="N38" s="29">
        <v>273.49484536082474</v>
      </c>
      <c r="O38" s="3"/>
      <c r="P38" s="3"/>
      <c r="Q38" s="3"/>
      <c r="R38" s="3"/>
      <c r="S38" s="3"/>
      <c r="X38" s="3"/>
    </row>
    <row r="39" spans="1:24" x14ac:dyDescent="0.3">
      <c r="A39" s="9">
        <v>38</v>
      </c>
      <c r="B39" t="s">
        <v>1603</v>
      </c>
      <c r="C39" t="s">
        <v>3863</v>
      </c>
      <c r="D39" t="s">
        <v>1528</v>
      </c>
      <c r="E39" t="s">
        <v>3864</v>
      </c>
      <c r="F39" t="s">
        <v>1604</v>
      </c>
      <c r="G39" s="3">
        <v>353.47</v>
      </c>
      <c r="H39" s="3">
        <v>214</v>
      </c>
      <c r="I39" s="3" t="str">
        <f>UPPER(Table1[[#This Row],[Product_Name]])</f>
        <v>MEN'S CASUAL SNEAKERS</v>
      </c>
      <c r="K39" s="26" t="s">
        <v>4025</v>
      </c>
      <c r="L39" s="27">
        <v>130.82030954556745</v>
      </c>
      <c r="M39" s="28" t="s">
        <v>4025</v>
      </c>
      <c r="N39" s="29">
        <v>129.95042751114784</v>
      </c>
      <c r="O39" s="3"/>
      <c r="P39" s="3"/>
      <c r="Q39" s="3"/>
      <c r="R39" s="3"/>
      <c r="S39" s="3"/>
      <c r="X39" s="3"/>
    </row>
    <row r="40" spans="1:24" x14ac:dyDescent="0.3">
      <c r="A40" s="9">
        <v>39</v>
      </c>
      <c r="B40" t="s">
        <v>1605</v>
      </c>
      <c r="C40" t="s">
        <v>3865</v>
      </c>
      <c r="D40" t="s">
        <v>1547</v>
      </c>
      <c r="E40" t="s">
        <v>3849</v>
      </c>
      <c r="F40" t="s">
        <v>1606</v>
      </c>
      <c r="G40" s="3">
        <v>135.61000000000001</v>
      </c>
      <c r="H40" s="3">
        <v>394</v>
      </c>
      <c r="I40" s="3" t="str">
        <f>UPPER(Table1[[#This Row],[Product_Name]])</f>
        <v>SPORTS WATER HYDRATION PACK</v>
      </c>
      <c r="K40" s="26" t="s">
        <v>4026</v>
      </c>
      <c r="L40" s="27">
        <v>17113.953389598086</v>
      </c>
      <c r="M40" s="28" t="s">
        <v>4026</v>
      </c>
      <c r="N40" s="29">
        <v>16887.113610330085</v>
      </c>
      <c r="O40" s="3"/>
      <c r="P40" s="3"/>
      <c r="Q40" s="3"/>
      <c r="R40" s="3"/>
      <c r="S40" s="3"/>
      <c r="X40" s="3"/>
    </row>
    <row r="41" spans="1:24" x14ac:dyDescent="0.3">
      <c r="A41" s="9">
        <v>40</v>
      </c>
      <c r="B41" t="s">
        <v>1607</v>
      </c>
      <c r="C41" t="s">
        <v>3866</v>
      </c>
      <c r="D41" t="s">
        <v>1544</v>
      </c>
      <c r="E41" t="s">
        <v>3867</v>
      </c>
      <c r="F41" t="s">
        <v>1608</v>
      </c>
      <c r="G41" s="3">
        <v>326.06</v>
      </c>
      <c r="H41" s="3">
        <v>301</v>
      </c>
      <c r="I41" s="3" t="str">
        <f>UPPER(Table1[[#This Row],[Product_Name]])</f>
        <v>PORTABLE POWER BANK</v>
      </c>
      <c r="K41" s="26" t="s">
        <v>4027</v>
      </c>
      <c r="L41" s="27">
        <v>-0.94910645175298303</v>
      </c>
      <c r="M41" s="28" t="s">
        <v>4027</v>
      </c>
      <c r="N41" s="29">
        <v>-1.1529412291213441</v>
      </c>
      <c r="O41" s="3"/>
      <c r="P41" s="3"/>
      <c r="Q41" s="3"/>
      <c r="R41" s="3"/>
      <c r="S41" s="3"/>
      <c r="X41" s="3"/>
    </row>
    <row r="42" spans="1:24" x14ac:dyDescent="0.3">
      <c r="A42" s="9">
        <v>41</v>
      </c>
      <c r="B42" t="s">
        <v>1609</v>
      </c>
      <c r="C42" t="s">
        <v>3868</v>
      </c>
      <c r="D42" t="s">
        <v>1544</v>
      </c>
      <c r="E42" t="s">
        <v>3824</v>
      </c>
      <c r="F42" t="s">
        <v>1610</v>
      </c>
      <c r="G42" s="3">
        <v>38.520000000000003</v>
      </c>
      <c r="H42" s="3">
        <v>378</v>
      </c>
      <c r="I42" s="3" t="str">
        <f>UPPER(Table1[[#This Row],[Product_Name]])</f>
        <v>NOISE-CANCELING HEADPHONES</v>
      </c>
      <c r="K42" s="26" t="s">
        <v>4028</v>
      </c>
      <c r="L42" s="27">
        <v>5.2318343608401215E-2</v>
      </c>
      <c r="M42" s="28" t="s">
        <v>4028</v>
      </c>
      <c r="N42" s="29">
        <v>-7.6913409489588512E-3</v>
      </c>
      <c r="O42" s="3"/>
      <c r="P42" s="3"/>
      <c r="Q42" s="3"/>
      <c r="R42" s="3"/>
      <c r="S42" s="3"/>
      <c r="X42" s="3"/>
    </row>
    <row r="43" spans="1:24" x14ac:dyDescent="0.3">
      <c r="A43" s="9">
        <v>42</v>
      </c>
      <c r="B43" t="s">
        <v>1611</v>
      </c>
      <c r="C43" t="s">
        <v>3869</v>
      </c>
      <c r="D43" t="s">
        <v>1547</v>
      </c>
      <c r="E43" t="s">
        <v>3826</v>
      </c>
      <c r="F43" t="s">
        <v>1612</v>
      </c>
      <c r="G43" s="3">
        <v>313.26</v>
      </c>
      <c r="H43" s="3">
        <v>369</v>
      </c>
      <c r="I43" s="3" t="str">
        <f>UPPER(Table1[[#This Row],[Product_Name]])</f>
        <v>YOGA EXERCISE MAT</v>
      </c>
      <c r="K43" s="26" t="s">
        <v>4029</v>
      </c>
      <c r="L43" s="27">
        <v>478.41</v>
      </c>
      <c r="M43" s="28" t="s">
        <v>4029</v>
      </c>
      <c r="N43" s="29">
        <v>439</v>
      </c>
      <c r="O43" s="3"/>
      <c r="P43" s="3"/>
      <c r="Q43" s="3"/>
      <c r="R43" s="3"/>
      <c r="S43" s="3"/>
      <c r="X43" s="3"/>
    </row>
    <row r="44" spans="1:24" x14ac:dyDescent="0.3">
      <c r="A44" s="9">
        <v>43</v>
      </c>
      <c r="B44" t="s">
        <v>1613</v>
      </c>
      <c r="C44" t="s">
        <v>3870</v>
      </c>
      <c r="D44" t="s">
        <v>1544</v>
      </c>
      <c r="E44" t="s">
        <v>3818</v>
      </c>
      <c r="F44" t="s">
        <v>1614</v>
      </c>
      <c r="G44" s="3">
        <v>450.71</v>
      </c>
      <c r="H44" s="3">
        <v>389</v>
      </c>
      <c r="I44" s="3" t="str">
        <f>UPPER(Table1[[#This Row],[Product_Name]])</f>
        <v>SMART HOME WIFI CAMERA</v>
      </c>
      <c r="K44" s="26" t="s">
        <v>4030</v>
      </c>
      <c r="L44" s="27">
        <v>17.309999999999999</v>
      </c>
      <c r="M44" s="28" t="s">
        <v>4030</v>
      </c>
      <c r="N44" s="29">
        <v>57</v>
      </c>
      <c r="O44" s="3"/>
      <c r="P44" s="3"/>
      <c r="Q44" s="3"/>
      <c r="R44" s="3"/>
      <c r="S44" s="3"/>
      <c r="X44" s="3"/>
    </row>
    <row r="45" spans="1:24" x14ac:dyDescent="0.3">
      <c r="A45" s="9">
        <v>44</v>
      </c>
      <c r="B45" t="s">
        <v>1615</v>
      </c>
      <c r="C45" t="s">
        <v>3871</v>
      </c>
      <c r="D45" t="s">
        <v>1544</v>
      </c>
      <c r="E45" t="s">
        <v>3809</v>
      </c>
      <c r="F45" t="s">
        <v>1616</v>
      </c>
      <c r="G45" s="3">
        <v>253.33</v>
      </c>
      <c r="H45" s="3">
        <v>266</v>
      </c>
      <c r="I45" s="3" t="str">
        <f>UPPER(Table1[[#This Row],[Product_Name]])</f>
        <v>USB EXTERNAL HARD DRIVE</v>
      </c>
      <c r="K45" s="26" t="s">
        <v>4031</v>
      </c>
      <c r="L45" s="27">
        <v>495.72</v>
      </c>
      <c r="M45" s="28" t="s">
        <v>4031</v>
      </c>
      <c r="N45" s="29">
        <v>496</v>
      </c>
      <c r="O45" s="3"/>
      <c r="P45" s="3"/>
      <c r="Q45" s="3"/>
      <c r="R45" s="3"/>
      <c r="S45" s="3"/>
      <c r="X45" s="3"/>
    </row>
    <row r="46" spans="1:24" x14ac:dyDescent="0.3">
      <c r="A46" s="9">
        <v>45</v>
      </c>
      <c r="B46" t="s">
        <v>1617</v>
      </c>
      <c r="C46" t="s">
        <v>3872</v>
      </c>
      <c r="D46" t="s">
        <v>1547</v>
      </c>
      <c r="E46" t="s">
        <v>3826</v>
      </c>
      <c r="F46" t="s">
        <v>1618</v>
      </c>
      <c r="G46" s="3">
        <v>167.12</v>
      </c>
      <c r="H46" s="3">
        <v>316</v>
      </c>
      <c r="I46" s="3" t="str">
        <f>UPPER(Table1[[#This Row],[Product_Name]])</f>
        <v>ADJUSTABLE JUMP ROPE</v>
      </c>
      <c r="K46" s="26" t="s">
        <v>4032</v>
      </c>
      <c r="L46" s="27">
        <v>25404.361702127666</v>
      </c>
      <c r="M46" s="28" t="s">
        <v>4032</v>
      </c>
      <c r="N46" s="29">
        <v>27349.484536082477</v>
      </c>
      <c r="X46" s="3"/>
    </row>
    <row r="47" spans="1:24" x14ac:dyDescent="0.3">
      <c r="A47" s="9">
        <v>46</v>
      </c>
      <c r="B47" t="s">
        <v>1619</v>
      </c>
      <c r="C47" t="s">
        <v>3873</v>
      </c>
      <c r="D47" t="s">
        <v>1547</v>
      </c>
      <c r="E47" t="s">
        <v>3857</v>
      </c>
      <c r="F47" t="s">
        <v>1620</v>
      </c>
      <c r="G47" s="3">
        <v>318.91000000000003</v>
      </c>
      <c r="H47" s="3">
        <v>114</v>
      </c>
      <c r="I47" s="3" t="str">
        <f>UPPER(Table1[[#This Row],[Product_Name]])</f>
        <v>HIGH-GRIP FOOTBALL</v>
      </c>
      <c r="K47" s="26" t="s">
        <v>4033</v>
      </c>
      <c r="L47" s="27">
        <v>100</v>
      </c>
      <c r="M47" s="28" t="s">
        <v>4033</v>
      </c>
      <c r="N47" s="29">
        <v>100</v>
      </c>
      <c r="X47" s="3"/>
    </row>
    <row r="48" spans="1:24" x14ac:dyDescent="0.3">
      <c r="A48" s="9">
        <v>47</v>
      </c>
      <c r="B48" t="s">
        <v>1621</v>
      </c>
      <c r="C48" t="s">
        <v>3874</v>
      </c>
      <c r="D48" t="s">
        <v>1528</v>
      </c>
      <c r="E48" t="s">
        <v>3813</v>
      </c>
      <c r="F48" t="s">
        <v>1622</v>
      </c>
      <c r="G48" s="3">
        <v>167.34</v>
      </c>
      <c r="H48" s="3">
        <v>296</v>
      </c>
      <c r="I48" s="3" t="str">
        <f>UPPER(Table1[[#This Row],[Product_Name]])</f>
        <v>MEN'S WINTER JACKET</v>
      </c>
      <c r="X48" s="3"/>
    </row>
    <row r="49" spans="1:24" x14ac:dyDescent="0.3">
      <c r="A49" s="9">
        <v>48</v>
      </c>
      <c r="B49" t="s">
        <v>1623</v>
      </c>
      <c r="C49" t="s">
        <v>3875</v>
      </c>
      <c r="D49" t="s">
        <v>1539</v>
      </c>
      <c r="E49" t="s">
        <v>3876</v>
      </c>
      <c r="F49" t="s">
        <v>1624</v>
      </c>
      <c r="G49" s="3">
        <v>254.04361702127662</v>
      </c>
      <c r="H49" s="3">
        <v>431</v>
      </c>
      <c r="I49" s="3" t="str">
        <f>UPPER(Table1[[#This Row],[Product_Name]])</f>
        <v>MAKEUP BRUSH SET</v>
      </c>
      <c r="X49" s="3"/>
    </row>
    <row r="50" spans="1:24" x14ac:dyDescent="0.3">
      <c r="A50" s="9">
        <v>49</v>
      </c>
      <c r="B50" t="s">
        <v>1625</v>
      </c>
      <c r="C50" t="s">
        <v>3877</v>
      </c>
      <c r="D50" t="s">
        <v>1544</v>
      </c>
      <c r="E50" t="s">
        <v>3818</v>
      </c>
      <c r="F50" t="s">
        <v>1626</v>
      </c>
      <c r="G50" s="3">
        <v>177.98</v>
      </c>
      <c r="H50" s="3">
        <v>103</v>
      </c>
      <c r="I50" s="3" t="str">
        <f>UPPER(Table1[[#This Row],[Product_Name]])</f>
        <v>CAR DASHBOARD PHONE HOLDER</v>
      </c>
      <c r="X50" s="3"/>
    </row>
    <row r="51" spans="1:24" x14ac:dyDescent="0.3">
      <c r="A51" s="9">
        <v>50</v>
      </c>
      <c r="B51" t="s">
        <v>1627</v>
      </c>
      <c r="C51" t="s">
        <v>3878</v>
      </c>
      <c r="D51" t="s">
        <v>1539</v>
      </c>
      <c r="E51" t="s">
        <v>3879</v>
      </c>
      <c r="F51" t="s">
        <v>1628</v>
      </c>
      <c r="G51" s="3">
        <v>43.29</v>
      </c>
      <c r="H51" s="3">
        <v>267</v>
      </c>
      <c r="I51" s="3" t="str">
        <f>UPPER(Table1[[#This Row],[Product_Name]])</f>
        <v>MEN'S ROLL-ON PERFUME</v>
      </c>
      <c r="X51" s="3"/>
    </row>
    <row r="52" spans="1:24" x14ac:dyDescent="0.3">
      <c r="A52" s="9">
        <v>51</v>
      </c>
      <c r="B52" t="s">
        <v>1629</v>
      </c>
      <c r="C52" t="s">
        <v>3880</v>
      </c>
      <c r="D52" t="s">
        <v>1547</v>
      </c>
      <c r="E52" t="s">
        <v>3826</v>
      </c>
      <c r="F52" t="s">
        <v>1630</v>
      </c>
      <c r="G52" s="3">
        <v>190.29</v>
      </c>
      <c r="H52" s="3">
        <v>260</v>
      </c>
      <c r="I52" s="3" t="str">
        <f>UPPER(Table1[[#This Row],[Product_Name]])</f>
        <v>BOXING HAND WRAPS</v>
      </c>
      <c r="X52" s="3"/>
    </row>
    <row r="53" spans="1:24" x14ac:dyDescent="0.3">
      <c r="A53" s="9">
        <v>52</v>
      </c>
      <c r="B53" t="s">
        <v>1631</v>
      </c>
      <c r="C53" t="s">
        <v>3881</v>
      </c>
      <c r="D53" t="s">
        <v>1544</v>
      </c>
      <c r="E53" t="s">
        <v>3818</v>
      </c>
      <c r="F53" t="s">
        <v>1632</v>
      </c>
      <c r="G53" s="3">
        <v>88.49</v>
      </c>
      <c r="H53" s="3">
        <v>246</v>
      </c>
      <c r="I53" s="3" t="str">
        <f>UPPER(Table1[[#This Row],[Product_Name]])</f>
        <v>HDMI CABLE – 2M</v>
      </c>
      <c r="X53" s="3"/>
    </row>
    <row r="54" spans="1:24" x14ac:dyDescent="0.3">
      <c r="A54" s="9">
        <v>53</v>
      </c>
      <c r="B54" t="s">
        <v>1633</v>
      </c>
      <c r="C54" t="s">
        <v>3882</v>
      </c>
      <c r="D54" t="s">
        <v>1547</v>
      </c>
      <c r="E54" t="s">
        <v>3857</v>
      </c>
      <c r="F54" t="s">
        <v>1634</v>
      </c>
      <c r="G54" s="3">
        <v>212.26</v>
      </c>
      <c r="H54" s="3">
        <v>82</v>
      </c>
      <c r="I54" s="3" t="str">
        <f>UPPER(Table1[[#This Row],[Product_Name]])</f>
        <v>RUGBY BALL</v>
      </c>
      <c r="X54" s="3"/>
    </row>
    <row r="55" spans="1:24" x14ac:dyDescent="0.3">
      <c r="A55" s="9">
        <v>54</v>
      </c>
      <c r="B55" t="s">
        <v>1635</v>
      </c>
      <c r="C55" t="s">
        <v>3883</v>
      </c>
      <c r="D55" t="s">
        <v>1528</v>
      </c>
      <c r="E55" t="s">
        <v>3816</v>
      </c>
      <c r="F55" t="s">
        <v>1636</v>
      </c>
      <c r="G55" s="3">
        <v>386.56</v>
      </c>
      <c r="H55" s="3">
        <v>125</v>
      </c>
      <c r="I55" s="3" t="str">
        <f>UPPER(Table1[[#This Row],[Product_Name]])</f>
        <v>MEN'S TRACK PANTS</v>
      </c>
      <c r="X55" s="3"/>
    </row>
    <row r="56" spans="1:24" x14ac:dyDescent="0.3">
      <c r="A56" s="9">
        <v>55</v>
      </c>
      <c r="B56" t="s">
        <v>1637</v>
      </c>
      <c r="C56" t="s">
        <v>3884</v>
      </c>
      <c r="D56" t="s">
        <v>1547</v>
      </c>
      <c r="E56" t="s">
        <v>3818</v>
      </c>
      <c r="F56" t="s">
        <v>1638</v>
      </c>
      <c r="G56" s="3">
        <v>434.84</v>
      </c>
      <c r="H56" s="3">
        <v>185</v>
      </c>
      <c r="I56" s="3" t="str">
        <f>UPPER(Table1[[#This Row],[Product_Name]])</f>
        <v>SPORTS STOPWATCH PRO</v>
      </c>
      <c r="X56" s="3"/>
    </row>
    <row r="57" spans="1:24" x14ac:dyDescent="0.3">
      <c r="A57" s="9">
        <v>56</v>
      </c>
      <c r="B57" t="s">
        <v>1639</v>
      </c>
      <c r="C57" t="s">
        <v>3885</v>
      </c>
      <c r="D57" t="s">
        <v>1525</v>
      </c>
      <c r="E57" t="s">
        <v>3834</v>
      </c>
      <c r="F57" t="s">
        <v>1640</v>
      </c>
      <c r="G57" s="3">
        <v>81.75</v>
      </c>
      <c r="H57" s="3">
        <v>273.49484536082474</v>
      </c>
      <c r="I57" s="3" t="str">
        <f>UPPER(Table1[[#This Row],[Product_Name]])</f>
        <v>CERAMIC PLANT POT</v>
      </c>
      <c r="X57" s="3"/>
    </row>
    <row r="58" spans="1:24" x14ac:dyDescent="0.3">
      <c r="A58" s="9">
        <v>57</v>
      </c>
      <c r="B58" t="s">
        <v>1641</v>
      </c>
      <c r="C58" t="s">
        <v>3886</v>
      </c>
      <c r="D58" t="s">
        <v>1525</v>
      </c>
      <c r="E58" t="s">
        <v>3834</v>
      </c>
      <c r="F58" t="s">
        <v>1642</v>
      </c>
      <c r="G58" s="3">
        <v>461.47</v>
      </c>
      <c r="H58" s="3">
        <v>190</v>
      </c>
      <c r="I58" s="3" t="str">
        <f>UPPER(Table1[[#This Row],[Product_Name]])</f>
        <v>PREMIUM BLANKET THROW</v>
      </c>
      <c r="X58" s="3"/>
    </row>
    <row r="59" spans="1:24" x14ac:dyDescent="0.3">
      <c r="A59" s="9">
        <v>58</v>
      </c>
      <c r="B59" t="s">
        <v>1643</v>
      </c>
      <c r="C59" t="s">
        <v>3887</v>
      </c>
      <c r="D59" t="s">
        <v>1547</v>
      </c>
      <c r="E59" t="s">
        <v>3826</v>
      </c>
      <c r="F59" t="s">
        <v>1644</v>
      </c>
      <c r="G59" s="3">
        <v>30.62</v>
      </c>
      <c r="H59" s="3">
        <v>138</v>
      </c>
      <c r="I59" s="3" t="str">
        <f>UPPER(Table1[[#This Row],[Product_Name]])</f>
        <v>FOAM ROLLER</v>
      </c>
      <c r="X59" s="3"/>
    </row>
    <row r="60" spans="1:24" x14ac:dyDescent="0.3">
      <c r="A60" s="9">
        <v>59</v>
      </c>
      <c r="B60" t="s">
        <v>1645</v>
      </c>
      <c r="C60" t="s">
        <v>3888</v>
      </c>
      <c r="D60" t="s">
        <v>1528</v>
      </c>
      <c r="E60" t="s">
        <v>3818</v>
      </c>
      <c r="F60" t="s">
        <v>1646</v>
      </c>
      <c r="G60" s="3">
        <v>113.83</v>
      </c>
      <c r="H60" s="3">
        <v>485</v>
      </c>
      <c r="I60" s="3" t="str">
        <f>UPPER(Table1[[#This Row],[Product_Name]])</f>
        <v>WOMENS COTTON SCARF</v>
      </c>
      <c r="X60" s="3"/>
    </row>
    <row r="61" spans="1:24" x14ac:dyDescent="0.3">
      <c r="A61" s="9">
        <v>60</v>
      </c>
      <c r="B61" t="s">
        <v>1647</v>
      </c>
      <c r="C61" t="s">
        <v>3889</v>
      </c>
      <c r="D61" t="s">
        <v>1539</v>
      </c>
      <c r="E61" t="s">
        <v>3831</v>
      </c>
      <c r="F61" t="s">
        <v>1648</v>
      </c>
      <c r="G61" s="3">
        <v>17.309999999999999</v>
      </c>
      <c r="H61" s="3">
        <v>399</v>
      </c>
      <c r="I61" s="3" t="str">
        <f>UPPER(Table1[[#This Row],[Product_Name]])</f>
        <v>MEN'S HAIR STYLING GEL</v>
      </c>
      <c r="X61" s="3"/>
    </row>
    <row r="62" spans="1:24" x14ac:dyDescent="0.3">
      <c r="A62" s="9">
        <v>61</v>
      </c>
      <c r="B62" t="s">
        <v>1649</v>
      </c>
      <c r="C62" t="s">
        <v>3890</v>
      </c>
      <c r="D62" t="s">
        <v>1539</v>
      </c>
      <c r="E62" t="s">
        <v>3879</v>
      </c>
      <c r="F62" t="s">
        <v>1650</v>
      </c>
      <c r="G62" s="3">
        <v>482.75</v>
      </c>
      <c r="H62" s="3">
        <v>444</v>
      </c>
      <c r="I62" s="3" t="str">
        <f>UPPER(Table1[[#This Row],[Product_Name]])</f>
        <v>LUXURY PERFUME SPRAY</v>
      </c>
      <c r="X62" s="3"/>
    </row>
    <row r="63" spans="1:24" x14ac:dyDescent="0.3">
      <c r="A63" s="9">
        <v>62</v>
      </c>
      <c r="B63" t="s">
        <v>1651</v>
      </c>
      <c r="C63" t="s">
        <v>3891</v>
      </c>
      <c r="D63" t="s">
        <v>1547</v>
      </c>
      <c r="E63" t="s">
        <v>3842</v>
      </c>
      <c r="F63" t="s">
        <v>1652</v>
      </c>
      <c r="G63" s="3">
        <v>103.45</v>
      </c>
      <c r="H63" s="3">
        <v>465</v>
      </c>
      <c r="I63" s="3" t="str">
        <f>UPPER(Table1[[#This Row],[Product_Name]])</f>
        <v>TENNIS BALL 3-PACK</v>
      </c>
      <c r="X63" s="3"/>
    </row>
    <row r="64" spans="1:24" x14ac:dyDescent="0.3">
      <c r="A64" s="9">
        <v>63</v>
      </c>
      <c r="B64" t="s">
        <v>1653</v>
      </c>
      <c r="C64" t="s">
        <v>3892</v>
      </c>
      <c r="D64" t="s">
        <v>1544</v>
      </c>
      <c r="E64" t="s">
        <v>3809</v>
      </c>
      <c r="F64" t="s">
        <v>1654</v>
      </c>
      <c r="G64" s="3">
        <v>86.42</v>
      </c>
      <c r="H64" s="3">
        <v>222</v>
      </c>
      <c r="I64" s="3" t="str">
        <f>UPPER(Table1[[#This Row],[Product_Name]])</f>
        <v>LAPTOP COOLING PAD</v>
      </c>
      <c r="X64" s="3"/>
    </row>
    <row r="65" spans="1:24" x14ac:dyDescent="0.3">
      <c r="A65" s="9">
        <v>64</v>
      </c>
      <c r="B65" t="s">
        <v>1655</v>
      </c>
      <c r="C65" t="s">
        <v>3893</v>
      </c>
      <c r="D65" t="s">
        <v>1539</v>
      </c>
      <c r="E65" t="s">
        <v>3820</v>
      </c>
      <c r="F65" t="s">
        <v>1656</v>
      </c>
      <c r="G65" s="3">
        <v>266.86</v>
      </c>
      <c r="H65" s="3">
        <v>458</v>
      </c>
      <c r="I65" s="3" t="str">
        <f>UPPER(Table1[[#This Row],[Product_Name]])</f>
        <v>ORGANIC SUNSCREEN LOTION</v>
      </c>
      <c r="X65" s="3"/>
    </row>
    <row r="66" spans="1:24" x14ac:dyDescent="0.3">
      <c r="A66" s="9">
        <v>65</v>
      </c>
      <c r="B66" t="s">
        <v>1657</v>
      </c>
      <c r="C66" t="s">
        <v>3894</v>
      </c>
      <c r="D66" t="s">
        <v>1539</v>
      </c>
      <c r="E66" t="s">
        <v>3876</v>
      </c>
      <c r="F66" t="s">
        <v>1658</v>
      </c>
      <c r="G66" s="3">
        <v>299.11</v>
      </c>
      <c r="H66" s="3">
        <v>118</v>
      </c>
      <c r="I66" s="3" t="str">
        <f>UPPER(Table1[[#This Row],[Product_Name]])</f>
        <v>MATTE LIPSTICK SET</v>
      </c>
      <c r="X66" s="3"/>
    </row>
    <row r="67" spans="1:24" x14ac:dyDescent="0.3">
      <c r="A67" s="9">
        <v>66</v>
      </c>
      <c r="B67" t="s">
        <v>1659</v>
      </c>
      <c r="C67" t="s">
        <v>3895</v>
      </c>
      <c r="D67" t="s">
        <v>1547</v>
      </c>
      <c r="E67" t="s">
        <v>3826</v>
      </c>
      <c r="F67" t="s">
        <v>1660</v>
      </c>
      <c r="G67" s="3">
        <v>240.63</v>
      </c>
      <c r="H67" s="3">
        <v>423</v>
      </c>
      <c r="I67" s="3" t="str">
        <f>UPPER(Table1[[#This Row],[Product_Name]])</f>
        <v>ADJUSTABLE DUMBBELLS 20KG</v>
      </c>
      <c r="X67" s="3"/>
    </row>
    <row r="68" spans="1:24" x14ac:dyDescent="0.3">
      <c r="A68" s="9">
        <v>67</v>
      </c>
      <c r="B68" t="s">
        <v>1661</v>
      </c>
      <c r="C68" t="s">
        <v>3896</v>
      </c>
      <c r="D68" t="s">
        <v>1539</v>
      </c>
      <c r="E68" t="s">
        <v>3831</v>
      </c>
      <c r="F68" t="s">
        <v>1662</v>
      </c>
      <c r="G68" s="3">
        <v>340.39</v>
      </c>
      <c r="H68" s="3">
        <v>177</v>
      </c>
      <c r="I68" s="3" t="str">
        <f>UPPER(Table1[[#This Row],[Product_Name]])</f>
        <v>WOMEN'S HAIR DRYER BRUSH</v>
      </c>
      <c r="X68" s="3"/>
    </row>
    <row r="69" spans="1:24" x14ac:dyDescent="0.3">
      <c r="A69" s="9">
        <v>68</v>
      </c>
      <c r="B69" t="s">
        <v>1663</v>
      </c>
      <c r="C69" t="s">
        <v>3897</v>
      </c>
      <c r="D69" t="s">
        <v>1544</v>
      </c>
      <c r="E69" t="s">
        <v>3818</v>
      </c>
      <c r="F69" t="s">
        <v>1664</v>
      </c>
      <c r="G69" s="3">
        <v>349.17</v>
      </c>
      <c r="H69" s="3">
        <v>476</v>
      </c>
      <c r="I69" s="3" t="str">
        <f>UPPER(Table1[[#This Row],[Product_Name]])</f>
        <v>SMART LED LIGHT STRIP</v>
      </c>
      <c r="X69" s="3"/>
    </row>
    <row r="70" spans="1:24" x14ac:dyDescent="0.3">
      <c r="A70" s="9">
        <v>69</v>
      </c>
      <c r="B70" t="s">
        <v>1665</v>
      </c>
      <c r="C70" t="s">
        <v>3898</v>
      </c>
      <c r="D70" t="s">
        <v>1525</v>
      </c>
      <c r="E70" t="s">
        <v>3899</v>
      </c>
      <c r="F70" t="s">
        <v>1666</v>
      </c>
      <c r="G70" s="3">
        <v>243.7</v>
      </c>
      <c r="H70" s="3">
        <v>130</v>
      </c>
      <c r="I70" s="3" t="str">
        <f>UPPER(Table1[[#This Row],[Product_Name]])</f>
        <v>WOODEN NIGHTSTAND</v>
      </c>
      <c r="X70" s="3"/>
    </row>
    <row r="71" spans="1:24" x14ac:dyDescent="0.3">
      <c r="A71" s="9">
        <v>70</v>
      </c>
      <c r="B71" t="s">
        <v>1667</v>
      </c>
      <c r="C71" t="s">
        <v>3900</v>
      </c>
      <c r="D71" t="s">
        <v>1528</v>
      </c>
      <c r="E71" t="s">
        <v>3816</v>
      </c>
      <c r="F71" t="s">
        <v>1668</v>
      </c>
      <c r="G71" s="3">
        <v>218.22</v>
      </c>
      <c r="H71" s="3">
        <v>224</v>
      </c>
      <c r="I71" s="3" t="str">
        <f>UPPER(Table1[[#This Row],[Product_Name]])</f>
        <v>MEN'S SPORTS SHORTS</v>
      </c>
      <c r="X71" s="3"/>
    </row>
    <row r="72" spans="1:24" x14ac:dyDescent="0.3">
      <c r="A72" s="9">
        <v>71</v>
      </c>
      <c r="B72" t="s">
        <v>1669</v>
      </c>
      <c r="C72" t="s">
        <v>3901</v>
      </c>
      <c r="D72" t="s">
        <v>1525</v>
      </c>
      <c r="E72" t="s">
        <v>3845</v>
      </c>
      <c r="F72" t="s">
        <v>1670</v>
      </c>
      <c r="G72" s="3">
        <v>138.05000000000001</v>
      </c>
      <c r="H72" s="3">
        <v>89</v>
      </c>
      <c r="I72" s="3" t="str">
        <f>UPPER(Table1[[#This Row],[Product_Name]])</f>
        <v>KITCHEN STORAGE RACK</v>
      </c>
      <c r="X72" s="3"/>
    </row>
    <row r="73" spans="1:24" x14ac:dyDescent="0.3">
      <c r="A73" s="9">
        <v>72</v>
      </c>
      <c r="B73" t="s">
        <v>1671</v>
      </c>
      <c r="C73" t="s">
        <v>3902</v>
      </c>
      <c r="D73" t="s">
        <v>1539</v>
      </c>
      <c r="E73" t="s">
        <v>3831</v>
      </c>
      <c r="F73" t="s">
        <v>1672</v>
      </c>
      <c r="G73" s="3">
        <v>214.32</v>
      </c>
      <c r="H73" s="3">
        <v>383</v>
      </c>
      <c r="I73" s="3" t="str">
        <f>UPPER(Table1[[#This Row],[Product_Name]])</f>
        <v>HAIR REPAIR OIL TREATMENT</v>
      </c>
      <c r="X73" s="3"/>
    </row>
    <row r="74" spans="1:24" x14ac:dyDescent="0.3">
      <c r="A74" s="9">
        <v>73</v>
      </c>
      <c r="B74" t="s">
        <v>1673</v>
      </c>
      <c r="C74" t="s">
        <v>3903</v>
      </c>
      <c r="D74" t="s">
        <v>1547</v>
      </c>
      <c r="E74" t="s">
        <v>3826</v>
      </c>
      <c r="F74" t="s">
        <v>1674</v>
      </c>
      <c r="G74" s="3">
        <v>477.61</v>
      </c>
      <c r="H74" s="3">
        <v>300</v>
      </c>
      <c r="I74" s="3" t="str">
        <f>UPPER(Table1[[#This Row],[Product_Name]])</f>
        <v>PROFESSIONAL JUMP ROPE</v>
      </c>
      <c r="X74" s="3"/>
    </row>
    <row r="75" spans="1:24" x14ac:dyDescent="0.3">
      <c r="A75" s="9">
        <v>74</v>
      </c>
      <c r="B75" t="s">
        <v>1675</v>
      </c>
      <c r="C75" t="s">
        <v>3904</v>
      </c>
      <c r="D75" t="s">
        <v>1547</v>
      </c>
      <c r="E75" t="s">
        <v>3857</v>
      </c>
      <c r="F75" t="s">
        <v>1676</v>
      </c>
      <c r="G75" s="3">
        <v>107.06</v>
      </c>
      <c r="H75" s="3">
        <v>359</v>
      </c>
      <c r="I75" s="3" t="str">
        <f>UPPER(Table1[[#This Row],[Product_Name]])</f>
        <v>SHIN GUARDS – ADULT</v>
      </c>
      <c r="X75" s="3"/>
    </row>
    <row r="76" spans="1:24" x14ac:dyDescent="0.3">
      <c r="A76" s="9">
        <v>75</v>
      </c>
      <c r="B76" t="s">
        <v>1677</v>
      </c>
      <c r="C76" t="s">
        <v>3905</v>
      </c>
      <c r="D76" t="s">
        <v>1544</v>
      </c>
      <c r="E76" t="s">
        <v>3824</v>
      </c>
      <c r="F76" t="s">
        <v>1678</v>
      </c>
      <c r="G76" s="3">
        <v>403.71</v>
      </c>
      <c r="H76" s="3">
        <v>159</v>
      </c>
      <c r="I76" s="3" t="str">
        <f>UPPER(Table1[[#This Row],[Product_Name]])</f>
        <v>BLUETOOTH CAR AUDIO SYSTEM</v>
      </c>
      <c r="X76" s="3"/>
    </row>
    <row r="77" spans="1:24" x14ac:dyDescent="0.3">
      <c r="A77" s="9">
        <v>76</v>
      </c>
      <c r="B77" t="s">
        <v>1679</v>
      </c>
      <c r="C77" t="s">
        <v>3906</v>
      </c>
      <c r="D77" t="s">
        <v>1528</v>
      </c>
      <c r="E77" t="s">
        <v>3864</v>
      </c>
      <c r="F77" t="s">
        <v>1680</v>
      </c>
      <c r="G77" s="3">
        <v>158.13999999999999</v>
      </c>
      <c r="H77" s="3">
        <v>82</v>
      </c>
      <c r="I77" s="3" t="str">
        <f>UPPER(Table1[[#This Row],[Product_Name]])</f>
        <v>WOMEN'S ANKLE BOOTS</v>
      </c>
      <c r="X77" s="3"/>
    </row>
    <row r="78" spans="1:24" x14ac:dyDescent="0.3">
      <c r="A78" s="9">
        <v>77</v>
      </c>
      <c r="B78" t="s">
        <v>1681</v>
      </c>
      <c r="C78" t="s">
        <v>3907</v>
      </c>
      <c r="D78" t="s">
        <v>1544</v>
      </c>
      <c r="E78" t="s">
        <v>3809</v>
      </c>
      <c r="F78" t="s">
        <v>1682</v>
      </c>
      <c r="G78" s="3">
        <v>392.89</v>
      </c>
      <c r="H78" s="3">
        <v>320</v>
      </c>
      <c r="I78" s="3" t="str">
        <f>UPPER(Table1[[#This Row],[Product_Name]])</f>
        <v>WIRELESS MOUSE</v>
      </c>
      <c r="X78" s="3"/>
    </row>
    <row r="79" spans="1:24" x14ac:dyDescent="0.3">
      <c r="A79" s="9">
        <v>78</v>
      </c>
      <c r="B79" t="s">
        <v>1683</v>
      </c>
      <c r="C79" t="s">
        <v>3908</v>
      </c>
      <c r="D79" t="s">
        <v>1544</v>
      </c>
      <c r="E79" t="s">
        <v>3836</v>
      </c>
      <c r="F79" t="s">
        <v>1684</v>
      </c>
      <c r="G79" s="3">
        <v>480.9</v>
      </c>
      <c r="H79" s="3">
        <v>104</v>
      </c>
      <c r="I79" s="3" t="str">
        <f>UPPER(Table1[[#This Row],[Product_Name]])</f>
        <v>WIFI MESH ROUTER</v>
      </c>
      <c r="X79" s="3"/>
    </row>
    <row r="80" spans="1:24" x14ac:dyDescent="0.3">
      <c r="A80" s="9">
        <v>79</v>
      </c>
      <c r="B80" t="s">
        <v>1685</v>
      </c>
      <c r="C80" t="s">
        <v>3909</v>
      </c>
      <c r="D80" t="s">
        <v>1525</v>
      </c>
      <c r="E80" t="s">
        <v>3834</v>
      </c>
      <c r="F80" t="s">
        <v>1686</v>
      </c>
      <c r="G80" s="3">
        <v>325.26</v>
      </c>
      <c r="H80" s="3">
        <v>400</v>
      </c>
      <c r="I80" s="3" t="str">
        <f>UPPER(Table1[[#This Row],[Product_Name]])</f>
        <v>ESSENTIAL OIL DIFFUSER</v>
      </c>
      <c r="X80" s="3"/>
    </row>
    <row r="81" spans="1:24" x14ac:dyDescent="0.3">
      <c r="A81" s="9">
        <v>80</v>
      </c>
      <c r="B81" t="s">
        <v>1687</v>
      </c>
      <c r="C81" t="s">
        <v>3910</v>
      </c>
      <c r="D81" t="s">
        <v>1525</v>
      </c>
      <c r="E81" t="s">
        <v>3822</v>
      </c>
      <c r="F81" t="s">
        <v>1688</v>
      </c>
      <c r="G81" s="3">
        <v>228.53</v>
      </c>
      <c r="H81" s="3">
        <v>469</v>
      </c>
      <c r="I81" s="3" t="str">
        <f>UPPER(Table1[[#This Row],[Product_Name]])</f>
        <v>DECORATIVE LAMP SHADE</v>
      </c>
      <c r="X81" s="3"/>
    </row>
    <row r="82" spans="1:24" x14ac:dyDescent="0.3">
      <c r="A82" s="9">
        <v>81</v>
      </c>
      <c r="B82" t="s">
        <v>1689</v>
      </c>
      <c r="C82" t="s">
        <v>3911</v>
      </c>
      <c r="D82" t="s">
        <v>1525</v>
      </c>
      <c r="E82" t="s">
        <v>3828</v>
      </c>
      <c r="F82" t="s">
        <v>1690</v>
      </c>
      <c r="G82" s="3">
        <v>143.43</v>
      </c>
      <c r="H82" s="3">
        <v>58</v>
      </c>
      <c r="I82" s="3" t="str">
        <f>UPPER(Table1[[#This Row],[Product_Name]])</f>
        <v>WALL-MOUNTED SPICE RACK</v>
      </c>
      <c r="X82" s="3"/>
    </row>
    <row r="83" spans="1:24" x14ac:dyDescent="0.3">
      <c r="A83" s="9">
        <v>82</v>
      </c>
      <c r="B83" t="s">
        <v>1691</v>
      </c>
      <c r="C83" t="s">
        <v>3912</v>
      </c>
      <c r="D83" t="s">
        <v>1547</v>
      </c>
      <c r="E83" t="s">
        <v>3842</v>
      </c>
      <c r="F83" t="s">
        <v>1692</v>
      </c>
      <c r="G83" s="3">
        <v>285.54000000000002</v>
      </c>
      <c r="H83" s="3">
        <v>358</v>
      </c>
      <c r="I83" s="3" t="str">
        <f>UPPER(Table1[[#This Row],[Product_Name]])</f>
        <v>BADMINTON RACKET SET</v>
      </c>
      <c r="X83" s="3"/>
    </row>
    <row r="84" spans="1:24" x14ac:dyDescent="0.3">
      <c r="A84" s="9">
        <v>83</v>
      </c>
      <c r="B84" t="s">
        <v>1693</v>
      </c>
      <c r="C84" t="s">
        <v>3913</v>
      </c>
      <c r="D84" t="s">
        <v>1547</v>
      </c>
      <c r="E84" t="s">
        <v>3826</v>
      </c>
      <c r="F84" t="s">
        <v>1694</v>
      </c>
      <c r="G84" s="3">
        <v>152.91999999999999</v>
      </c>
      <c r="H84" s="3">
        <v>281</v>
      </c>
      <c r="I84" s="3" t="str">
        <f>UPPER(Table1[[#This Row],[Product_Name]])</f>
        <v>FITNESS RESISTANCE BANDS</v>
      </c>
      <c r="X84" s="3"/>
    </row>
    <row r="85" spans="1:24" x14ac:dyDescent="0.3">
      <c r="A85" s="9">
        <v>84</v>
      </c>
      <c r="B85" t="s">
        <v>1695</v>
      </c>
      <c r="C85" t="s">
        <v>3914</v>
      </c>
      <c r="D85" t="s">
        <v>1539</v>
      </c>
      <c r="E85" t="s">
        <v>3820</v>
      </c>
      <c r="F85" t="s">
        <v>1696</v>
      </c>
      <c r="G85" s="3">
        <v>254.04361702127662</v>
      </c>
      <c r="H85" s="3">
        <v>159</v>
      </c>
      <c r="I85" s="3" t="str">
        <f>UPPER(Table1[[#This Row],[Product_Name]])</f>
        <v>HYDRATING FACE CLEANSER</v>
      </c>
      <c r="X85" s="3"/>
    </row>
    <row r="86" spans="1:24" x14ac:dyDescent="0.3">
      <c r="A86" s="9">
        <v>85</v>
      </c>
      <c r="B86" t="s">
        <v>1697</v>
      </c>
      <c r="C86" t="s">
        <v>3915</v>
      </c>
      <c r="D86" t="s">
        <v>1525</v>
      </c>
      <c r="E86" t="s">
        <v>3899</v>
      </c>
      <c r="F86" t="s">
        <v>1698</v>
      </c>
      <c r="G86" s="3">
        <v>388.46</v>
      </c>
      <c r="H86" s="3">
        <v>208</v>
      </c>
      <c r="I86" s="3" t="str">
        <f>UPPER(Table1[[#This Row],[Product_Name]])</f>
        <v>WOODEN BOOKSHELF</v>
      </c>
      <c r="X86" s="3"/>
    </row>
    <row r="87" spans="1:24" x14ac:dyDescent="0.3">
      <c r="A87" s="9">
        <v>86</v>
      </c>
      <c r="B87" t="s">
        <v>1699</v>
      </c>
      <c r="C87" t="s">
        <v>3916</v>
      </c>
      <c r="D87" t="s">
        <v>1528</v>
      </c>
      <c r="E87" t="s">
        <v>3818</v>
      </c>
      <c r="F87" t="s">
        <v>1700</v>
      </c>
      <c r="G87" s="3">
        <v>119.57</v>
      </c>
      <c r="H87" s="3">
        <v>210</v>
      </c>
      <c r="I87" s="3" t="str">
        <f>UPPER(Table1[[#This Row],[Product_Name]])</f>
        <v>WOMEN'S BEANIE HAT</v>
      </c>
      <c r="X87" s="3"/>
    </row>
    <row r="88" spans="1:24" x14ac:dyDescent="0.3">
      <c r="A88" s="9">
        <v>87</v>
      </c>
      <c r="B88" t="s">
        <v>1701</v>
      </c>
      <c r="C88" t="s">
        <v>3917</v>
      </c>
      <c r="D88" t="s">
        <v>1525</v>
      </c>
      <c r="E88" t="s">
        <v>3828</v>
      </c>
      <c r="F88" t="s">
        <v>1702</v>
      </c>
      <c r="G88" s="3">
        <v>176.07</v>
      </c>
      <c r="H88" s="3">
        <v>82</v>
      </c>
      <c r="I88" s="3" t="str">
        <f>UPPER(Table1[[#This Row],[Product_Name]])</f>
        <v>KITCHEN CUTTING BOARD</v>
      </c>
      <c r="X88" s="3"/>
    </row>
    <row r="89" spans="1:24" x14ac:dyDescent="0.3">
      <c r="A89" s="9">
        <v>88</v>
      </c>
      <c r="B89" t="s">
        <v>1703</v>
      </c>
      <c r="C89" t="s">
        <v>3918</v>
      </c>
      <c r="D89" t="s">
        <v>1525</v>
      </c>
      <c r="E89" t="s">
        <v>3822</v>
      </c>
      <c r="F89" t="s">
        <v>1704</v>
      </c>
      <c r="G89" s="3">
        <v>371.38</v>
      </c>
      <c r="H89" s="3">
        <v>220</v>
      </c>
      <c r="I89" s="3" t="str">
        <f>UPPER(Table1[[#This Row],[Product_Name]])</f>
        <v>LED BEDSIDE LAMP</v>
      </c>
      <c r="X89" s="3"/>
    </row>
    <row r="90" spans="1:24" x14ac:dyDescent="0.3">
      <c r="A90" s="9">
        <v>89</v>
      </c>
      <c r="B90" t="s">
        <v>1705</v>
      </c>
      <c r="C90" t="s">
        <v>3919</v>
      </c>
      <c r="D90" t="s">
        <v>1547</v>
      </c>
      <c r="E90" t="s">
        <v>3818</v>
      </c>
      <c r="F90" t="s">
        <v>1706</v>
      </c>
      <c r="G90" s="3">
        <v>131.24</v>
      </c>
      <c r="H90" s="3">
        <v>232</v>
      </c>
      <c r="I90" s="3" t="str">
        <f>UPPER(Table1[[#This Row],[Product_Name]])</f>
        <v>SPORTS WRIST SWEATBANDS</v>
      </c>
      <c r="X90" s="3"/>
    </row>
    <row r="91" spans="1:24" x14ac:dyDescent="0.3">
      <c r="A91" s="9">
        <v>90</v>
      </c>
      <c r="B91" t="s">
        <v>1707</v>
      </c>
      <c r="C91" t="s">
        <v>3920</v>
      </c>
      <c r="D91" t="s">
        <v>1539</v>
      </c>
      <c r="E91" t="s">
        <v>3876</v>
      </c>
      <c r="F91" t="s">
        <v>1708</v>
      </c>
      <c r="G91" s="3">
        <v>183.04</v>
      </c>
      <c r="H91" s="3">
        <v>457</v>
      </c>
      <c r="I91" s="3" t="str">
        <f>UPPER(Table1[[#This Row],[Product_Name]])</f>
        <v>FACE FOUNDATION KIT</v>
      </c>
      <c r="X91" s="3"/>
    </row>
    <row r="92" spans="1:24" x14ac:dyDescent="0.3">
      <c r="A92" s="9">
        <v>91</v>
      </c>
      <c r="B92" t="s">
        <v>1709</v>
      </c>
      <c r="C92" t="s">
        <v>3921</v>
      </c>
      <c r="D92" t="s">
        <v>1544</v>
      </c>
      <c r="E92" t="s">
        <v>3818</v>
      </c>
      <c r="F92" t="s">
        <v>1710</v>
      </c>
      <c r="G92" s="3">
        <v>340.14</v>
      </c>
      <c r="H92" s="3">
        <v>361</v>
      </c>
      <c r="I92" s="3" t="str">
        <f>UPPER(Table1[[#This Row],[Product_Name]])</f>
        <v>GAMING MOUSE PAD XL</v>
      </c>
      <c r="X92" s="3"/>
    </row>
    <row r="93" spans="1:24" x14ac:dyDescent="0.3">
      <c r="A93" s="9">
        <v>92</v>
      </c>
      <c r="B93" t="s">
        <v>1711</v>
      </c>
      <c r="C93" t="s">
        <v>3922</v>
      </c>
      <c r="D93" t="s">
        <v>1528</v>
      </c>
      <c r="E93" t="s">
        <v>3864</v>
      </c>
      <c r="F93" t="s">
        <v>1712</v>
      </c>
      <c r="G93" s="3">
        <v>438.25</v>
      </c>
      <c r="H93" s="3">
        <v>496</v>
      </c>
      <c r="I93" s="3" t="str">
        <f>UPPER(Table1[[#This Row],[Product_Name]])</f>
        <v>WOMEN'S HIGH HEELS</v>
      </c>
      <c r="X93" s="3"/>
    </row>
    <row r="94" spans="1:24" x14ac:dyDescent="0.3">
      <c r="A94" s="9">
        <v>93</v>
      </c>
      <c r="B94" t="s">
        <v>1713</v>
      </c>
      <c r="C94" t="s">
        <v>3923</v>
      </c>
      <c r="D94" t="s">
        <v>1525</v>
      </c>
      <c r="E94" t="s">
        <v>3836</v>
      </c>
      <c r="F94" t="s">
        <v>1714</v>
      </c>
      <c r="G94" s="3">
        <v>447.43</v>
      </c>
      <c r="H94" s="3">
        <v>191</v>
      </c>
      <c r="I94" s="3" t="str">
        <f>UPPER(Table1[[#This Row],[Product_Name]])</f>
        <v>MICROWAVE OVEN</v>
      </c>
      <c r="X94" s="3"/>
    </row>
    <row r="95" spans="1:24" x14ac:dyDescent="0.3">
      <c r="A95" s="9">
        <v>94</v>
      </c>
      <c r="B95" t="s">
        <v>1715</v>
      </c>
      <c r="C95" t="s">
        <v>3924</v>
      </c>
      <c r="D95" t="s">
        <v>1544</v>
      </c>
      <c r="E95" t="s">
        <v>3809</v>
      </c>
      <c r="F95" t="s">
        <v>1716</v>
      </c>
      <c r="G95" s="3">
        <v>377.52</v>
      </c>
      <c r="H95" s="3">
        <v>485</v>
      </c>
      <c r="I95" s="3" t="str">
        <f>UPPER(Table1[[#This Row],[Product_Name]])</f>
        <v>USB-C LAPTOP CHARGER</v>
      </c>
      <c r="X95" s="3"/>
    </row>
    <row r="96" spans="1:24" x14ac:dyDescent="0.3">
      <c r="A96" s="9">
        <v>95</v>
      </c>
      <c r="B96" t="s">
        <v>1717</v>
      </c>
      <c r="C96" t="s">
        <v>3925</v>
      </c>
      <c r="D96" t="s">
        <v>1539</v>
      </c>
      <c r="E96" t="s">
        <v>3820</v>
      </c>
      <c r="F96" t="s">
        <v>1718</v>
      </c>
      <c r="G96" s="3">
        <v>358.47</v>
      </c>
      <c r="H96" s="3">
        <v>213</v>
      </c>
      <c r="I96" s="3" t="str">
        <f>UPPER(Table1[[#This Row],[Product_Name]])</f>
        <v>VITAMIN E BODY LOTION</v>
      </c>
      <c r="X96" s="3"/>
    </row>
    <row r="97" spans="1:24" x14ac:dyDescent="0.3">
      <c r="A97" s="9">
        <v>96</v>
      </c>
      <c r="B97" t="s">
        <v>1719</v>
      </c>
      <c r="C97" t="s">
        <v>3926</v>
      </c>
      <c r="D97" t="s">
        <v>1547</v>
      </c>
      <c r="E97" t="s">
        <v>3818</v>
      </c>
      <c r="F97" t="s">
        <v>1720</v>
      </c>
      <c r="G97" s="3">
        <v>60.65</v>
      </c>
      <c r="H97" s="3">
        <v>75</v>
      </c>
      <c r="I97" s="3" t="str">
        <f>UPPER(Table1[[#This Row],[Product_Name]])</f>
        <v>SPORTS STOPWATCH BASIC</v>
      </c>
      <c r="X97" s="3"/>
    </row>
    <row r="98" spans="1:24" x14ac:dyDescent="0.3">
      <c r="A98" s="9">
        <v>97</v>
      </c>
      <c r="B98" t="s">
        <v>1721</v>
      </c>
      <c r="C98" t="s">
        <v>3927</v>
      </c>
      <c r="D98" t="s">
        <v>1528</v>
      </c>
      <c r="E98" t="s">
        <v>3813</v>
      </c>
      <c r="F98" t="s">
        <v>1722</v>
      </c>
      <c r="G98" s="3">
        <v>358.47</v>
      </c>
      <c r="H98" s="3">
        <v>143</v>
      </c>
      <c r="I98" s="3" t="str">
        <f>UPPER(Table1[[#This Row],[Product_Name]])</f>
        <v>WOMEN'S FORMAL BLAZER</v>
      </c>
      <c r="X98" s="3"/>
    </row>
    <row r="99" spans="1:24" x14ac:dyDescent="0.3">
      <c r="A99" s="9">
        <v>98</v>
      </c>
      <c r="B99" t="s">
        <v>1723</v>
      </c>
      <c r="C99" t="s">
        <v>3928</v>
      </c>
      <c r="D99" t="s">
        <v>1547</v>
      </c>
      <c r="E99" t="s">
        <v>3857</v>
      </c>
      <c r="F99" t="s">
        <v>1724</v>
      </c>
      <c r="G99" s="3">
        <v>245.98</v>
      </c>
      <c r="H99" s="3">
        <v>471</v>
      </c>
      <c r="I99" s="3" t="str">
        <f>UPPER(Table1[[#This Row],[Product_Name]])</f>
        <v>CRICKET BAT</v>
      </c>
      <c r="X99" s="3"/>
    </row>
    <row r="100" spans="1:24" x14ac:dyDescent="0.3">
      <c r="A100" s="9">
        <v>99</v>
      </c>
      <c r="B100" t="s">
        <v>1725</v>
      </c>
      <c r="C100" t="s">
        <v>3929</v>
      </c>
      <c r="D100" t="s">
        <v>1544</v>
      </c>
      <c r="E100" t="s">
        <v>3824</v>
      </c>
      <c r="F100" t="s">
        <v>1726</v>
      </c>
      <c r="G100" s="3">
        <v>431.67</v>
      </c>
      <c r="H100" s="3">
        <v>73</v>
      </c>
      <c r="I100" s="3" t="str">
        <f>UPPER(Table1[[#This Row],[Product_Name]])</f>
        <v>PORTABLE BLUETOOTH SPEAKER</v>
      </c>
      <c r="X100" s="3"/>
    </row>
    <row r="101" spans="1:24" x14ac:dyDescent="0.3">
      <c r="A101" s="9">
        <v>100</v>
      </c>
      <c r="B101" t="s">
        <v>1727</v>
      </c>
      <c r="C101" t="s">
        <v>3930</v>
      </c>
      <c r="D101" t="s">
        <v>1525</v>
      </c>
      <c r="E101" t="s">
        <v>3828</v>
      </c>
      <c r="F101" t="s">
        <v>1728</v>
      </c>
      <c r="G101" s="3">
        <v>201.41</v>
      </c>
      <c r="H101" s="3">
        <v>146</v>
      </c>
      <c r="I101" s="3" t="str">
        <f>UPPER(Table1[[#This Row],[Product_Name]])</f>
        <v>STAINLESS STEEL COOKWARE SET</v>
      </c>
      <c r="X101" s="3"/>
    </row>
    <row r="102" spans="1:24" x14ac:dyDescent="0.3">
      <c r="X102" s="3"/>
    </row>
    <row r="103" spans="1:24" x14ac:dyDescent="0.3">
      <c r="X103" s="3"/>
    </row>
    <row r="118" spans="10:10" x14ac:dyDescent="0.3">
      <c r="J118" s="3"/>
    </row>
  </sheetData>
  <mergeCells count="6">
    <mergeCell ref="M33:N34"/>
    <mergeCell ref="K6:K7"/>
    <mergeCell ref="K9:K10"/>
    <mergeCell ref="K17:K21"/>
    <mergeCell ref="K22:K24"/>
    <mergeCell ref="K33:L34"/>
  </mergeCells>
  <phoneticPr fontId="4" type="noConversion"/>
  <pageMargins left="0.75" right="0.75" top="1" bottom="1" header="0.5" footer="0.5"/>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
  <sheetViews>
    <sheetView topLeftCell="A21" workbookViewId="0">
      <selection activeCell="G47" sqref="G47"/>
    </sheetView>
  </sheetViews>
  <sheetFormatPr defaultRowHeight="14.4" x14ac:dyDescent="0.3"/>
  <cols>
    <col min="1" max="1" width="10.109375" customWidth="1"/>
    <col min="2" max="2" width="23.33203125" customWidth="1"/>
    <col min="3" max="3" width="17.5546875" customWidth="1"/>
    <col min="4" max="4" width="19.77734375" customWidth="1"/>
    <col min="5" max="5" width="17.44140625" bestFit="1" customWidth="1"/>
    <col min="6" max="6" width="10.5546875" bestFit="1" customWidth="1"/>
    <col min="7" max="7" width="13.77734375" bestFit="1" customWidth="1"/>
  </cols>
  <sheetData>
    <row r="1" spans="1:5" x14ac:dyDescent="0.3">
      <c r="A1" s="1" t="s">
        <v>1729</v>
      </c>
      <c r="B1" s="1" t="s">
        <v>1730</v>
      </c>
      <c r="C1" s="1" t="s">
        <v>1731</v>
      </c>
      <c r="D1" s="1" t="s">
        <v>4</v>
      </c>
      <c r="E1" s="1" t="s">
        <v>1732</v>
      </c>
    </row>
    <row r="2" spans="1:5" x14ac:dyDescent="0.3">
      <c r="A2" t="s">
        <v>1733</v>
      </c>
      <c r="B2" t="s">
        <v>1734</v>
      </c>
      <c r="C2" t="s">
        <v>1735</v>
      </c>
      <c r="D2" t="s">
        <v>1736</v>
      </c>
      <c r="E2" t="s">
        <v>1737</v>
      </c>
    </row>
    <row r="3" spans="1:5" x14ac:dyDescent="0.3">
      <c r="A3" t="s">
        <v>1738</v>
      </c>
      <c r="B3" t="s">
        <v>1739</v>
      </c>
      <c r="C3" t="s">
        <v>1740</v>
      </c>
      <c r="D3" t="s">
        <v>1741</v>
      </c>
      <c r="E3" t="s">
        <v>1737</v>
      </c>
    </row>
    <row r="4" spans="1:5" x14ac:dyDescent="0.3">
      <c r="A4" t="s">
        <v>1742</v>
      </c>
      <c r="B4" t="s">
        <v>1743</v>
      </c>
      <c r="C4" t="s">
        <v>1744</v>
      </c>
      <c r="D4" t="s">
        <v>1745</v>
      </c>
      <c r="E4" t="s">
        <v>1746</v>
      </c>
    </row>
    <row r="5" spans="1:5" x14ac:dyDescent="0.3">
      <c r="A5" t="s">
        <v>1747</v>
      </c>
      <c r="B5" t="s">
        <v>1748</v>
      </c>
      <c r="C5" t="s">
        <v>1740</v>
      </c>
      <c r="D5" t="s">
        <v>1749</v>
      </c>
      <c r="E5" t="s">
        <v>1746</v>
      </c>
    </row>
    <row r="6" spans="1:5" x14ac:dyDescent="0.3">
      <c r="A6" t="s">
        <v>1750</v>
      </c>
      <c r="B6" t="s">
        <v>1751</v>
      </c>
      <c r="C6" t="s">
        <v>1744</v>
      </c>
      <c r="D6" t="s">
        <v>1752</v>
      </c>
      <c r="E6" t="s">
        <v>1753</v>
      </c>
    </row>
    <row r="7" spans="1:5" x14ac:dyDescent="0.3">
      <c r="A7" t="s">
        <v>1754</v>
      </c>
      <c r="B7" t="s">
        <v>1755</v>
      </c>
      <c r="C7" t="s">
        <v>1740</v>
      </c>
      <c r="D7" t="s">
        <v>1756</v>
      </c>
      <c r="E7" t="s">
        <v>1746</v>
      </c>
    </row>
    <row r="8" spans="1:5" x14ac:dyDescent="0.3">
      <c r="A8" t="s">
        <v>1757</v>
      </c>
      <c r="B8" t="s">
        <v>1758</v>
      </c>
      <c r="C8" t="s">
        <v>1735</v>
      </c>
      <c r="D8" t="s">
        <v>1759</v>
      </c>
      <c r="E8" t="s">
        <v>1753</v>
      </c>
    </row>
    <row r="9" spans="1:5" x14ac:dyDescent="0.3">
      <c r="A9" t="s">
        <v>1760</v>
      </c>
      <c r="B9" t="s">
        <v>1761</v>
      </c>
      <c r="C9" t="s">
        <v>1744</v>
      </c>
      <c r="D9" t="s">
        <v>1762</v>
      </c>
      <c r="E9" t="s">
        <v>1753</v>
      </c>
    </row>
    <row r="10" spans="1:5" x14ac:dyDescent="0.3">
      <c r="A10" t="s">
        <v>1763</v>
      </c>
      <c r="B10" t="s">
        <v>1764</v>
      </c>
      <c r="C10" t="s">
        <v>1765</v>
      </c>
      <c r="D10" t="s">
        <v>1766</v>
      </c>
      <c r="E10" t="s">
        <v>1753</v>
      </c>
    </row>
    <row r="11" spans="1:5" x14ac:dyDescent="0.3">
      <c r="A11" t="s">
        <v>1767</v>
      </c>
      <c r="B11" t="s">
        <v>1768</v>
      </c>
      <c r="C11" t="s">
        <v>1744</v>
      </c>
      <c r="D11" t="s">
        <v>1769</v>
      </c>
      <c r="E11" t="s">
        <v>1737</v>
      </c>
    </row>
    <row r="12" spans="1:5" x14ac:dyDescent="0.3">
      <c r="A12" t="s">
        <v>1770</v>
      </c>
      <c r="B12" t="s">
        <v>1771</v>
      </c>
      <c r="C12" t="s">
        <v>1735</v>
      </c>
      <c r="D12" t="s">
        <v>1772</v>
      </c>
      <c r="E12" t="s">
        <v>1753</v>
      </c>
    </row>
    <row r="13" spans="1:5" x14ac:dyDescent="0.3">
      <c r="A13" t="s">
        <v>1773</v>
      </c>
      <c r="B13" t="s">
        <v>1774</v>
      </c>
      <c r="C13" t="s">
        <v>1744</v>
      </c>
      <c r="D13" t="s">
        <v>390</v>
      </c>
      <c r="E13" t="s">
        <v>1753</v>
      </c>
    </row>
    <row r="14" spans="1:5" x14ac:dyDescent="0.3">
      <c r="A14" t="s">
        <v>1775</v>
      </c>
      <c r="B14" t="s">
        <v>1776</v>
      </c>
      <c r="C14" t="s">
        <v>1740</v>
      </c>
      <c r="D14" t="s">
        <v>1777</v>
      </c>
      <c r="E14" t="s">
        <v>1753</v>
      </c>
    </row>
    <row r="15" spans="1:5" x14ac:dyDescent="0.3">
      <c r="A15" t="s">
        <v>1778</v>
      </c>
      <c r="B15" t="s">
        <v>1779</v>
      </c>
      <c r="C15" t="s">
        <v>1735</v>
      </c>
      <c r="D15" t="s">
        <v>129</v>
      </c>
      <c r="E15" t="s">
        <v>1737</v>
      </c>
    </row>
    <row r="16" spans="1:5" x14ac:dyDescent="0.3">
      <c r="A16" t="s">
        <v>1780</v>
      </c>
      <c r="B16" t="s">
        <v>1781</v>
      </c>
      <c r="C16" t="s">
        <v>1744</v>
      </c>
      <c r="D16" t="s">
        <v>204</v>
      </c>
      <c r="E16" t="s">
        <v>1746</v>
      </c>
    </row>
    <row r="17" spans="1:6" x14ac:dyDescent="0.3">
      <c r="A17" t="s">
        <v>1782</v>
      </c>
      <c r="B17" t="s">
        <v>1783</v>
      </c>
      <c r="C17" t="s">
        <v>1740</v>
      </c>
      <c r="D17" t="s">
        <v>1784</v>
      </c>
      <c r="E17" t="s">
        <v>1737</v>
      </c>
    </row>
    <row r="18" spans="1:6" x14ac:dyDescent="0.3">
      <c r="A18" t="s">
        <v>1785</v>
      </c>
      <c r="B18" t="s">
        <v>1786</v>
      </c>
      <c r="C18" t="s">
        <v>1765</v>
      </c>
      <c r="D18" t="s">
        <v>1787</v>
      </c>
      <c r="E18" t="s">
        <v>1737</v>
      </c>
    </row>
    <row r="19" spans="1:6" x14ac:dyDescent="0.3">
      <c r="A19" t="s">
        <v>1788</v>
      </c>
      <c r="B19" t="s">
        <v>1789</v>
      </c>
      <c r="C19" t="s">
        <v>1740</v>
      </c>
      <c r="D19" t="s">
        <v>1790</v>
      </c>
      <c r="E19" t="s">
        <v>1737</v>
      </c>
    </row>
    <row r="20" spans="1:6" x14ac:dyDescent="0.3">
      <c r="A20" t="s">
        <v>1791</v>
      </c>
      <c r="B20" t="s">
        <v>1792</v>
      </c>
      <c r="C20" t="s">
        <v>1735</v>
      </c>
      <c r="D20" t="s">
        <v>1793</v>
      </c>
      <c r="E20" t="s">
        <v>1737</v>
      </c>
    </row>
    <row r="21" spans="1:6" x14ac:dyDescent="0.3">
      <c r="A21" t="s">
        <v>1794</v>
      </c>
      <c r="B21" t="s">
        <v>1795</v>
      </c>
      <c r="C21" t="s">
        <v>1735</v>
      </c>
      <c r="D21" t="s">
        <v>1796</v>
      </c>
      <c r="E21" t="s">
        <v>1753</v>
      </c>
    </row>
    <row r="24" spans="1:6" x14ac:dyDescent="0.3">
      <c r="A24" s="16" t="s">
        <v>3945</v>
      </c>
      <c r="C24" s="11"/>
      <c r="E24" s="3"/>
      <c r="F24" s="3"/>
    </row>
    <row r="25" spans="1:6" x14ac:dyDescent="0.3">
      <c r="A25" s="17" t="s">
        <v>3939</v>
      </c>
      <c r="B25" s="14" t="s">
        <v>4014</v>
      </c>
      <c r="C25" s="15">
        <f>COUNTA(Table3[Store_ID])</f>
        <v>20</v>
      </c>
      <c r="E25" s="3"/>
      <c r="F25" s="3"/>
    </row>
    <row r="26" spans="1:6" x14ac:dyDescent="0.3">
      <c r="A26" s="47" t="s">
        <v>3968</v>
      </c>
      <c r="B26" s="19" t="s">
        <v>1729</v>
      </c>
      <c r="C26" s="19" t="s">
        <v>1730</v>
      </c>
      <c r="D26" s="19" t="s">
        <v>1731</v>
      </c>
      <c r="E26" s="19" t="s">
        <v>4</v>
      </c>
      <c r="F26" s="19" t="s">
        <v>1732</v>
      </c>
    </row>
    <row r="27" spans="1:6" x14ac:dyDescent="0.3">
      <c r="A27" s="47"/>
      <c r="B27" s="14" t="s">
        <v>1782</v>
      </c>
      <c r="C27" s="14" t="str" cm="1">
        <f t="array" ref="C27:F27">VLOOKUP(B27,Table3[#All],{2,3,4,5},FALSE)</f>
        <v>Shelton PLC</v>
      </c>
      <c r="D27" s="14" t="str">
        <v>North</v>
      </c>
      <c r="E27" s="21" t="str">
        <v>East Jenniferstad</v>
      </c>
      <c r="F27" s="21" t="str">
        <v>Flagship</v>
      </c>
    </row>
    <row r="28" spans="1:6" x14ac:dyDescent="0.3">
      <c r="A28" s="47"/>
      <c r="B28" s="23" t="s">
        <v>1794</v>
      </c>
      <c r="C28" s="14" t="str" cm="1">
        <f t="array" ref="C28:F28">VLOOKUP(B28,Table3[#All],{2,3,4,5},FALSE)</f>
        <v>Mann-Austin</v>
      </c>
      <c r="D28" s="14" t="str">
        <v>East</v>
      </c>
      <c r="E28" s="21" t="str">
        <v>Vasquezborough</v>
      </c>
      <c r="F28" s="21" t="str">
        <v>Online</v>
      </c>
    </row>
    <row r="29" spans="1:6" x14ac:dyDescent="0.3">
      <c r="A29" s="47"/>
      <c r="B29" s="14" t="s">
        <v>1763</v>
      </c>
      <c r="C29" s="14" t="str" cm="1">
        <f t="array" ref="C29:F29">VLOOKUP(B29,Table3[#All],{2,3,4,5},FALSE)</f>
        <v>Bean, Jones and Park</v>
      </c>
      <c r="D29" s="14" t="str">
        <v>West</v>
      </c>
      <c r="E29" s="21" t="str">
        <v>Thompsonborough</v>
      </c>
      <c r="F29" s="21" t="str">
        <v>Online</v>
      </c>
    </row>
    <row r="30" spans="1:6" x14ac:dyDescent="0.3">
      <c r="A30" s="47"/>
      <c r="B30" s="14" t="s">
        <v>1742</v>
      </c>
      <c r="C30" s="14" t="str" cm="1">
        <f t="array" ref="C30:F30">VLOOKUP(B30,Table3[#All],{2,3,4,5},FALSE)</f>
        <v>Black-Horn</v>
      </c>
      <c r="D30" s="14" t="str">
        <v>South</v>
      </c>
      <c r="E30" s="21" t="str">
        <v>North Nancyview</v>
      </c>
      <c r="F30" s="21" t="str">
        <v>Outlet</v>
      </c>
    </row>
    <row r="31" spans="1:6" x14ac:dyDescent="0.3">
      <c r="A31" s="16"/>
      <c r="E31" s="3"/>
      <c r="F31" s="3"/>
    </row>
    <row r="32" spans="1:6" x14ac:dyDescent="0.3">
      <c r="E32" s="3"/>
      <c r="F32" s="3"/>
    </row>
    <row r="33" spans="5:6" x14ac:dyDescent="0.3">
      <c r="E33" s="3"/>
      <c r="F33" s="3"/>
    </row>
    <row r="34" spans="5:6" x14ac:dyDescent="0.3">
      <c r="E34" s="3"/>
      <c r="F34" s="3"/>
    </row>
    <row r="35" spans="5:6" x14ac:dyDescent="0.3">
      <c r="E35" s="3"/>
      <c r="F35" s="3"/>
    </row>
    <row r="36" spans="5:6" x14ac:dyDescent="0.3">
      <c r="E36" s="3"/>
      <c r="F36" s="3"/>
    </row>
    <row r="37" spans="5:6" x14ac:dyDescent="0.3">
      <c r="E37" s="3"/>
      <c r="F37" s="3"/>
    </row>
    <row r="38" spans="5:6" x14ac:dyDescent="0.3">
      <c r="E38" s="3"/>
      <c r="F38" s="3"/>
    </row>
    <row r="39" spans="5:6" x14ac:dyDescent="0.3">
      <c r="E39" s="3"/>
      <c r="F39" s="3"/>
    </row>
  </sheetData>
  <mergeCells count="1">
    <mergeCell ref="A26:A30"/>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CDC8-151E-410E-88E1-00EF81E484AE}">
  <dimension ref="A1:N1003"/>
  <sheetViews>
    <sheetView topLeftCell="A981" workbookViewId="0">
      <selection activeCell="E1007" sqref="E1007"/>
    </sheetView>
  </sheetViews>
  <sheetFormatPr defaultRowHeight="14.4" x14ac:dyDescent="0.3"/>
  <cols>
    <col min="1" max="1" width="17.21875" bestFit="1" customWidth="1"/>
    <col min="2" max="2" width="20" bestFit="1" customWidth="1"/>
    <col min="3" max="3" width="21.21875" bestFit="1" customWidth="1"/>
    <col min="4" max="4" width="19.77734375" bestFit="1" customWidth="1"/>
    <col min="5" max="5" width="17.44140625" bestFit="1" customWidth="1"/>
    <col min="6" max="6" width="17.5546875" bestFit="1" customWidth="1"/>
    <col min="7" max="7" width="18.88671875" bestFit="1" customWidth="1"/>
    <col min="8" max="8" width="17.5546875" bestFit="1" customWidth="1"/>
    <col min="9" max="9" width="23" bestFit="1" customWidth="1"/>
    <col min="10" max="10" width="22.44140625" bestFit="1" customWidth="1"/>
    <col min="11" max="11" width="25.5546875" bestFit="1" customWidth="1"/>
    <col min="12" max="12" width="28.44140625" bestFit="1" customWidth="1"/>
    <col min="13" max="13" width="27.77734375" bestFit="1" customWidth="1"/>
    <col min="14" max="14" width="33" bestFit="1" customWidth="1"/>
  </cols>
  <sheetData>
    <row r="1" spans="1:14" x14ac:dyDescent="0.3">
      <c r="A1" s="16" t="s">
        <v>4078</v>
      </c>
    </row>
    <row r="3" spans="1:14" x14ac:dyDescent="0.3">
      <c r="A3" t="s">
        <v>4064</v>
      </c>
      <c r="B3" t="s">
        <v>4065</v>
      </c>
      <c r="C3" t="s">
        <v>4066</v>
      </c>
      <c r="D3" t="s">
        <v>4067</v>
      </c>
      <c r="E3" t="s">
        <v>4068</v>
      </c>
      <c r="F3" t="s">
        <v>4069</v>
      </c>
      <c r="G3" t="s">
        <v>4070</v>
      </c>
      <c r="H3" t="s">
        <v>4071</v>
      </c>
      <c r="I3" t="s">
        <v>4072</v>
      </c>
      <c r="J3" t="s">
        <v>4073</v>
      </c>
      <c r="K3" t="s">
        <v>4074</v>
      </c>
      <c r="L3" t="s">
        <v>4075</v>
      </c>
      <c r="M3" t="s">
        <v>4076</v>
      </c>
      <c r="N3" t="s">
        <v>4077</v>
      </c>
    </row>
    <row r="4" spans="1:14" x14ac:dyDescent="0.3">
      <c r="A4" t="s">
        <v>1804</v>
      </c>
      <c r="B4" s="24">
        <v>45480</v>
      </c>
      <c r="C4" t="s">
        <v>1258</v>
      </c>
      <c r="D4" t="s">
        <v>1723</v>
      </c>
      <c r="E4" t="s">
        <v>1747</v>
      </c>
      <c r="F4">
        <v>3</v>
      </c>
      <c r="G4">
        <v>218.04</v>
      </c>
      <c r="H4">
        <v>0.27</v>
      </c>
      <c r="I4" t="s">
        <v>1805</v>
      </c>
      <c r="J4">
        <v>198.41640000000001</v>
      </c>
      <c r="K4" t="s">
        <v>4038</v>
      </c>
      <c r="L4" t="s">
        <v>4043</v>
      </c>
      <c r="M4" t="s">
        <v>4053</v>
      </c>
      <c r="N4">
        <v>7</v>
      </c>
    </row>
    <row r="5" spans="1:14" x14ac:dyDescent="0.3">
      <c r="A5" t="s">
        <v>1806</v>
      </c>
      <c r="B5" s="24">
        <v>45285</v>
      </c>
      <c r="C5" t="s">
        <v>1423</v>
      </c>
      <c r="D5" t="s">
        <v>1677</v>
      </c>
      <c r="E5" t="s">
        <v>1788</v>
      </c>
      <c r="F5">
        <v>4</v>
      </c>
      <c r="G5">
        <v>104.47</v>
      </c>
      <c r="H5">
        <v>0.25</v>
      </c>
      <c r="I5" t="s">
        <v>1807</v>
      </c>
      <c r="J5">
        <v>228.7893</v>
      </c>
      <c r="K5" t="s">
        <v>4037</v>
      </c>
      <c r="L5" t="s">
        <v>4040</v>
      </c>
      <c r="M5" t="s">
        <v>4046</v>
      </c>
      <c r="N5">
        <v>12</v>
      </c>
    </row>
    <row r="6" spans="1:14" x14ac:dyDescent="0.3">
      <c r="A6" t="s">
        <v>1808</v>
      </c>
      <c r="B6" s="24">
        <v>45446</v>
      </c>
      <c r="C6" t="s">
        <v>208</v>
      </c>
      <c r="D6" t="s">
        <v>1627</v>
      </c>
      <c r="E6" t="s">
        <v>1763</v>
      </c>
      <c r="F6">
        <v>1</v>
      </c>
      <c r="G6">
        <v>914.05</v>
      </c>
      <c r="H6">
        <v>0.16</v>
      </c>
      <c r="I6" t="s">
        <v>1805</v>
      </c>
      <c r="J6">
        <v>2742.15</v>
      </c>
      <c r="K6" t="s">
        <v>4038</v>
      </c>
      <c r="L6" t="s">
        <v>4042</v>
      </c>
      <c r="M6" t="s">
        <v>4052</v>
      </c>
      <c r="N6">
        <v>6</v>
      </c>
    </row>
    <row r="7" spans="1:14" x14ac:dyDescent="0.3">
      <c r="A7" t="s">
        <v>1809</v>
      </c>
      <c r="B7" s="24">
        <v>45259</v>
      </c>
      <c r="C7" t="s">
        <v>1075</v>
      </c>
      <c r="D7" t="s">
        <v>1681</v>
      </c>
      <c r="E7" t="s">
        <v>1763</v>
      </c>
      <c r="F7">
        <v>3</v>
      </c>
      <c r="G7">
        <v>921.51</v>
      </c>
      <c r="H7">
        <v>0.18</v>
      </c>
      <c r="I7" t="s">
        <v>1810</v>
      </c>
      <c r="J7">
        <v>774.0684</v>
      </c>
      <c r="K7" t="s">
        <v>4037</v>
      </c>
      <c r="L7" t="s">
        <v>4040</v>
      </c>
      <c r="M7" t="s">
        <v>4045</v>
      </c>
      <c r="N7">
        <v>11</v>
      </c>
    </row>
    <row r="8" spans="1:14" x14ac:dyDescent="0.3">
      <c r="A8" t="s">
        <v>1811</v>
      </c>
      <c r="B8" s="24">
        <v>45297</v>
      </c>
      <c r="C8" t="s">
        <v>1497</v>
      </c>
      <c r="D8" t="s">
        <v>1647</v>
      </c>
      <c r="E8" t="s">
        <v>1754</v>
      </c>
      <c r="F8">
        <v>3</v>
      </c>
      <c r="G8">
        <v>745.3</v>
      </c>
      <c r="H8">
        <v>0.19</v>
      </c>
      <c r="I8" t="s">
        <v>1805</v>
      </c>
      <c r="J8">
        <v>1833.4380000000001</v>
      </c>
      <c r="K8" t="s">
        <v>4038</v>
      </c>
      <c r="L8" t="s">
        <v>4041</v>
      </c>
      <c r="M8" t="s">
        <v>4047</v>
      </c>
      <c r="N8">
        <v>1</v>
      </c>
    </row>
    <row r="9" spans="1:14" x14ac:dyDescent="0.3">
      <c r="A9" t="s">
        <v>1812</v>
      </c>
      <c r="B9" s="24">
        <v>45499</v>
      </c>
      <c r="C9" t="s">
        <v>400</v>
      </c>
      <c r="D9" t="s">
        <v>1559</v>
      </c>
      <c r="E9" t="s">
        <v>1760</v>
      </c>
      <c r="F9">
        <v>2</v>
      </c>
      <c r="G9">
        <v>147.01</v>
      </c>
      <c r="H9">
        <v>0.15</v>
      </c>
      <c r="I9" t="s">
        <v>1810</v>
      </c>
      <c r="J9">
        <v>357.23430000000002</v>
      </c>
      <c r="K9" t="s">
        <v>4038</v>
      </c>
      <c r="L9" t="s">
        <v>4043</v>
      </c>
      <c r="M9" t="s">
        <v>4053</v>
      </c>
      <c r="N9">
        <v>7</v>
      </c>
    </row>
    <row r="10" spans="1:14" x14ac:dyDescent="0.3">
      <c r="A10" t="s">
        <v>1813</v>
      </c>
      <c r="B10" s="24">
        <v>45850</v>
      </c>
      <c r="C10" t="s">
        <v>75</v>
      </c>
      <c r="D10" t="s">
        <v>1641</v>
      </c>
      <c r="E10" t="s">
        <v>1750</v>
      </c>
      <c r="F10">
        <v>4</v>
      </c>
      <c r="G10">
        <v>785.31</v>
      </c>
      <c r="H10">
        <v>0.23</v>
      </c>
      <c r="I10" t="s">
        <v>1807</v>
      </c>
      <c r="J10">
        <v>1335.027</v>
      </c>
      <c r="K10" t="s">
        <v>4039</v>
      </c>
      <c r="L10" t="s">
        <v>4043</v>
      </c>
      <c r="M10" t="s">
        <v>4053</v>
      </c>
      <c r="N10">
        <v>7</v>
      </c>
    </row>
    <row r="11" spans="1:14" x14ac:dyDescent="0.3">
      <c r="A11" t="s">
        <v>1814</v>
      </c>
      <c r="B11" s="24">
        <v>45248</v>
      </c>
      <c r="C11" t="s">
        <v>506</v>
      </c>
      <c r="D11" t="s">
        <v>1669</v>
      </c>
      <c r="E11" t="s">
        <v>1763</v>
      </c>
      <c r="F11">
        <v>0</v>
      </c>
      <c r="G11">
        <v>342.39</v>
      </c>
      <c r="H11">
        <v>7.0000000000000007E-2</v>
      </c>
      <c r="I11" t="s">
        <v>1807</v>
      </c>
      <c r="J11">
        <v>1054.5612000000001</v>
      </c>
      <c r="K11" t="s">
        <v>4037</v>
      </c>
      <c r="L11" t="s">
        <v>4040</v>
      </c>
      <c r="M11" t="s">
        <v>4045</v>
      </c>
      <c r="N11">
        <v>11</v>
      </c>
    </row>
    <row r="12" spans="1:14" x14ac:dyDescent="0.3">
      <c r="A12" t="s">
        <v>1815</v>
      </c>
      <c r="B12" s="24">
        <v>45781</v>
      </c>
      <c r="C12" t="s">
        <v>610</v>
      </c>
      <c r="D12" t="s">
        <v>1727</v>
      </c>
      <c r="E12" t="s">
        <v>1754</v>
      </c>
      <c r="F12">
        <v>2</v>
      </c>
      <c r="G12">
        <v>448.25</v>
      </c>
      <c r="H12">
        <v>0.23</v>
      </c>
      <c r="I12" t="s">
        <v>1807</v>
      </c>
      <c r="J12">
        <v>1250.6175000000001</v>
      </c>
      <c r="K12" t="s">
        <v>4039</v>
      </c>
      <c r="L12" t="s">
        <v>4042</v>
      </c>
      <c r="M12" t="s">
        <v>4051</v>
      </c>
      <c r="N12">
        <v>5</v>
      </c>
    </row>
    <row r="13" spans="1:14" x14ac:dyDescent="0.3">
      <c r="A13" t="s">
        <v>1816</v>
      </c>
      <c r="B13" s="24">
        <v>45869</v>
      </c>
      <c r="C13" t="s">
        <v>1414</v>
      </c>
      <c r="D13" t="s">
        <v>1595</v>
      </c>
      <c r="E13" t="s">
        <v>1733</v>
      </c>
      <c r="F13">
        <v>1</v>
      </c>
      <c r="G13">
        <v>873.17</v>
      </c>
      <c r="H13">
        <v>7.0000000000000007E-2</v>
      </c>
      <c r="I13" t="s">
        <v>1807</v>
      </c>
      <c r="J13">
        <v>1344.6818000000001</v>
      </c>
      <c r="K13" t="s">
        <v>4039</v>
      </c>
      <c r="L13" t="s">
        <v>4043</v>
      </c>
      <c r="M13" t="s">
        <v>4053</v>
      </c>
      <c r="N13">
        <v>7</v>
      </c>
    </row>
    <row r="14" spans="1:14" x14ac:dyDescent="0.3">
      <c r="A14" t="s">
        <v>1817</v>
      </c>
      <c r="B14" s="24">
        <v>45335</v>
      </c>
      <c r="C14" t="s">
        <v>238</v>
      </c>
      <c r="D14" t="s">
        <v>1577</v>
      </c>
      <c r="E14" t="s">
        <v>1780</v>
      </c>
      <c r="F14">
        <v>4</v>
      </c>
      <c r="G14">
        <v>278.63</v>
      </c>
      <c r="H14">
        <v>0.17</v>
      </c>
      <c r="I14" t="s">
        <v>1805</v>
      </c>
      <c r="J14">
        <v>259.1259</v>
      </c>
      <c r="K14" t="s">
        <v>4038</v>
      </c>
      <c r="L14" t="s">
        <v>4041</v>
      </c>
      <c r="M14" t="s">
        <v>4048</v>
      </c>
      <c r="N14">
        <v>2</v>
      </c>
    </row>
    <row r="15" spans="1:14" x14ac:dyDescent="0.3">
      <c r="A15" t="s">
        <v>1818</v>
      </c>
      <c r="B15" s="24">
        <v>45801</v>
      </c>
      <c r="C15" t="s">
        <v>998</v>
      </c>
      <c r="D15" t="s">
        <v>1607</v>
      </c>
      <c r="E15" t="s">
        <v>1738</v>
      </c>
      <c r="F15">
        <v>4</v>
      </c>
      <c r="G15">
        <v>286.92</v>
      </c>
      <c r="H15">
        <v>0.01</v>
      </c>
      <c r="I15" t="s">
        <v>1805</v>
      </c>
      <c r="J15">
        <v>952.57439999999997</v>
      </c>
      <c r="K15" t="s">
        <v>4039</v>
      </c>
      <c r="L15" t="s">
        <v>4042</v>
      </c>
      <c r="M15" t="s">
        <v>4051</v>
      </c>
      <c r="N15">
        <v>5</v>
      </c>
    </row>
    <row r="16" spans="1:14" x14ac:dyDescent="0.3">
      <c r="A16" t="s">
        <v>1819</v>
      </c>
      <c r="B16" s="24">
        <v>45528</v>
      </c>
      <c r="C16" t="s">
        <v>755</v>
      </c>
      <c r="D16" t="s">
        <v>1705</v>
      </c>
      <c r="E16" t="s">
        <v>1750</v>
      </c>
      <c r="F16">
        <v>2</v>
      </c>
      <c r="G16">
        <v>644.58000000000004</v>
      </c>
      <c r="H16">
        <v>0.3</v>
      </c>
      <c r="I16" t="s">
        <v>1805</v>
      </c>
      <c r="J16">
        <v>2552.5367999999999</v>
      </c>
      <c r="K16" t="s">
        <v>4038</v>
      </c>
      <c r="L16" t="s">
        <v>4043</v>
      </c>
      <c r="M16" t="s">
        <v>4054</v>
      </c>
      <c r="N16">
        <v>8</v>
      </c>
    </row>
    <row r="17" spans="1:14" x14ac:dyDescent="0.3">
      <c r="A17" t="s">
        <v>1820</v>
      </c>
      <c r="B17" s="24">
        <v>45875</v>
      </c>
      <c r="C17" t="s">
        <v>1355</v>
      </c>
      <c r="D17" t="s">
        <v>1597</v>
      </c>
      <c r="E17" t="s">
        <v>1785</v>
      </c>
      <c r="F17">
        <v>4</v>
      </c>
      <c r="G17">
        <v>316.89999999999998</v>
      </c>
      <c r="H17">
        <v>0.28999999999999998</v>
      </c>
      <c r="I17" t="s">
        <v>1807</v>
      </c>
      <c r="J17">
        <v>443.66</v>
      </c>
      <c r="K17" t="s">
        <v>4039</v>
      </c>
      <c r="L17" t="s">
        <v>4043</v>
      </c>
      <c r="M17" t="s">
        <v>4054</v>
      </c>
      <c r="N17">
        <v>8</v>
      </c>
    </row>
    <row r="18" spans="1:14" x14ac:dyDescent="0.3">
      <c r="A18" t="s">
        <v>1821</v>
      </c>
      <c r="B18" s="24">
        <v>45829</v>
      </c>
      <c r="C18" t="s">
        <v>1080</v>
      </c>
      <c r="D18" t="s">
        <v>1577</v>
      </c>
      <c r="E18" t="s">
        <v>1782</v>
      </c>
      <c r="F18">
        <v>0</v>
      </c>
      <c r="G18">
        <v>403.47</v>
      </c>
      <c r="H18">
        <v>0.04</v>
      </c>
      <c r="I18" t="s">
        <v>1807</v>
      </c>
      <c r="J18">
        <v>1145.8548000000001</v>
      </c>
      <c r="K18" t="s">
        <v>4039</v>
      </c>
      <c r="L18" t="s">
        <v>4042</v>
      </c>
      <c r="M18" t="s">
        <v>4052</v>
      </c>
      <c r="N18">
        <v>6</v>
      </c>
    </row>
    <row r="19" spans="1:14" x14ac:dyDescent="0.3">
      <c r="A19" t="s">
        <v>1822</v>
      </c>
      <c r="B19" s="24">
        <v>45636</v>
      </c>
      <c r="C19" t="s">
        <v>1333</v>
      </c>
      <c r="D19" t="s">
        <v>1601</v>
      </c>
      <c r="E19" t="s">
        <v>1767</v>
      </c>
      <c r="F19">
        <v>2</v>
      </c>
      <c r="G19">
        <v>871.34</v>
      </c>
      <c r="H19">
        <v>0.25</v>
      </c>
      <c r="I19" t="s">
        <v>1810</v>
      </c>
      <c r="J19">
        <v>2509.4591999999998</v>
      </c>
      <c r="K19" t="s">
        <v>4038</v>
      </c>
      <c r="L19" t="s">
        <v>4040</v>
      </c>
      <c r="M19" t="s">
        <v>4046</v>
      </c>
      <c r="N19">
        <v>12</v>
      </c>
    </row>
    <row r="20" spans="1:14" x14ac:dyDescent="0.3">
      <c r="A20" t="s">
        <v>1823</v>
      </c>
      <c r="B20" s="24">
        <v>45913</v>
      </c>
      <c r="C20" t="s">
        <v>870</v>
      </c>
      <c r="D20" t="s">
        <v>1659</v>
      </c>
      <c r="E20" t="s">
        <v>1794</v>
      </c>
      <c r="F20">
        <v>2</v>
      </c>
      <c r="G20">
        <v>451.98</v>
      </c>
      <c r="H20">
        <v>0.23</v>
      </c>
      <c r="I20" t="s">
        <v>1805</v>
      </c>
      <c r="J20">
        <v>677.97</v>
      </c>
      <c r="K20" t="s">
        <v>4039</v>
      </c>
      <c r="L20" t="s">
        <v>4043</v>
      </c>
      <c r="M20" t="s">
        <v>4055</v>
      </c>
      <c r="N20">
        <v>9</v>
      </c>
    </row>
    <row r="21" spans="1:14" x14ac:dyDescent="0.3">
      <c r="A21" t="s">
        <v>1824</v>
      </c>
      <c r="B21" s="24">
        <v>45637</v>
      </c>
      <c r="C21" t="s">
        <v>285</v>
      </c>
      <c r="D21" t="s">
        <v>1583</v>
      </c>
      <c r="E21" t="s">
        <v>1750</v>
      </c>
      <c r="F21">
        <v>2</v>
      </c>
      <c r="G21">
        <v>502.69</v>
      </c>
      <c r="H21">
        <v>0.25</v>
      </c>
      <c r="I21" t="s">
        <v>1805</v>
      </c>
      <c r="J21">
        <v>774.14260000000002</v>
      </c>
      <c r="K21" t="s">
        <v>4038</v>
      </c>
      <c r="L21" t="s">
        <v>4040</v>
      </c>
      <c r="M21" t="s">
        <v>4046</v>
      </c>
      <c r="N21">
        <v>12</v>
      </c>
    </row>
    <row r="22" spans="1:14" x14ac:dyDescent="0.3">
      <c r="A22" t="s">
        <v>1825</v>
      </c>
      <c r="B22" s="24">
        <v>45517</v>
      </c>
      <c r="C22" t="s">
        <v>333</v>
      </c>
      <c r="D22" t="s">
        <v>1607</v>
      </c>
      <c r="E22" t="s">
        <v>1750</v>
      </c>
      <c r="F22">
        <v>4</v>
      </c>
      <c r="G22">
        <v>559.23</v>
      </c>
      <c r="H22">
        <v>0.04</v>
      </c>
      <c r="I22" t="s">
        <v>1810</v>
      </c>
      <c r="J22">
        <v>838.84500000000003</v>
      </c>
      <c r="K22" t="s">
        <v>4038</v>
      </c>
      <c r="L22" t="s">
        <v>4043</v>
      </c>
      <c r="M22" t="s">
        <v>4054</v>
      </c>
      <c r="N22">
        <v>8</v>
      </c>
    </row>
    <row r="23" spans="1:14" x14ac:dyDescent="0.3">
      <c r="A23" t="s">
        <v>1826</v>
      </c>
      <c r="B23" s="24">
        <v>45369</v>
      </c>
      <c r="C23" t="s">
        <v>761</v>
      </c>
      <c r="D23" t="s">
        <v>1649</v>
      </c>
      <c r="E23" t="s">
        <v>1778</v>
      </c>
      <c r="F23">
        <v>3</v>
      </c>
      <c r="G23">
        <v>513.98477215823721</v>
      </c>
      <c r="H23">
        <v>0.27</v>
      </c>
      <c r="I23" t="s">
        <v>1810</v>
      </c>
      <c r="J23">
        <v>1782.4512</v>
      </c>
      <c r="K23" t="s">
        <v>4038</v>
      </c>
      <c r="L23" t="s">
        <v>4041</v>
      </c>
      <c r="M23" t="s">
        <v>4049</v>
      </c>
      <c r="N23">
        <v>3</v>
      </c>
    </row>
    <row r="24" spans="1:14" x14ac:dyDescent="0.3">
      <c r="A24" t="s">
        <v>1827</v>
      </c>
      <c r="B24" s="24">
        <v>45843</v>
      </c>
      <c r="C24" t="s">
        <v>482</v>
      </c>
      <c r="D24" t="s">
        <v>1673</v>
      </c>
      <c r="E24" t="s">
        <v>1788</v>
      </c>
      <c r="F24">
        <v>1</v>
      </c>
      <c r="G24">
        <v>986.04</v>
      </c>
      <c r="H24">
        <v>0.22</v>
      </c>
      <c r="I24" t="s">
        <v>1810</v>
      </c>
      <c r="J24">
        <v>2159.4276</v>
      </c>
      <c r="K24" t="s">
        <v>4039</v>
      </c>
      <c r="L24" t="s">
        <v>4043</v>
      </c>
      <c r="M24" t="s">
        <v>4053</v>
      </c>
      <c r="N24">
        <v>7</v>
      </c>
    </row>
    <row r="25" spans="1:14" x14ac:dyDescent="0.3">
      <c r="A25" t="s">
        <v>1828</v>
      </c>
      <c r="B25" s="24">
        <v>45447</v>
      </c>
      <c r="C25" t="s">
        <v>1222</v>
      </c>
      <c r="D25" t="s">
        <v>1615</v>
      </c>
      <c r="E25" t="s">
        <v>1791</v>
      </c>
      <c r="F25">
        <v>3</v>
      </c>
      <c r="G25">
        <v>589.55999999999995</v>
      </c>
      <c r="H25">
        <v>0.03</v>
      </c>
      <c r="I25" t="s">
        <v>1805</v>
      </c>
      <c r="J25">
        <v>459.85680000000002</v>
      </c>
      <c r="K25" t="s">
        <v>4038</v>
      </c>
      <c r="L25" t="s">
        <v>4042</v>
      </c>
      <c r="M25" t="s">
        <v>4052</v>
      </c>
      <c r="N25">
        <v>6</v>
      </c>
    </row>
    <row r="26" spans="1:14" x14ac:dyDescent="0.3">
      <c r="A26" t="s">
        <v>1829</v>
      </c>
      <c r="B26" s="24">
        <v>45394</v>
      </c>
      <c r="C26" t="s">
        <v>1449</v>
      </c>
      <c r="D26" t="s">
        <v>1667</v>
      </c>
      <c r="E26" t="s">
        <v>1770</v>
      </c>
      <c r="F26">
        <v>1</v>
      </c>
      <c r="G26">
        <v>979.42</v>
      </c>
      <c r="H26">
        <v>0.08</v>
      </c>
      <c r="I26" t="s">
        <v>1807</v>
      </c>
      <c r="J26">
        <v>2850.1122</v>
      </c>
      <c r="K26" t="s">
        <v>4038</v>
      </c>
      <c r="L26" t="s">
        <v>4042</v>
      </c>
      <c r="M26" t="s">
        <v>4050</v>
      </c>
      <c r="N26">
        <v>4</v>
      </c>
    </row>
    <row r="27" spans="1:14" x14ac:dyDescent="0.3">
      <c r="A27" t="s">
        <v>1830</v>
      </c>
      <c r="B27" s="24">
        <v>45466</v>
      </c>
      <c r="C27" t="s">
        <v>1138</v>
      </c>
      <c r="D27" t="s">
        <v>1553</v>
      </c>
      <c r="E27" t="s">
        <v>1763</v>
      </c>
      <c r="F27">
        <v>3</v>
      </c>
      <c r="G27">
        <v>719.28</v>
      </c>
      <c r="H27">
        <v>7.0000000000000007E-2</v>
      </c>
      <c r="I27" t="s">
        <v>1805</v>
      </c>
      <c r="J27">
        <v>661.73760000000004</v>
      </c>
      <c r="K27" t="s">
        <v>4038</v>
      </c>
      <c r="L27" t="s">
        <v>4042</v>
      </c>
      <c r="M27" t="s">
        <v>4052</v>
      </c>
      <c r="N27">
        <v>6</v>
      </c>
    </row>
    <row r="28" spans="1:14" x14ac:dyDescent="0.3">
      <c r="A28" t="s">
        <v>1831</v>
      </c>
      <c r="B28" s="24">
        <v>45908</v>
      </c>
      <c r="C28" t="s">
        <v>607</v>
      </c>
      <c r="D28" t="s">
        <v>1663</v>
      </c>
      <c r="E28" t="s">
        <v>1757</v>
      </c>
      <c r="F28">
        <v>4</v>
      </c>
      <c r="G28">
        <v>77.599999999999994</v>
      </c>
      <c r="H28">
        <v>0.14000000000000001</v>
      </c>
      <c r="I28" t="s">
        <v>1805</v>
      </c>
      <c r="J28">
        <v>216.50399999999999</v>
      </c>
      <c r="K28" t="s">
        <v>4039</v>
      </c>
      <c r="L28" t="s">
        <v>4043</v>
      </c>
      <c r="M28" t="s">
        <v>4055</v>
      </c>
      <c r="N28">
        <v>9</v>
      </c>
    </row>
    <row r="29" spans="1:14" x14ac:dyDescent="0.3">
      <c r="A29" t="s">
        <v>1832</v>
      </c>
      <c r="B29" s="24">
        <v>45552</v>
      </c>
      <c r="C29" t="s">
        <v>1177</v>
      </c>
      <c r="D29" t="s">
        <v>1536</v>
      </c>
      <c r="E29" t="s">
        <v>1747</v>
      </c>
      <c r="F29">
        <v>4</v>
      </c>
      <c r="G29">
        <v>852.71</v>
      </c>
      <c r="H29">
        <v>0.14808617234468943</v>
      </c>
      <c r="I29" t="s">
        <v>1807</v>
      </c>
      <c r="J29">
        <v>2933.3224</v>
      </c>
      <c r="K29" t="s">
        <v>4038</v>
      </c>
      <c r="L29" t="s">
        <v>4043</v>
      </c>
      <c r="M29" t="s">
        <v>4055</v>
      </c>
      <c r="N29">
        <v>9</v>
      </c>
    </row>
    <row r="30" spans="1:14" x14ac:dyDescent="0.3">
      <c r="A30" t="s">
        <v>1833</v>
      </c>
      <c r="B30" s="24">
        <v>45294</v>
      </c>
      <c r="C30" t="s">
        <v>687</v>
      </c>
      <c r="D30" t="s">
        <v>1725</v>
      </c>
      <c r="E30" t="s">
        <v>1763</v>
      </c>
      <c r="F30">
        <v>3</v>
      </c>
      <c r="G30">
        <v>156.16</v>
      </c>
      <c r="H30">
        <v>0.17</v>
      </c>
      <c r="I30" t="s">
        <v>1805</v>
      </c>
      <c r="J30">
        <v>599.65440000000001</v>
      </c>
      <c r="K30" t="s">
        <v>4038</v>
      </c>
      <c r="L30" t="s">
        <v>4041</v>
      </c>
      <c r="M30" t="s">
        <v>4047</v>
      </c>
      <c r="N30">
        <v>1</v>
      </c>
    </row>
    <row r="31" spans="1:14" x14ac:dyDescent="0.3">
      <c r="A31" t="s">
        <v>1834</v>
      </c>
      <c r="B31" s="24">
        <v>45710</v>
      </c>
      <c r="C31" t="s">
        <v>648</v>
      </c>
      <c r="D31" t="s">
        <v>1683</v>
      </c>
      <c r="E31" t="s">
        <v>1763</v>
      </c>
      <c r="F31">
        <v>2</v>
      </c>
      <c r="G31">
        <v>815.49</v>
      </c>
      <c r="H31">
        <v>0.11</v>
      </c>
      <c r="I31" t="s">
        <v>1805</v>
      </c>
      <c r="J31">
        <v>2030.5700999999999</v>
      </c>
      <c r="K31" t="s">
        <v>4039</v>
      </c>
      <c r="L31" t="s">
        <v>4041</v>
      </c>
      <c r="M31" t="s">
        <v>4048</v>
      </c>
      <c r="N31">
        <v>2</v>
      </c>
    </row>
    <row r="32" spans="1:14" x14ac:dyDescent="0.3">
      <c r="A32" t="s">
        <v>1835</v>
      </c>
      <c r="B32" s="24">
        <v>45923</v>
      </c>
      <c r="C32" t="s">
        <v>494</v>
      </c>
      <c r="D32" t="s">
        <v>1555</v>
      </c>
      <c r="E32" t="s">
        <v>1742</v>
      </c>
      <c r="F32">
        <v>0</v>
      </c>
      <c r="G32">
        <v>74.209999999999994</v>
      </c>
      <c r="H32">
        <v>0.15</v>
      </c>
      <c r="I32" t="s">
        <v>1807</v>
      </c>
      <c r="J32">
        <v>132.09379999999999</v>
      </c>
      <c r="K32" t="s">
        <v>4039</v>
      </c>
      <c r="L32" t="s">
        <v>4043</v>
      </c>
      <c r="M32" t="s">
        <v>4055</v>
      </c>
      <c r="N32">
        <v>9</v>
      </c>
    </row>
    <row r="33" spans="1:14" x14ac:dyDescent="0.3">
      <c r="A33" t="s">
        <v>1836</v>
      </c>
      <c r="B33" s="24">
        <v>45302</v>
      </c>
      <c r="C33" t="s">
        <v>1080</v>
      </c>
      <c r="D33" t="s">
        <v>1727</v>
      </c>
      <c r="E33" t="s">
        <v>1747</v>
      </c>
      <c r="F33">
        <v>1</v>
      </c>
      <c r="G33">
        <v>451.67</v>
      </c>
      <c r="H33">
        <v>0.13</v>
      </c>
      <c r="I33" t="s">
        <v>1805</v>
      </c>
      <c r="J33">
        <v>1535.6780000000001</v>
      </c>
      <c r="K33" t="s">
        <v>4038</v>
      </c>
      <c r="L33" t="s">
        <v>4041</v>
      </c>
      <c r="M33" t="s">
        <v>4047</v>
      </c>
      <c r="N33">
        <v>1</v>
      </c>
    </row>
    <row r="34" spans="1:14" x14ac:dyDescent="0.3">
      <c r="A34" t="s">
        <v>1837</v>
      </c>
      <c r="B34" s="24">
        <v>45217</v>
      </c>
      <c r="C34" t="s">
        <v>118</v>
      </c>
      <c r="D34" t="s">
        <v>1536</v>
      </c>
      <c r="E34" t="s">
        <v>1794</v>
      </c>
      <c r="F34">
        <v>2</v>
      </c>
      <c r="G34">
        <v>429.38</v>
      </c>
      <c r="H34">
        <v>0.03</v>
      </c>
      <c r="I34" t="s">
        <v>1807</v>
      </c>
      <c r="J34">
        <v>373.56060000000002</v>
      </c>
      <c r="K34" t="s">
        <v>4037</v>
      </c>
      <c r="L34" t="s">
        <v>4040</v>
      </c>
      <c r="M34" t="s">
        <v>4044</v>
      </c>
      <c r="N34">
        <v>10</v>
      </c>
    </row>
    <row r="35" spans="1:14" x14ac:dyDescent="0.3">
      <c r="A35" t="s">
        <v>1838</v>
      </c>
      <c r="B35" s="24">
        <v>45593</v>
      </c>
      <c r="C35" t="s">
        <v>1267</v>
      </c>
      <c r="D35" t="s">
        <v>1635</v>
      </c>
      <c r="E35" t="s">
        <v>1775</v>
      </c>
      <c r="F35">
        <v>4</v>
      </c>
      <c r="G35">
        <v>148.96</v>
      </c>
      <c r="H35">
        <v>0.08</v>
      </c>
      <c r="I35" t="s">
        <v>1810</v>
      </c>
      <c r="J35">
        <v>288.98239999999998</v>
      </c>
      <c r="K35" t="s">
        <v>4038</v>
      </c>
      <c r="L35" t="s">
        <v>4040</v>
      </c>
      <c r="M35" t="s">
        <v>4044</v>
      </c>
      <c r="N35">
        <v>10</v>
      </c>
    </row>
    <row r="36" spans="1:14" x14ac:dyDescent="0.3">
      <c r="A36" t="s">
        <v>1839</v>
      </c>
      <c r="B36" s="24">
        <v>45597</v>
      </c>
      <c r="C36" t="s">
        <v>1226</v>
      </c>
      <c r="D36" t="s">
        <v>1679</v>
      </c>
      <c r="E36" t="s">
        <v>1763</v>
      </c>
      <c r="F36">
        <v>2</v>
      </c>
      <c r="G36">
        <v>313.83</v>
      </c>
      <c r="H36">
        <v>0.15</v>
      </c>
      <c r="I36" t="s">
        <v>1805</v>
      </c>
      <c r="J36">
        <v>1154.8943999999999</v>
      </c>
      <c r="K36" t="s">
        <v>4038</v>
      </c>
      <c r="L36" t="s">
        <v>4040</v>
      </c>
      <c r="M36" t="s">
        <v>4045</v>
      </c>
      <c r="N36">
        <v>11</v>
      </c>
    </row>
    <row r="37" spans="1:14" x14ac:dyDescent="0.3">
      <c r="A37" t="s">
        <v>1840</v>
      </c>
      <c r="B37" s="24">
        <v>45620</v>
      </c>
      <c r="C37" t="s">
        <v>1384</v>
      </c>
      <c r="D37" t="s">
        <v>1553</v>
      </c>
      <c r="E37" t="s">
        <v>1757</v>
      </c>
      <c r="F37">
        <v>0</v>
      </c>
      <c r="G37">
        <v>717.31</v>
      </c>
      <c r="H37">
        <v>0.18</v>
      </c>
      <c r="I37" t="s">
        <v>1805</v>
      </c>
      <c r="J37">
        <v>1219.4269999999999</v>
      </c>
      <c r="K37" t="s">
        <v>4038</v>
      </c>
      <c r="L37" t="s">
        <v>4040</v>
      </c>
      <c r="M37" t="s">
        <v>4045</v>
      </c>
      <c r="N37">
        <v>11</v>
      </c>
    </row>
    <row r="38" spans="1:14" x14ac:dyDescent="0.3">
      <c r="A38" t="s">
        <v>1841</v>
      </c>
      <c r="B38" s="24">
        <v>45215</v>
      </c>
      <c r="C38" t="s">
        <v>1069</v>
      </c>
      <c r="D38" t="s">
        <v>1687</v>
      </c>
      <c r="E38" t="s">
        <v>1738</v>
      </c>
      <c r="F38">
        <v>4</v>
      </c>
      <c r="G38">
        <v>873.22</v>
      </c>
      <c r="H38">
        <v>0.19</v>
      </c>
      <c r="I38" t="s">
        <v>1805</v>
      </c>
      <c r="J38">
        <v>2148.1212</v>
      </c>
      <c r="K38" t="s">
        <v>4037</v>
      </c>
      <c r="L38" t="s">
        <v>4040</v>
      </c>
      <c r="M38" t="s">
        <v>4044</v>
      </c>
      <c r="N38">
        <v>10</v>
      </c>
    </row>
    <row r="39" spans="1:14" x14ac:dyDescent="0.3">
      <c r="A39" t="s">
        <v>1842</v>
      </c>
      <c r="B39" s="24">
        <v>45878</v>
      </c>
      <c r="C39" t="s">
        <v>702</v>
      </c>
      <c r="D39" t="s">
        <v>1561</v>
      </c>
      <c r="E39" t="s">
        <v>1747</v>
      </c>
      <c r="F39">
        <v>3</v>
      </c>
      <c r="G39">
        <v>109.36</v>
      </c>
      <c r="H39">
        <v>0.16</v>
      </c>
      <c r="I39" t="s">
        <v>1810</v>
      </c>
      <c r="J39">
        <v>354.32639999999998</v>
      </c>
      <c r="K39" t="s">
        <v>4039</v>
      </c>
      <c r="L39" t="s">
        <v>4043</v>
      </c>
      <c r="M39" t="s">
        <v>4054</v>
      </c>
      <c r="N39">
        <v>8</v>
      </c>
    </row>
    <row r="40" spans="1:14" x14ac:dyDescent="0.3">
      <c r="A40" t="s">
        <v>1843</v>
      </c>
      <c r="B40" s="24">
        <v>45635</v>
      </c>
      <c r="C40" t="s">
        <v>307</v>
      </c>
      <c r="D40" t="s">
        <v>1536</v>
      </c>
      <c r="E40" t="s">
        <v>1760</v>
      </c>
      <c r="F40">
        <v>3</v>
      </c>
      <c r="G40">
        <v>559.52</v>
      </c>
      <c r="H40">
        <v>0.27</v>
      </c>
      <c r="I40" t="s">
        <v>1807</v>
      </c>
      <c r="J40">
        <v>1409.9903999999999</v>
      </c>
      <c r="K40" t="s">
        <v>4038</v>
      </c>
      <c r="L40" t="s">
        <v>4040</v>
      </c>
      <c r="M40" t="s">
        <v>4046</v>
      </c>
      <c r="N40">
        <v>12</v>
      </c>
    </row>
    <row r="41" spans="1:14" x14ac:dyDescent="0.3">
      <c r="A41" t="s">
        <v>1844</v>
      </c>
      <c r="B41" s="24">
        <v>45329</v>
      </c>
      <c r="C41" t="s">
        <v>1494</v>
      </c>
      <c r="D41" t="s">
        <v>1549</v>
      </c>
      <c r="E41" t="s">
        <v>1788</v>
      </c>
      <c r="F41">
        <v>4</v>
      </c>
      <c r="G41">
        <v>121.76</v>
      </c>
      <c r="H41">
        <v>0.06</v>
      </c>
      <c r="I41" t="s">
        <v>1807</v>
      </c>
      <c r="J41">
        <v>266.65440000000001</v>
      </c>
      <c r="K41" t="s">
        <v>4038</v>
      </c>
      <c r="L41" t="s">
        <v>4041</v>
      </c>
      <c r="M41" t="s">
        <v>4048</v>
      </c>
      <c r="N41">
        <v>2</v>
      </c>
    </row>
    <row r="42" spans="1:14" x14ac:dyDescent="0.3">
      <c r="A42" t="s">
        <v>1845</v>
      </c>
      <c r="B42" s="24">
        <v>45378</v>
      </c>
      <c r="C42" t="s">
        <v>616</v>
      </c>
      <c r="D42" t="s">
        <v>1595</v>
      </c>
      <c r="E42" t="s">
        <v>1778</v>
      </c>
      <c r="F42">
        <v>2</v>
      </c>
      <c r="G42">
        <v>735.32</v>
      </c>
      <c r="H42">
        <v>0.08</v>
      </c>
      <c r="I42" t="s">
        <v>1810</v>
      </c>
      <c r="J42">
        <v>2764.8031999999998</v>
      </c>
      <c r="K42" t="s">
        <v>4038</v>
      </c>
      <c r="L42" t="s">
        <v>4041</v>
      </c>
      <c r="M42" t="s">
        <v>4049</v>
      </c>
      <c r="N42">
        <v>3</v>
      </c>
    </row>
    <row r="43" spans="1:14" x14ac:dyDescent="0.3">
      <c r="A43" t="s">
        <v>1846</v>
      </c>
      <c r="B43" s="24">
        <v>45264</v>
      </c>
      <c r="C43" t="s">
        <v>1321</v>
      </c>
      <c r="D43" t="s">
        <v>1717</v>
      </c>
      <c r="E43" t="s">
        <v>1747</v>
      </c>
      <c r="F43">
        <v>2</v>
      </c>
      <c r="G43">
        <v>600.73</v>
      </c>
      <c r="H43">
        <v>7.0000000000000007E-2</v>
      </c>
      <c r="I43" t="s">
        <v>1805</v>
      </c>
      <c r="J43">
        <v>1105.3432</v>
      </c>
      <c r="K43" t="s">
        <v>4037</v>
      </c>
      <c r="L43" t="s">
        <v>4040</v>
      </c>
      <c r="M43" t="s">
        <v>4046</v>
      </c>
      <c r="N43">
        <v>12</v>
      </c>
    </row>
    <row r="44" spans="1:14" x14ac:dyDescent="0.3">
      <c r="A44" t="s">
        <v>1847</v>
      </c>
      <c r="B44" s="24">
        <v>45486</v>
      </c>
      <c r="C44" t="s">
        <v>261</v>
      </c>
      <c r="D44" t="s">
        <v>1581</v>
      </c>
      <c r="E44" t="s">
        <v>1794</v>
      </c>
      <c r="F44">
        <v>3</v>
      </c>
      <c r="G44">
        <v>873.86</v>
      </c>
      <c r="H44">
        <v>0.08</v>
      </c>
      <c r="I44" t="s">
        <v>1810</v>
      </c>
      <c r="J44">
        <v>1625.3796</v>
      </c>
      <c r="K44" t="s">
        <v>4038</v>
      </c>
      <c r="L44" t="s">
        <v>4043</v>
      </c>
      <c r="M44" t="s">
        <v>4053</v>
      </c>
      <c r="N44">
        <v>7</v>
      </c>
    </row>
    <row r="45" spans="1:14" x14ac:dyDescent="0.3">
      <c r="A45" t="s">
        <v>1848</v>
      </c>
      <c r="B45" s="24">
        <v>45241</v>
      </c>
      <c r="C45" t="s">
        <v>945</v>
      </c>
      <c r="D45" t="s">
        <v>1575</v>
      </c>
      <c r="E45" t="s">
        <v>1763</v>
      </c>
      <c r="F45">
        <v>2</v>
      </c>
      <c r="G45">
        <v>342.47</v>
      </c>
      <c r="H45">
        <v>0.16</v>
      </c>
      <c r="I45" t="s">
        <v>1807</v>
      </c>
      <c r="J45">
        <v>945.21720000000016</v>
      </c>
      <c r="K45" t="s">
        <v>4037</v>
      </c>
      <c r="L45" t="s">
        <v>4040</v>
      </c>
      <c r="M45" t="s">
        <v>4045</v>
      </c>
      <c r="N45">
        <v>11</v>
      </c>
    </row>
    <row r="46" spans="1:14" x14ac:dyDescent="0.3">
      <c r="A46" t="s">
        <v>1849</v>
      </c>
      <c r="B46" s="24">
        <v>45649</v>
      </c>
      <c r="C46" t="s">
        <v>1042</v>
      </c>
      <c r="D46" t="s">
        <v>1587</v>
      </c>
      <c r="E46" t="s">
        <v>1767</v>
      </c>
      <c r="F46">
        <v>0</v>
      </c>
      <c r="G46">
        <v>915.15</v>
      </c>
      <c r="H46">
        <v>0.28000000000000003</v>
      </c>
      <c r="I46" t="s">
        <v>1807</v>
      </c>
      <c r="J46">
        <v>1537.452</v>
      </c>
      <c r="K46" t="s">
        <v>4038</v>
      </c>
      <c r="L46" t="s">
        <v>4040</v>
      </c>
      <c r="M46" t="s">
        <v>4046</v>
      </c>
      <c r="N46">
        <v>12</v>
      </c>
    </row>
    <row r="47" spans="1:14" x14ac:dyDescent="0.3">
      <c r="A47" t="s">
        <v>1850</v>
      </c>
      <c r="B47" s="24">
        <v>45677</v>
      </c>
      <c r="C47" t="s">
        <v>301</v>
      </c>
      <c r="D47" t="s">
        <v>1595</v>
      </c>
      <c r="E47" t="s">
        <v>1788</v>
      </c>
      <c r="F47">
        <v>2</v>
      </c>
      <c r="G47">
        <v>863.11</v>
      </c>
      <c r="H47">
        <v>0.23</v>
      </c>
      <c r="I47" t="s">
        <v>1807</v>
      </c>
      <c r="J47">
        <v>1864.3176000000001</v>
      </c>
      <c r="K47" t="s">
        <v>4039</v>
      </c>
      <c r="L47" t="s">
        <v>4041</v>
      </c>
      <c r="M47" t="s">
        <v>4047</v>
      </c>
      <c r="N47">
        <v>1</v>
      </c>
    </row>
    <row r="48" spans="1:14" x14ac:dyDescent="0.3">
      <c r="A48" t="s">
        <v>1851</v>
      </c>
      <c r="B48" s="24">
        <v>45538</v>
      </c>
      <c r="C48" t="s">
        <v>657</v>
      </c>
      <c r="D48" t="s">
        <v>1615</v>
      </c>
      <c r="E48" t="s">
        <v>1775</v>
      </c>
      <c r="F48">
        <v>4</v>
      </c>
      <c r="G48">
        <v>209.32</v>
      </c>
      <c r="H48">
        <v>0.09</v>
      </c>
      <c r="I48" t="s">
        <v>1810</v>
      </c>
      <c r="J48">
        <v>322.3528</v>
      </c>
      <c r="K48" t="s">
        <v>4038</v>
      </c>
      <c r="L48" t="s">
        <v>4043</v>
      </c>
      <c r="M48" t="s">
        <v>4055</v>
      </c>
      <c r="N48">
        <v>9</v>
      </c>
    </row>
    <row r="49" spans="1:14" x14ac:dyDescent="0.3">
      <c r="A49" t="s">
        <v>1852</v>
      </c>
      <c r="B49" s="24">
        <v>45606</v>
      </c>
      <c r="C49" t="s">
        <v>1432</v>
      </c>
      <c r="D49" t="s">
        <v>1647</v>
      </c>
      <c r="E49" t="s">
        <v>1763</v>
      </c>
      <c r="F49">
        <v>1</v>
      </c>
      <c r="G49">
        <v>288.60000000000002</v>
      </c>
      <c r="H49">
        <v>0.06</v>
      </c>
      <c r="I49" t="s">
        <v>1807</v>
      </c>
      <c r="J49">
        <v>1050.5039999999999</v>
      </c>
      <c r="K49" t="s">
        <v>4038</v>
      </c>
      <c r="L49" t="s">
        <v>4040</v>
      </c>
      <c r="M49" t="s">
        <v>4045</v>
      </c>
      <c r="N49">
        <v>11</v>
      </c>
    </row>
    <row r="50" spans="1:14" x14ac:dyDescent="0.3">
      <c r="A50" t="s">
        <v>1853</v>
      </c>
      <c r="B50" s="24">
        <v>45570</v>
      </c>
      <c r="C50" t="s">
        <v>255</v>
      </c>
      <c r="D50" t="s">
        <v>1685</v>
      </c>
      <c r="E50" t="s">
        <v>1785</v>
      </c>
      <c r="F50">
        <v>1</v>
      </c>
      <c r="G50">
        <v>418.69</v>
      </c>
      <c r="H50">
        <v>0.14000000000000001</v>
      </c>
      <c r="I50" t="s">
        <v>1807</v>
      </c>
      <c r="J50">
        <v>393.5686</v>
      </c>
      <c r="K50" t="s">
        <v>4038</v>
      </c>
      <c r="L50" t="s">
        <v>4040</v>
      </c>
      <c r="M50" t="s">
        <v>4044</v>
      </c>
      <c r="N50">
        <v>10</v>
      </c>
    </row>
    <row r="51" spans="1:14" x14ac:dyDescent="0.3">
      <c r="A51" t="s">
        <v>1854</v>
      </c>
      <c r="B51" s="24">
        <v>45466</v>
      </c>
      <c r="C51" t="s">
        <v>44</v>
      </c>
      <c r="D51" t="s">
        <v>1589</v>
      </c>
      <c r="E51" t="s">
        <v>1773</v>
      </c>
      <c r="F51">
        <v>1</v>
      </c>
      <c r="G51">
        <v>135.78</v>
      </c>
      <c r="H51">
        <v>0.28000000000000003</v>
      </c>
      <c r="I51" t="s">
        <v>1807</v>
      </c>
      <c r="J51">
        <v>116.77079999999999</v>
      </c>
      <c r="K51" t="s">
        <v>4038</v>
      </c>
      <c r="L51" t="s">
        <v>4042</v>
      </c>
      <c r="M51" t="s">
        <v>4052</v>
      </c>
      <c r="N51">
        <v>6</v>
      </c>
    </row>
    <row r="52" spans="1:14" x14ac:dyDescent="0.3">
      <c r="A52" t="s">
        <v>1855</v>
      </c>
      <c r="B52" s="24">
        <v>45218</v>
      </c>
      <c r="C52" t="s">
        <v>657</v>
      </c>
      <c r="D52" t="s">
        <v>1617</v>
      </c>
      <c r="E52" t="s">
        <v>1788</v>
      </c>
      <c r="F52">
        <v>2</v>
      </c>
      <c r="G52">
        <v>517.13</v>
      </c>
      <c r="H52">
        <v>0.08</v>
      </c>
      <c r="I52" t="s">
        <v>1805</v>
      </c>
      <c r="J52">
        <v>372.33359999999999</v>
      </c>
      <c r="K52" t="s">
        <v>4037</v>
      </c>
      <c r="L52" t="s">
        <v>4040</v>
      </c>
      <c r="M52" t="s">
        <v>4044</v>
      </c>
      <c r="N52">
        <v>10</v>
      </c>
    </row>
    <row r="53" spans="1:14" x14ac:dyDescent="0.3">
      <c r="A53" t="s">
        <v>1856</v>
      </c>
      <c r="B53" s="24">
        <v>45607</v>
      </c>
      <c r="C53" t="s">
        <v>1290</v>
      </c>
      <c r="D53" t="s">
        <v>1571</v>
      </c>
      <c r="E53" t="s">
        <v>1785</v>
      </c>
      <c r="F53">
        <v>3</v>
      </c>
      <c r="G53">
        <v>384.66</v>
      </c>
      <c r="H53">
        <v>0.24</v>
      </c>
      <c r="I53" t="s">
        <v>1810</v>
      </c>
      <c r="J53">
        <v>707.77440000000013</v>
      </c>
      <c r="K53" t="s">
        <v>4038</v>
      </c>
      <c r="L53" t="s">
        <v>4040</v>
      </c>
      <c r="M53" t="s">
        <v>4045</v>
      </c>
      <c r="N53">
        <v>11</v>
      </c>
    </row>
    <row r="54" spans="1:14" x14ac:dyDescent="0.3">
      <c r="A54" t="s">
        <v>1857</v>
      </c>
      <c r="B54" s="24">
        <v>45291</v>
      </c>
      <c r="C54" t="s">
        <v>255</v>
      </c>
      <c r="D54" t="s">
        <v>1633</v>
      </c>
      <c r="E54" t="s">
        <v>1767</v>
      </c>
      <c r="F54">
        <v>3</v>
      </c>
      <c r="G54">
        <v>83.7</v>
      </c>
      <c r="H54">
        <v>0.26</v>
      </c>
      <c r="I54" t="s">
        <v>1807</v>
      </c>
      <c r="J54">
        <v>190.83600000000001</v>
      </c>
      <c r="K54" t="s">
        <v>4037</v>
      </c>
      <c r="L54" t="s">
        <v>4040</v>
      </c>
      <c r="M54" t="s">
        <v>4046</v>
      </c>
      <c r="N54">
        <v>12</v>
      </c>
    </row>
    <row r="55" spans="1:14" x14ac:dyDescent="0.3">
      <c r="A55" t="s">
        <v>1858</v>
      </c>
      <c r="B55" s="24">
        <v>45689</v>
      </c>
      <c r="C55" t="s">
        <v>476</v>
      </c>
      <c r="D55" t="s">
        <v>1667</v>
      </c>
      <c r="E55" t="s">
        <v>1760</v>
      </c>
      <c r="F55">
        <v>3</v>
      </c>
      <c r="G55">
        <v>76.569999999999993</v>
      </c>
      <c r="H55">
        <v>0.14808617234468943</v>
      </c>
      <c r="I55" t="s">
        <v>1805</v>
      </c>
      <c r="J55">
        <v>169.9854</v>
      </c>
      <c r="K55" t="s">
        <v>4039</v>
      </c>
      <c r="L55" t="s">
        <v>4041</v>
      </c>
      <c r="M55" t="s">
        <v>4048</v>
      </c>
      <c r="N55">
        <v>2</v>
      </c>
    </row>
    <row r="56" spans="1:14" x14ac:dyDescent="0.3">
      <c r="A56" t="s">
        <v>1859</v>
      </c>
      <c r="B56" s="24">
        <v>45894</v>
      </c>
      <c r="C56" t="s">
        <v>494</v>
      </c>
      <c r="D56" t="s">
        <v>1707</v>
      </c>
      <c r="E56" t="s">
        <v>1757</v>
      </c>
      <c r="F56">
        <v>1</v>
      </c>
      <c r="G56">
        <v>513.98477215823721</v>
      </c>
      <c r="H56">
        <v>0.13</v>
      </c>
      <c r="I56" t="s">
        <v>1805</v>
      </c>
      <c r="J56">
        <v>486.06330000000003</v>
      </c>
      <c r="K56" t="s">
        <v>4039</v>
      </c>
      <c r="L56" t="s">
        <v>4043</v>
      </c>
      <c r="M56" t="s">
        <v>4054</v>
      </c>
      <c r="N56">
        <v>8</v>
      </c>
    </row>
    <row r="57" spans="1:14" x14ac:dyDescent="0.3">
      <c r="A57" t="s">
        <v>1860</v>
      </c>
      <c r="B57" s="24">
        <v>45677</v>
      </c>
      <c r="C57" t="s">
        <v>1010</v>
      </c>
      <c r="D57" t="s">
        <v>1569</v>
      </c>
      <c r="E57" t="s">
        <v>1763</v>
      </c>
      <c r="F57">
        <v>4</v>
      </c>
      <c r="G57">
        <v>900.35</v>
      </c>
      <c r="H57">
        <v>7.0000000000000007E-2</v>
      </c>
      <c r="I57" t="s">
        <v>1810</v>
      </c>
      <c r="J57">
        <v>783.30449999999996</v>
      </c>
      <c r="K57" t="s">
        <v>4039</v>
      </c>
      <c r="L57" t="s">
        <v>4041</v>
      </c>
      <c r="M57" t="s">
        <v>4047</v>
      </c>
      <c r="N57">
        <v>1</v>
      </c>
    </row>
    <row r="58" spans="1:14" x14ac:dyDescent="0.3">
      <c r="A58" t="s">
        <v>1861</v>
      </c>
      <c r="B58" s="24">
        <v>45706</v>
      </c>
      <c r="C58" t="s">
        <v>336</v>
      </c>
      <c r="D58" t="s">
        <v>1609</v>
      </c>
      <c r="E58" t="s">
        <v>1770</v>
      </c>
      <c r="F58">
        <v>2</v>
      </c>
      <c r="G58">
        <v>428.09</v>
      </c>
      <c r="H58">
        <v>0.3</v>
      </c>
      <c r="I58" t="s">
        <v>1805</v>
      </c>
      <c r="J58">
        <v>1592.4947999999999</v>
      </c>
      <c r="K58" t="s">
        <v>4039</v>
      </c>
      <c r="L58" t="s">
        <v>4041</v>
      </c>
      <c r="M58" t="s">
        <v>4048</v>
      </c>
      <c r="N58">
        <v>2</v>
      </c>
    </row>
    <row r="59" spans="1:14" x14ac:dyDescent="0.3">
      <c r="A59" t="s">
        <v>1862</v>
      </c>
      <c r="B59" s="24">
        <v>45589</v>
      </c>
      <c r="C59" t="s">
        <v>1278</v>
      </c>
      <c r="D59" t="s">
        <v>1627</v>
      </c>
      <c r="E59" t="s">
        <v>1773</v>
      </c>
      <c r="F59">
        <v>2</v>
      </c>
      <c r="G59">
        <v>559.71</v>
      </c>
      <c r="H59">
        <v>0.06</v>
      </c>
      <c r="I59" t="s">
        <v>1810</v>
      </c>
      <c r="J59">
        <v>783.59400000000005</v>
      </c>
      <c r="K59" t="s">
        <v>4038</v>
      </c>
      <c r="L59" t="s">
        <v>4040</v>
      </c>
      <c r="M59" t="s">
        <v>4044</v>
      </c>
      <c r="N59">
        <v>10</v>
      </c>
    </row>
    <row r="60" spans="1:14" x14ac:dyDescent="0.3">
      <c r="A60" t="s">
        <v>1863</v>
      </c>
      <c r="B60" s="24">
        <v>45282</v>
      </c>
      <c r="C60" t="s">
        <v>289</v>
      </c>
      <c r="D60" t="s">
        <v>1597</v>
      </c>
      <c r="E60" t="s">
        <v>1757</v>
      </c>
      <c r="F60">
        <v>2</v>
      </c>
      <c r="G60">
        <v>833.7</v>
      </c>
      <c r="H60">
        <v>0.28000000000000003</v>
      </c>
      <c r="I60" t="s">
        <v>1807</v>
      </c>
      <c r="J60">
        <v>1567.356</v>
      </c>
      <c r="K60" t="s">
        <v>4037</v>
      </c>
      <c r="L60" t="s">
        <v>4040</v>
      </c>
      <c r="M60" t="s">
        <v>4046</v>
      </c>
      <c r="N60">
        <v>12</v>
      </c>
    </row>
    <row r="61" spans="1:14" x14ac:dyDescent="0.3">
      <c r="A61" t="s">
        <v>1864</v>
      </c>
      <c r="B61" s="24">
        <v>45462</v>
      </c>
      <c r="C61" t="s">
        <v>1423</v>
      </c>
      <c r="D61" t="s">
        <v>1623</v>
      </c>
      <c r="E61" t="s">
        <v>1780</v>
      </c>
      <c r="F61">
        <v>4</v>
      </c>
      <c r="G61">
        <v>680.16</v>
      </c>
      <c r="H61">
        <v>0.14808617234468943</v>
      </c>
      <c r="I61" t="s">
        <v>1805</v>
      </c>
      <c r="J61">
        <v>979.43039999999996</v>
      </c>
      <c r="K61" t="s">
        <v>4038</v>
      </c>
      <c r="L61" t="s">
        <v>4042</v>
      </c>
      <c r="M61" t="s">
        <v>4052</v>
      </c>
      <c r="N61">
        <v>6</v>
      </c>
    </row>
    <row r="62" spans="1:14" x14ac:dyDescent="0.3">
      <c r="A62" t="s">
        <v>1865</v>
      </c>
      <c r="B62" s="24">
        <v>45633</v>
      </c>
      <c r="C62" t="s">
        <v>1243</v>
      </c>
      <c r="D62" t="s">
        <v>1559</v>
      </c>
      <c r="E62" t="s">
        <v>1760</v>
      </c>
      <c r="F62">
        <v>1</v>
      </c>
      <c r="G62">
        <v>733.42</v>
      </c>
      <c r="H62">
        <v>0.23</v>
      </c>
      <c r="I62" t="s">
        <v>1807</v>
      </c>
      <c r="J62">
        <v>2552.3015999999998</v>
      </c>
      <c r="K62" t="s">
        <v>4038</v>
      </c>
      <c r="L62" t="s">
        <v>4040</v>
      </c>
      <c r="M62" t="s">
        <v>4046</v>
      </c>
      <c r="N62">
        <v>12</v>
      </c>
    </row>
    <row r="63" spans="1:14" x14ac:dyDescent="0.3">
      <c r="A63" t="s">
        <v>1866</v>
      </c>
      <c r="B63" s="24">
        <v>45257</v>
      </c>
      <c r="C63" t="s">
        <v>1135</v>
      </c>
      <c r="D63" t="s">
        <v>1707</v>
      </c>
      <c r="E63" t="s">
        <v>1773</v>
      </c>
      <c r="F63">
        <v>1</v>
      </c>
      <c r="G63">
        <v>996.33</v>
      </c>
      <c r="H63">
        <v>0.09</v>
      </c>
      <c r="I63" t="s">
        <v>1807</v>
      </c>
      <c r="J63">
        <v>767.17410000000007</v>
      </c>
      <c r="K63" t="s">
        <v>4037</v>
      </c>
      <c r="L63" t="s">
        <v>4040</v>
      </c>
      <c r="M63" t="s">
        <v>4045</v>
      </c>
      <c r="N63">
        <v>11</v>
      </c>
    </row>
    <row r="64" spans="1:14" x14ac:dyDescent="0.3">
      <c r="A64" t="s">
        <v>1867</v>
      </c>
      <c r="B64" s="24">
        <v>45854</v>
      </c>
      <c r="C64" t="s">
        <v>1255</v>
      </c>
      <c r="D64" t="s">
        <v>1591</v>
      </c>
      <c r="E64" t="s">
        <v>1770</v>
      </c>
      <c r="F64">
        <v>1</v>
      </c>
      <c r="G64">
        <v>198.83</v>
      </c>
      <c r="H64">
        <v>0.18</v>
      </c>
      <c r="I64" t="s">
        <v>1810</v>
      </c>
      <c r="J64">
        <v>180.93530000000001</v>
      </c>
      <c r="K64" t="s">
        <v>4039</v>
      </c>
      <c r="L64" t="s">
        <v>4043</v>
      </c>
      <c r="M64" t="s">
        <v>4053</v>
      </c>
      <c r="N64">
        <v>7</v>
      </c>
    </row>
    <row r="65" spans="1:14" x14ac:dyDescent="0.3">
      <c r="A65" t="s">
        <v>1868</v>
      </c>
      <c r="B65" s="24">
        <v>45716</v>
      </c>
      <c r="C65" t="s">
        <v>761</v>
      </c>
      <c r="D65" t="s">
        <v>1567</v>
      </c>
      <c r="E65" t="s">
        <v>1760</v>
      </c>
      <c r="F65">
        <v>1</v>
      </c>
      <c r="G65">
        <v>374.92</v>
      </c>
      <c r="H65">
        <v>0.12</v>
      </c>
      <c r="I65" t="s">
        <v>1807</v>
      </c>
      <c r="J65">
        <v>307.43439999999998</v>
      </c>
      <c r="K65" t="s">
        <v>4039</v>
      </c>
      <c r="L65" t="s">
        <v>4041</v>
      </c>
      <c r="M65" t="s">
        <v>4048</v>
      </c>
      <c r="N65">
        <v>2</v>
      </c>
    </row>
    <row r="66" spans="1:14" x14ac:dyDescent="0.3">
      <c r="A66" t="s">
        <v>1869</v>
      </c>
      <c r="B66" s="24">
        <v>45515</v>
      </c>
      <c r="C66" t="s">
        <v>1414</v>
      </c>
      <c r="D66" t="s">
        <v>1715</v>
      </c>
      <c r="E66" t="s">
        <v>1785</v>
      </c>
      <c r="F66">
        <v>2</v>
      </c>
      <c r="G66">
        <v>468.94</v>
      </c>
      <c r="H66">
        <v>0.05</v>
      </c>
      <c r="I66" t="s">
        <v>1805</v>
      </c>
      <c r="J66">
        <v>412.66719999999998</v>
      </c>
      <c r="K66" t="s">
        <v>4038</v>
      </c>
      <c r="L66" t="s">
        <v>4043</v>
      </c>
      <c r="M66" t="s">
        <v>4054</v>
      </c>
      <c r="N66">
        <v>8</v>
      </c>
    </row>
    <row r="67" spans="1:14" x14ac:dyDescent="0.3">
      <c r="A67" t="s">
        <v>1870</v>
      </c>
      <c r="B67" s="24">
        <v>45927</v>
      </c>
      <c r="C67" t="s">
        <v>430</v>
      </c>
      <c r="D67" t="s">
        <v>1707</v>
      </c>
      <c r="E67" t="s">
        <v>1775</v>
      </c>
      <c r="F67">
        <v>3</v>
      </c>
      <c r="G67">
        <v>121.37</v>
      </c>
      <c r="H67">
        <v>0.01</v>
      </c>
      <c r="I67" t="s">
        <v>1805</v>
      </c>
      <c r="J67">
        <v>230.60300000000001</v>
      </c>
      <c r="K67" t="s">
        <v>4039</v>
      </c>
      <c r="L67" t="s">
        <v>4043</v>
      </c>
      <c r="M67" t="s">
        <v>4055</v>
      </c>
      <c r="N67">
        <v>9</v>
      </c>
    </row>
    <row r="68" spans="1:14" x14ac:dyDescent="0.3">
      <c r="A68" t="s">
        <v>1871</v>
      </c>
      <c r="B68" s="24">
        <v>45914</v>
      </c>
      <c r="C68" t="s">
        <v>808</v>
      </c>
      <c r="D68" t="s">
        <v>1635</v>
      </c>
      <c r="E68" t="s">
        <v>1770</v>
      </c>
      <c r="F68">
        <v>2</v>
      </c>
      <c r="G68">
        <v>480.06</v>
      </c>
      <c r="H68">
        <v>0.24</v>
      </c>
      <c r="I68" t="s">
        <v>1805</v>
      </c>
      <c r="J68">
        <v>1087.6289866733468</v>
      </c>
      <c r="K68" t="s">
        <v>4039</v>
      </c>
      <c r="L68" t="s">
        <v>4043</v>
      </c>
      <c r="M68" t="s">
        <v>4055</v>
      </c>
      <c r="N68">
        <v>9</v>
      </c>
    </row>
    <row r="69" spans="1:14" x14ac:dyDescent="0.3">
      <c r="A69" t="s">
        <v>1872</v>
      </c>
      <c r="B69" s="24">
        <v>45290</v>
      </c>
      <c r="C69" t="s">
        <v>536</v>
      </c>
      <c r="D69" t="s">
        <v>1727</v>
      </c>
      <c r="E69" t="s">
        <v>1788</v>
      </c>
      <c r="F69">
        <v>4</v>
      </c>
      <c r="G69">
        <v>856.57</v>
      </c>
      <c r="H69">
        <v>0.18</v>
      </c>
      <c r="I69" t="s">
        <v>1805</v>
      </c>
      <c r="J69">
        <v>1301.9864</v>
      </c>
      <c r="K69" t="s">
        <v>4037</v>
      </c>
      <c r="L69" t="s">
        <v>4040</v>
      </c>
      <c r="M69" t="s">
        <v>4046</v>
      </c>
      <c r="N69">
        <v>12</v>
      </c>
    </row>
    <row r="70" spans="1:14" x14ac:dyDescent="0.3">
      <c r="A70" t="s">
        <v>1873</v>
      </c>
      <c r="B70" s="24">
        <v>45213</v>
      </c>
      <c r="C70" t="s">
        <v>850</v>
      </c>
      <c r="D70" t="s">
        <v>1683</v>
      </c>
      <c r="E70" t="s">
        <v>1742</v>
      </c>
      <c r="F70">
        <v>1</v>
      </c>
      <c r="G70">
        <v>814.25</v>
      </c>
      <c r="H70">
        <v>0.2</v>
      </c>
      <c r="I70" t="s">
        <v>1805</v>
      </c>
      <c r="J70">
        <v>2670.74</v>
      </c>
      <c r="K70" t="s">
        <v>4037</v>
      </c>
      <c r="L70" t="s">
        <v>4040</v>
      </c>
      <c r="M70" t="s">
        <v>4044</v>
      </c>
      <c r="N70">
        <v>10</v>
      </c>
    </row>
    <row r="71" spans="1:14" x14ac:dyDescent="0.3">
      <c r="A71" t="s">
        <v>1874</v>
      </c>
      <c r="B71" s="24">
        <v>45255</v>
      </c>
      <c r="C71" t="s">
        <v>1469</v>
      </c>
      <c r="D71" t="s">
        <v>1553</v>
      </c>
      <c r="E71" t="s">
        <v>1742</v>
      </c>
      <c r="F71">
        <v>4</v>
      </c>
      <c r="G71">
        <v>989.17</v>
      </c>
      <c r="H71">
        <v>0.18</v>
      </c>
      <c r="I71" t="s">
        <v>1807</v>
      </c>
      <c r="J71">
        <v>791.33600000000001</v>
      </c>
      <c r="K71" t="s">
        <v>4037</v>
      </c>
      <c r="L71" t="s">
        <v>4040</v>
      </c>
      <c r="M71" t="s">
        <v>4045</v>
      </c>
      <c r="N71">
        <v>11</v>
      </c>
    </row>
    <row r="72" spans="1:14" x14ac:dyDescent="0.3">
      <c r="A72" t="s">
        <v>1875</v>
      </c>
      <c r="B72" s="24">
        <v>45270</v>
      </c>
      <c r="C72" t="s">
        <v>1150</v>
      </c>
      <c r="D72" t="s">
        <v>1673</v>
      </c>
      <c r="E72" t="s">
        <v>1770</v>
      </c>
      <c r="F72">
        <v>4</v>
      </c>
      <c r="G72">
        <v>62.48</v>
      </c>
      <c r="H72">
        <v>0.24</v>
      </c>
      <c r="I72" t="s">
        <v>1805</v>
      </c>
      <c r="J72">
        <v>204.93440000000001</v>
      </c>
      <c r="K72" t="s">
        <v>4037</v>
      </c>
      <c r="L72" t="s">
        <v>4040</v>
      </c>
      <c r="M72" t="s">
        <v>4046</v>
      </c>
      <c r="N72">
        <v>12</v>
      </c>
    </row>
    <row r="73" spans="1:14" x14ac:dyDescent="0.3">
      <c r="A73" t="s">
        <v>1876</v>
      </c>
      <c r="B73" s="24">
        <v>45897</v>
      </c>
      <c r="C73" t="s">
        <v>1297</v>
      </c>
      <c r="D73" t="s">
        <v>1555</v>
      </c>
      <c r="E73" t="s">
        <v>1785</v>
      </c>
      <c r="F73">
        <v>3</v>
      </c>
      <c r="G73">
        <v>561.24</v>
      </c>
      <c r="H73">
        <v>0.28000000000000003</v>
      </c>
      <c r="I73" t="s">
        <v>1805</v>
      </c>
      <c r="J73">
        <v>1706.1695999999999</v>
      </c>
      <c r="K73" t="s">
        <v>4039</v>
      </c>
      <c r="L73" t="s">
        <v>4043</v>
      </c>
      <c r="M73" t="s">
        <v>4054</v>
      </c>
      <c r="N73">
        <v>8</v>
      </c>
    </row>
    <row r="74" spans="1:14" x14ac:dyDescent="0.3">
      <c r="A74" t="s">
        <v>1877</v>
      </c>
      <c r="B74" s="24">
        <v>45849</v>
      </c>
      <c r="C74" t="s">
        <v>215</v>
      </c>
      <c r="D74" t="s">
        <v>1649</v>
      </c>
      <c r="E74" t="s">
        <v>1754</v>
      </c>
      <c r="F74">
        <v>2</v>
      </c>
      <c r="G74">
        <v>92.24</v>
      </c>
      <c r="H74">
        <v>7.0000000000000007E-2</v>
      </c>
      <c r="I74" t="s">
        <v>1810</v>
      </c>
      <c r="J74">
        <v>1087.6289866733468</v>
      </c>
      <c r="K74" t="s">
        <v>4039</v>
      </c>
      <c r="L74" t="s">
        <v>4043</v>
      </c>
      <c r="M74" t="s">
        <v>4053</v>
      </c>
      <c r="N74">
        <v>7</v>
      </c>
    </row>
    <row r="75" spans="1:14" x14ac:dyDescent="0.3">
      <c r="A75" t="s">
        <v>1878</v>
      </c>
      <c r="B75" s="24">
        <v>45889</v>
      </c>
      <c r="C75" t="s">
        <v>554</v>
      </c>
      <c r="D75" t="s">
        <v>1673</v>
      </c>
      <c r="E75" t="s">
        <v>1738</v>
      </c>
      <c r="F75">
        <v>1</v>
      </c>
      <c r="G75">
        <v>668.3</v>
      </c>
      <c r="H75">
        <v>0.09</v>
      </c>
      <c r="I75" t="s">
        <v>1805</v>
      </c>
      <c r="J75">
        <v>1243.038</v>
      </c>
      <c r="K75" t="s">
        <v>4039</v>
      </c>
      <c r="L75" t="s">
        <v>4043</v>
      </c>
      <c r="M75" t="s">
        <v>4054</v>
      </c>
      <c r="N75">
        <v>8</v>
      </c>
    </row>
    <row r="76" spans="1:14" x14ac:dyDescent="0.3">
      <c r="A76" t="s">
        <v>1879</v>
      </c>
      <c r="B76" s="24">
        <v>45533</v>
      </c>
      <c r="C76" t="s">
        <v>1258</v>
      </c>
      <c r="D76" t="s">
        <v>1605</v>
      </c>
      <c r="E76" t="s">
        <v>1754</v>
      </c>
      <c r="F76">
        <v>2</v>
      </c>
      <c r="G76">
        <v>553.82000000000005</v>
      </c>
      <c r="H76">
        <v>0.13</v>
      </c>
      <c r="I76" t="s">
        <v>1805</v>
      </c>
      <c r="J76">
        <v>503.97620000000012</v>
      </c>
      <c r="K76" t="s">
        <v>4038</v>
      </c>
      <c r="L76" t="s">
        <v>4043</v>
      </c>
      <c r="M76" t="s">
        <v>4054</v>
      </c>
      <c r="N76">
        <v>8</v>
      </c>
    </row>
    <row r="77" spans="1:14" x14ac:dyDescent="0.3">
      <c r="A77" t="s">
        <v>1880</v>
      </c>
      <c r="B77" s="24">
        <v>45626</v>
      </c>
      <c r="C77" t="s">
        <v>146</v>
      </c>
      <c r="D77" t="s">
        <v>1619</v>
      </c>
      <c r="E77" t="s">
        <v>1773</v>
      </c>
      <c r="F77">
        <v>1</v>
      </c>
      <c r="G77">
        <v>556.42999999999995</v>
      </c>
      <c r="H77">
        <v>0.1</v>
      </c>
      <c r="I77" t="s">
        <v>1805</v>
      </c>
      <c r="J77">
        <v>968.18819999999994</v>
      </c>
      <c r="K77" t="s">
        <v>4038</v>
      </c>
      <c r="L77" t="s">
        <v>4040</v>
      </c>
      <c r="M77" t="s">
        <v>4045</v>
      </c>
      <c r="N77">
        <v>11</v>
      </c>
    </row>
    <row r="78" spans="1:14" x14ac:dyDescent="0.3">
      <c r="A78" t="s">
        <v>1881</v>
      </c>
      <c r="B78" s="24">
        <v>45942</v>
      </c>
      <c r="C78" t="s">
        <v>861</v>
      </c>
      <c r="D78" t="s">
        <v>1569</v>
      </c>
      <c r="E78" t="s">
        <v>1763</v>
      </c>
      <c r="F78">
        <v>4</v>
      </c>
      <c r="G78">
        <v>184.98</v>
      </c>
      <c r="H78">
        <v>0.23</v>
      </c>
      <c r="I78" t="s">
        <v>1810</v>
      </c>
      <c r="J78">
        <v>166.482</v>
      </c>
      <c r="K78" t="s">
        <v>4039</v>
      </c>
      <c r="L78" t="s">
        <v>4040</v>
      </c>
      <c r="M78" t="s">
        <v>4044</v>
      </c>
      <c r="N78">
        <v>10</v>
      </c>
    </row>
    <row r="79" spans="1:14" x14ac:dyDescent="0.3">
      <c r="A79" t="s">
        <v>1882</v>
      </c>
      <c r="B79" s="24">
        <v>45500</v>
      </c>
      <c r="C79" t="s">
        <v>140</v>
      </c>
      <c r="D79" t="s">
        <v>1723</v>
      </c>
      <c r="E79" t="s">
        <v>1775</v>
      </c>
      <c r="F79">
        <v>2</v>
      </c>
      <c r="G79">
        <v>700.18</v>
      </c>
      <c r="H79">
        <v>0.25</v>
      </c>
      <c r="I79" t="s">
        <v>1805</v>
      </c>
      <c r="J79">
        <v>2156.5544</v>
      </c>
      <c r="K79" t="s">
        <v>4038</v>
      </c>
      <c r="L79" t="s">
        <v>4043</v>
      </c>
      <c r="M79" t="s">
        <v>4053</v>
      </c>
      <c r="N79">
        <v>7</v>
      </c>
    </row>
    <row r="80" spans="1:14" x14ac:dyDescent="0.3">
      <c r="A80" t="s">
        <v>1883</v>
      </c>
      <c r="B80" s="24">
        <v>45285</v>
      </c>
      <c r="C80" t="s">
        <v>85</v>
      </c>
      <c r="D80" t="s">
        <v>1681</v>
      </c>
      <c r="E80" t="s">
        <v>1770</v>
      </c>
      <c r="F80">
        <v>1</v>
      </c>
      <c r="G80">
        <v>686.31</v>
      </c>
      <c r="H80">
        <v>0.27</v>
      </c>
      <c r="I80" t="s">
        <v>1805</v>
      </c>
      <c r="J80">
        <v>1029.4649999999999</v>
      </c>
      <c r="K80" t="s">
        <v>4037</v>
      </c>
      <c r="L80" t="s">
        <v>4040</v>
      </c>
      <c r="M80" t="s">
        <v>4046</v>
      </c>
      <c r="N80">
        <v>12</v>
      </c>
    </row>
    <row r="81" spans="1:14" x14ac:dyDescent="0.3">
      <c r="A81" t="s">
        <v>1884</v>
      </c>
      <c r="B81" s="24">
        <v>45800</v>
      </c>
      <c r="C81" t="s">
        <v>40</v>
      </c>
      <c r="D81" t="s">
        <v>1663</v>
      </c>
      <c r="E81" t="s">
        <v>1782</v>
      </c>
      <c r="F81">
        <v>2</v>
      </c>
      <c r="G81">
        <v>687.82</v>
      </c>
      <c r="H81">
        <v>0.16</v>
      </c>
      <c r="I81" t="s">
        <v>1810</v>
      </c>
      <c r="J81">
        <v>502.10860000000002</v>
      </c>
      <c r="K81" t="s">
        <v>4039</v>
      </c>
      <c r="L81" t="s">
        <v>4042</v>
      </c>
      <c r="M81" t="s">
        <v>4051</v>
      </c>
      <c r="N81">
        <v>5</v>
      </c>
    </row>
    <row r="82" spans="1:14" x14ac:dyDescent="0.3">
      <c r="A82" t="s">
        <v>1885</v>
      </c>
      <c r="B82" s="24">
        <v>45609</v>
      </c>
      <c r="C82" t="s">
        <v>710</v>
      </c>
      <c r="D82" t="s">
        <v>1695</v>
      </c>
      <c r="E82" t="s">
        <v>1763</v>
      </c>
      <c r="F82">
        <v>1</v>
      </c>
      <c r="G82">
        <v>900.55</v>
      </c>
      <c r="H82">
        <v>0.15</v>
      </c>
      <c r="I82" t="s">
        <v>1805</v>
      </c>
      <c r="J82">
        <v>1512.924</v>
      </c>
      <c r="K82" t="s">
        <v>4038</v>
      </c>
      <c r="L82" t="s">
        <v>4040</v>
      </c>
      <c r="M82" t="s">
        <v>4045</v>
      </c>
      <c r="N82">
        <v>11</v>
      </c>
    </row>
    <row r="83" spans="1:14" x14ac:dyDescent="0.3">
      <c r="A83" t="s">
        <v>1886</v>
      </c>
      <c r="B83" s="24">
        <v>45268</v>
      </c>
      <c r="C83" t="s">
        <v>397</v>
      </c>
      <c r="D83" t="s">
        <v>1571</v>
      </c>
      <c r="E83" t="s">
        <v>1742</v>
      </c>
      <c r="F83">
        <v>1</v>
      </c>
      <c r="G83">
        <v>341.17</v>
      </c>
      <c r="H83">
        <v>0.06</v>
      </c>
      <c r="I83" t="s">
        <v>1805</v>
      </c>
      <c r="J83">
        <v>289.99450000000002</v>
      </c>
      <c r="K83" t="s">
        <v>4037</v>
      </c>
      <c r="L83" t="s">
        <v>4040</v>
      </c>
      <c r="M83" t="s">
        <v>4046</v>
      </c>
      <c r="N83">
        <v>12</v>
      </c>
    </row>
    <row r="84" spans="1:14" x14ac:dyDescent="0.3">
      <c r="A84" t="s">
        <v>1887</v>
      </c>
      <c r="B84" s="24">
        <v>45885</v>
      </c>
      <c r="C84" t="s">
        <v>576</v>
      </c>
      <c r="D84" t="s">
        <v>1633</v>
      </c>
      <c r="E84" t="s">
        <v>1763</v>
      </c>
      <c r="F84">
        <v>1</v>
      </c>
      <c r="G84">
        <v>442.27</v>
      </c>
      <c r="H84">
        <v>0.25</v>
      </c>
      <c r="I84" t="s">
        <v>1810</v>
      </c>
      <c r="J84">
        <v>415.73379999999997</v>
      </c>
      <c r="K84" t="s">
        <v>4039</v>
      </c>
      <c r="L84" t="s">
        <v>4043</v>
      </c>
      <c r="M84" t="s">
        <v>4054</v>
      </c>
      <c r="N84">
        <v>8</v>
      </c>
    </row>
    <row r="85" spans="1:14" x14ac:dyDescent="0.3">
      <c r="A85" t="s">
        <v>1888</v>
      </c>
      <c r="B85" s="24">
        <v>45616</v>
      </c>
      <c r="C85" t="s">
        <v>803</v>
      </c>
      <c r="D85" t="s">
        <v>1671</v>
      </c>
      <c r="E85" t="s">
        <v>1767</v>
      </c>
      <c r="F85">
        <v>2</v>
      </c>
      <c r="G85">
        <v>363.73</v>
      </c>
      <c r="H85">
        <v>0.16</v>
      </c>
      <c r="I85" t="s">
        <v>1807</v>
      </c>
      <c r="J85">
        <v>272.79750000000001</v>
      </c>
      <c r="K85" t="s">
        <v>4038</v>
      </c>
      <c r="L85" t="s">
        <v>4040</v>
      </c>
      <c r="M85" t="s">
        <v>4045</v>
      </c>
      <c r="N85">
        <v>11</v>
      </c>
    </row>
    <row r="86" spans="1:14" x14ac:dyDescent="0.3">
      <c r="A86" t="s">
        <v>1889</v>
      </c>
      <c r="B86" s="24">
        <v>45518</v>
      </c>
      <c r="C86" t="s">
        <v>1168</v>
      </c>
      <c r="D86" t="s">
        <v>1711</v>
      </c>
      <c r="E86" t="s">
        <v>1788</v>
      </c>
      <c r="F86">
        <v>4</v>
      </c>
      <c r="G86">
        <v>601.33000000000004</v>
      </c>
      <c r="H86">
        <v>0.03</v>
      </c>
      <c r="I86" t="s">
        <v>1807</v>
      </c>
      <c r="J86">
        <v>1010.2344000000001</v>
      </c>
      <c r="K86" t="s">
        <v>4038</v>
      </c>
      <c r="L86" t="s">
        <v>4043</v>
      </c>
      <c r="M86" t="s">
        <v>4054</v>
      </c>
      <c r="N86">
        <v>8</v>
      </c>
    </row>
    <row r="87" spans="1:14" x14ac:dyDescent="0.3">
      <c r="A87" t="s">
        <v>1890</v>
      </c>
      <c r="B87" s="24">
        <v>45427</v>
      </c>
      <c r="C87" t="s">
        <v>1240</v>
      </c>
      <c r="D87" t="s">
        <v>1563</v>
      </c>
      <c r="E87" t="s">
        <v>1791</v>
      </c>
      <c r="F87">
        <v>1</v>
      </c>
      <c r="G87">
        <v>34.39</v>
      </c>
      <c r="H87">
        <v>0.05</v>
      </c>
      <c r="I87" t="s">
        <v>1807</v>
      </c>
      <c r="J87">
        <v>133.4332</v>
      </c>
      <c r="K87" t="s">
        <v>4038</v>
      </c>
      <c r="L87" t="s">
        <v>4042</v>
      </c>
      <c r="M87" t="s">
        <v>4051</v>
      </c>
      <c r="N87">
        <v>5</v>
      </c>
    </row>
    <row r="88" spans="1:14" x14ac:dyDescent="0.3">
      <c r="A88" t="s">
        <v>1891</v>
      </c>
      <c r="B88" s="24">
        <v>45268</v>
      </c>
      <c r="C88" t="s">
        <v>1297</v>
      </c>
      <c r="D88" t="s">
        <v>1621</v>
      </c>
      <c r="E88" t="s">
        <v>1788</v>
      </c>
      <c r="F88">
        <v>4</v>
      </c>
      <c r="G88">
        <v>773.57</v>
      </c>
      <c r="H88">
        <v>0.24</v>
      </c>
      <c r="I88" t="s">
        <v>1810</v>
      </c>
      <c r="J88">
        <v>1087.6289866733468</v>
      </c>
      <c r="K88" t="s">
        <v>4037</v>
      </c>
      <c r="L88" t="s">
        <v>4040</v>
      </c>
      <c r="M88" t="s">
        <v>4046</v>
      </c>
      <c r="N88">
        <v>12</v>
      </c>
    </row>
    <row r="89" spans="1:14" x14ac:dyDescent="0.3">
      <c r="A89" t="s">
        <v>1892</v>
      </c>
      <c r="B89" s="24">
        <v>45282</v>
      </c>
      <c r="C89" t="s">
        <v>202</v>
      </c>
      <c r="D89" t="s">
        <v>1705</v>
      </c>
      <c r="E89" t="s">
        <v>1760</v>
      </c>
      <c r="F89">
        <v>3</v>
      </c>
      <c r="G89">
        <v>127.1</v>
      </c>
      <c r="H89">
        <v>0.28000000000000003</v>
      </c>
      <c r="I89" t="s">
        <v>1810</v>
      </c>
      <c r="J89">
        <v>386.38400000000001</v>
      </c>
      <c r="K89" t="s">
        <v>4037</v>
      </c>
      <c r="L89" t="s">
        <v>4040</v>
      </c>
      <c r="M89" t="s">
        <v>4046</v>
      </c>
      <c r="N89">
        <v>12</v>
      </c>
    </row>
    <row r="90" spans="1:14" x14ac:dyDescent="0.3">
      <c r="A90" t="s">
        <v>1893</v>
      </c>
      <c r="B90" s="24">
        <v>45545</v>
      </c>
      <c r="C90" t="s">
        <v>948</v>
      </c>
      <c r="D90" t="s">
        <v>1569</v>
      </c>
      <c r="E90" t="s">
        <v>1747</v>
      </c>
      <c r="F90">
        <v>3</v>
      </c>
      <c r="G90">
        <v>899.58</v>
      </c>
      <c r="H90">
        <v>0.04</v>
      </c>
      <c r="I90" t="s">
        <v>1807</v>
      </c>
      <c r="J90">
        <v>1943.0927999999999</v>
      </c>
      <c r="K90" t="s">
        <v>4038</v>
      </c>
      <c r="L90" t="s">
        <v>4043</v>
      </c>
      <c r="M90" t="s">
        <v>4055</v>
      </c>
      <c r="N90">
        <v>9</v>
      </c>
    </row>
    <row r="91" spans="1:14" x14ac:dyDescent="0.3">
      <c r="A91" t="s">
        <v>1894</v>
      </c>
      <c r="B91" s="24">
        <v>45755</v>
      </c>
      <c r="C91" t="s">
        <v>1018</v>
      </c>
      <c r="D91" t="s">
        <v>1527</v>
      </c>
      <c r="E91" t="s">
        <v>1770</v>
      </c>
      <c r="F91">
        <v>2</v>
      </c>
      <c r="G91">
        <v>964.39</v>
      </c>
      <c r="H91">
        <v>0.14000000000000001</v>
      </c>
      <c r="I91" t="s">
        <v>1805</v>
      </c>
      <c r="J91">
        <v>2777.4432000000002</v>
      </c>
      <c r="K91" t="s">
        <v>4039</v>
      </c>
      <c r="L91" t="s">
        <v>4042</v>
      </c>
      <c r="M91" t="s">
        <v>4050</v>
      </c>
      <c r="N91">
        <v>4</v>
      </c>
    </row>
    <row r="92" spans="1:14" x14ac:dyDescent="0.3">
      <c r="A92" t="s">
        <v>1895</v>
      </c>
      <c r="B92" s="24">
        <v>45588</v>
      </c>
      <c r="C92" t="s">
        <v>598</v>
      </c>
      <c r="D92" t="s">
        <v>1605</v>
      </c>
      <c r="E92" t="s">
        <v>1733</v>
      </c>
      <c r="F92">
        <v>4</v>
      </c>
      <c r="G92">
        <v>217.83</v>
      </c>
      <c r="H92">
        <v>0.06</v>
      </c>
      <c r="I92" t="s">
        <v>1807</v>
      </c>
      <c r="J92">
        <v>374.66759999999999</v>
      </c>
      <c r="K92" t="s">
        <v>4038</v>
      </c>
      <c r="L92" t="s">
        <v>4040</v>
      </c>
      <c r="M92" t="s">
        <v>4044</v>
      </c>
      <c r="N92">
        <v>10</v>
      </c>
    </row>
    <row r="93" spans="1:14" x14ac:dyDescent="0.3">
      <c r="A93" t="s">
        <v>1896</v>
      </c>
      <c r="B93" s="24">
        <v>45848</v>
      </c>
      <c r="C93" t="s">
        <v>479</v>
      </c>
      <c r="D93" t="s">
        <v>1563</v>
      </c>
      <c r="E93" t="s">
        <v>1738</v>
      </c>
      <c r="F93">
        <v>2</v>
      </c>
      <c r="G93">
        <v>187.71</v>
      </c>
      <c r="H93">
        <v>0.12</v>
      </c>
      <c r="I93" t="s">
        <v>1810</v>
      </c>
      <c r="J93">
        <v>705.78959999999995</v>
      </c>
      <c r="K93" t="s">
        <v>4039</v>
      </c>
      <c r="L93" t="s">
        <v>4043</v>
      </c>
      <c r="M93" t="s">
        <v>4053</v>
      </c>
      <c r="N93">
        <v>7</v>
      </c>
    </row>
    <row r="94" spans="1:14" x14ac:dyDescent="0.3">
      <c r="A94" t="s">
        <v>1897</v>
      </c>
      <c r="B94" s="24">
        <v>45577</v>
      </c>
      <c r="C94" t="s">
        <v>52</v>
      </c>
      <c r="D94" t="s">
        <v>1595</v>
      </c>
      <c r="E94" t="s">
        <v>1791</v>
      </c>
      <c r="F94">
        <v>4</v>
      </c>
      <c r="G94">
        <v>350.12</v>
      </c>
      <c r="H94">
        <v>0.17</v>
      </c>
      <c r="I94" t="s">
        <v>1810</v>
      </c>
      <c r="J94">
        <v>616.21119999999996</v>
      </c>
      <c r="K94" t="s">
        <v>4038</v>
      </c>
      <c r="L94" t="s">
        <v>4040</v>
      </c>
      <c r="M94" t="s">
        <v>4044</v>
      </c>
      <c r="N94">
        <v>10</v>
      </c>
    </row>
    <row r="95" spans="1:14" x14ac:dyDescent="0.3">
      <c r="A95" t="s">
        <v>1898</v>
      </c>
      <c r="B95" s="24">
        <v>45312</v>
      </c>
      <c r="C95" t="s">
        <v>1249</v>
      </c>
      <c r="D95" t="s">
        <v>1561</v>
      </c>
      <c r="E95" t="s">
        <v>1738</v>
      </c>
      <c r="F95">
        <v>1</v>
      </c>
      <c r="G95">
        <v>102.19</v>
      </c>
      <c r="H95">
        <v>0.17</v>
      </c>
      <c r="I95" t="s">
        <v>1807</v>
      </c>
      <c r="J95">
        <v>339.27080000000001</v>
      </c>
      <c r="K95" t="s">
        <v>4038</v>
      </c>
      <c r="L95" t="s">
        <v>4041</v>
      </c>
      <c r="M95" t="s">
        <v>4047</v>
      </c>
      <c r="N95">
        <v>1</v>
      </c>
    </row>
    <row r="96" spans="1:14" x14ac:dyDescent="0.3">
      <c r="A96" t="s">
        <v>1899</v>
      </c>
      <c r="B96" s="24">
        <v>45350</v>
      </c>
      <c r="C96" t="s">
        <v>40</v>
      </c>
      <c r="D96" t="s">
        <v>1701</v>
      </c>
      <c r="E96" t="s">
        <v>1750</v>
      </c>
      <c r="F96">
        <v>2</v>
      </c>
      <c r="G96">
        <v>696.53</v>
      </c>
      <c r="H96">
        <v>0.15</v>
      </c>
      <c r="I96" t="s">
        <v>1805</v>
      </c>
      <c r="J96">
        <v>578.11989999999992</v>
      </c>
      <c r="K96" t="s">
        <v>4038</v>
      </c>
      <c r="L96" t="s">
        <v>4041</v>
      </c>
      <c r="M96" t="s">
        <v>4048</v>
      </c>
      <c r="N96">
        <v>2</v>
      </c>
    </row>
    <row r="97" spans="1:14" x14ac:dyDescent="0.3">
      <c r="A97" t="s">
        <v>1900</v>
      </c>
      <c r="B97" s="24">
        <v>45657</v>
      </c>
      <c r="C97" t="s">
        <v>238</v>
      </c>
      <c r="D97" t="s">
        <v>1567</v>
      </c>
      <c r="E97" t="s">
        <v>1750</v>
      </c>
      <c r="F97">
        <v>2</v>
      </c>
      <c r="G97">
        <v>327.52</v>
      </c>
      <c r="H97">
        <v>0.01</v>
      </c>
      <c r="I97" t="s">
        <v>1807</v>
      </c>
      <c r="J97">
        <v>556.78399999999999</v>
      </c>
      <c r="K97" t="s">
        <v>4038</v>
      </c>
      <c r="L97" t="s">
        <v>4040</v>
      </c>
      <c r="M97" t="s">
        <v>4046</v>
      </c>
      <c r="N97">
        <v>12</v>
      </c>
    </row>
    <row r="98" spans="1:14" x14ac:dyDescent="0.3">
      <c r="A98" t="s">
        <v>1901</v>
      </c>
      <c r="B98" s="24">
        <v>45530</v>
      </c>
      <c r="C98" t="s">
        <v>933</v>
      </c>
      <c r="D98" t="s">
        <v>1723</v>
      </c>
      <c r="E98" t="s">
        <v>1794</v>
      </c>
      <c r="F98">
        <v>2</v>
      </c>
      <c r="G98">
        <v>569.36</v>
      </c>
      <c r="H98">
        <v>0.14000000000000001</v>
      </c>
      <c r="I98" t="s">
        <v>1807</v>
      </c>
      <c r="J98">
        <v>1087.6289866733468</v>
      </c>
      <c r="K98" t="s">
        <v>4038</v>
      </c>
      <c r="L98" t="s">
        <v>4043</v>
      </c>
      <c r="M98" t="s">
        <v>4054</v>
      </c>
      <c r="N98">
        <v>8</v>
      </c>
    </row>
    <row r="99" spans="1:14" x14ac:dyDescent="0.3">
      <c r="A99" t="s">
        <v>1902</v>
      </c>
      <c r="B99" s="24">
        <v>45556</v>
      </c>
      <c r="C99" t="s">
        <v>1001</v>
      </c>
      <c r="D99" t="s">
        <v>1727</v>
      </c>
      <c r="E99" t="s">
        <v>1757</v>
      </c>
      <c r="F99">
        <v>1</v>
      </c>
      <c r="G99">
        <v>68.290000000000006</v>
      </c>
      <c r="H99">
        <v>0.06</v>
      </c>
      <c r="I99" t="s">
        <v>1810</v>
      </c>
      <c r="J99">
        <v>117.4588</v>
      </c>
      <c r="K99" t="s">
        <v>4038</v>
      </c>
      <c r="L99" t="s">
        <v>4043</v>
      </c>
      <c r="M99" t="s">
        <v>4055</v>
      </c>
      <c r="N99">
        <v>9</v>
      </c>
    </row>
    <row r="100" spans="1:14" x14ac:dyDescent="0.3">
      <c r="A100" t="s">
        <v>1903</v>
      </c>
      <c r="B100" s="24">
        <v>45523</v>
      </c>
      <c r="C100" t="s">
        <v>776</v>
      </c>
      <c r="D100" t="s">
        <v>1629</v>
      </c>
      <c r="E100" t="s">
        <v>1770</v>
      </c>
      <c r="F100">
        <v>3</v>
      </c>
      <c r="G100">
        <v>842.9</v>
      </c>
      <c r="H100">
        <v>0.26</v>
      </c>
      <c r="I100" t="s">
        <v>1810</v>
      </c>
      <c r="J100">
        <v>792.32599999999991</v>
      </c>
      <c r="K100" t="s">
        <v>4038</v>
      </c>
      <c r="L100" t="s">
        <v>4043</v>
      </c>
      <c r="M100" t="s">
        <v>4054</v>
      </c>
      <c r="N100">
        <v>8</v>
      </c>
    </row>
    <row r="101" spans="1:14" x14ac:dyDescent="0.3">
      <c r="A101" t="s">
        <v>1904</v>
      </c>
      <c r="B101" s="24">
        <v>45587</v>
      </c>
      <c r="C101" t="s">
        <v>903</v>
      </c>
      <c r="D101" t="s">
        <v>1532</v>
      </c>
      <c r="E101" t="s">
        <v>1747</v>
      </c>
      <c r="F101">
        <v>4</v>
      </c>
      <c r="G101">
        <v>751.94</v>
      </c>
      <c r="H101">
        <v>0.17</v>
      </c>
      <c r="I101" t="s">
        <v>1807</v>
      </c>
      <c r="J101">
        <v>1669.3068000000001</v>
      </c>
      <c r="K101" t="s">
        <v>4038</v>
      </c>
      <c r="L101" t="s">
        <v>4040</v>
      </c>
      <c r="M101" t="s">
        <v>4044</v>
      </c>
      <c r="N101">
        <v>10</v>
      </c>
    </row>
    <row r="102" spans="1:14" x14ac:dyDescent="0.3">
      <c r="A102" t="s">
        <v>1905</v>
      </c>
      <c r="B102" s="24">
        <v>45580</v>
      </c>
      <c r="C102" t="s">
        <v>444</v>
      </c>
      <c r="D102" t="s">
        <v>1641</v>
      </c>
      <c r="E102" t="s">
        <v>1760</v>
      </c>
      <c r="F102">
        <v>3</v>
      </c>
      <c r="G102">
        <v>476.28</v>
      </c>
      <c r="H102">
        <v>0.24</v>
      </c>
      <c r="I102" t="s">
        <v>1805</v>
      </c>
      <c r="J102">
        <v>1581.2496000000001</v>
      </c>
      <c r="K102" t="s">
        <v>4038</v>
      </c>
      <c r="L102" t="s">
        <v>4040</v>
      </c>
      <c r="M102" t="s">
        <v>4044</v>
      </c>
      <c r="N102">
        <v>10</v>
      </c>
    </row>
    <row r="103" spans="1:14" x14ac:dyDescent="0.3">
      <c r="A103" t="s">
        <v>1906</v>
      </c>
      <c r="B103" s="24">
        <v>45479</v>
      </c>
      <c r="C103" t="s">
        <v>1012</v>
      </c>
      <c r="D103" t="s">
        <v>1637</v>
      </c>
      <c r="E103" t="s">
        <v>1747</v>
      </c>
      <c r="F103">
        <v>2</v>
      </c>
      <c r="G103">
        <v>541.99</v>
      </c>
      <c r="H103">
        <v>0.18</v>
      </c>
      <c r="I103" t="s">
        <v>1810</v>
      </c>
      <c r="J103">
        <v>1235.7372</v>
      </c>
      <c r="K103" t="s">
        <v>4038</v>
      </c>
      <c r="L103" t="s">
        <v>4043</v>
      </c>
      <c r="M103" t="s">
        <v>4053</v>
      </c>
      <c r="N103">
        <v>7</v>
      </c>
    </row>
    <row r="104" spans="1:14" x14ac:dyDescent="0.3">
      <c r="A104" t="s">
        <v>1907</v>
      </c>
      <c r="B104" s="24">
        <v>45677</v>
      </c>
      <c r="C104" t="s">
        <v>1141</v>
      </c>
      <c r="D104" t="s">
        <v>1595</v>
      </c>
      <c r="E104" t="s">
        <v>1754</v>
      </c>
      <c r="F104">
        <v>3</v>
      </c>
      <c r="G104">
        <v>401.5</v>
      </c>
      <c r="H104">
        <v>0.17</v>
      </c>
      <c r="I104" t="s">
        <v>1805</v>
      </c>
      <c r="J104">
        <v>658.46</v>
      </c>
      <c r="K104" t="s">
        <v>4039</v>
      </c>
      <c r="L104" t="s">
        <v>4041</v>
      </c>
      <c r="M104" t="s">
        <v>4047</v>
      </c>
      <c r="N104">
        <v>1</v>
      </c>
    </row>
    <row r="105" spans="1:14" x14ac:dyDescent="0.3">
      <c r="A105" t="s">
        <v>1908</v>
      </c>
      <c r="B105" s="24">
        <v>45453</v>
      </c>
      <c r="C105" t="s">
        <v>301</v>
      </c>
      <c r="D105" t="s">
        <v>1579</v>
      </c>
      <c r="E105" t="s">
        <v>1778</v>
      </c>
      <c r="F105">
        <v>2</v>
      </c>
      <c r="G105">
        <v>359.56</v>
      </c>
      <c r="H105">
        <v>0.24</v>
      </c>
      <c r="I105" t="s">
        <v>1807</v>
      </c>
      <c r="J105">
        <v>895.30439999999999</v>
      </c>
      <c r="K105" t="s">
        <v>4038</v>
      </c>
      <c r="L105" t="s">
        <v>4042</v>
      </c>
      <c r="M105" t="s">
        <v>4052</v>
      </c>
      <c r="N105">
        <v>6</v>
      </c>
    </row>
    <row r="106" spans="1:14" x14ac:dyDescent="0.3">
      <c r="A106" t="s">
        <v>1909</v>
      </c>
      <c r="B106" s="24">
        <v>45552</v>
      </c>
      <c r="C106" t="s">
        <v>342</v>
      </c>
      <c r="D106" t="s">
        <v>1689</v>
      </c>
      <c r="E106" t="s">
        <v>1775</v>
      </c>
      <c r="F106">
        <v>4</v>
      </c>
      <c r="G106">
        <v>471.88</v>
      </c>
      <c r="H106">
        <v>0.19</v>
      </c>
      <c r="I106" t="s">
        <v>1807</v>
      </c>
      <c r="J106">
        <v>717.25760000000002</v>
      </c>
      <c r="K106" t="s">
        <v>4038</v>
      </c>
      <c r="L106" t="s">
        <v>4043</v>
      </c>
      <c r="M106" t="s">
        <v>4055</v>
      </c>
      <c r="N106">
        <v>9</v>
      </c>
    </row>
    <row r="107" spans="1:14" x14ac:dyDescent="0.3">
      <c r="A107" t="s">
        <v>1910</v>
      </c>
      <c r="B107" s="24">
        <v>45907</v>
      </c>
      <c r="C107" t="s">
        <v>595</v>
      </c>
      <c r="D107" t="s">
        <v>1597</v>
      </c>
      <c r="E107" t="s">
        <v>1750</v>
      </c>
      <c r="F107">
        <v>2</v>
      </c>
      <c r="G107">
        <v>925.19</v>
      </c>
      <c r="H107">
        <v>7.0000000000000007E-2</v>
      </c>
      <c r="I107" t="s">
        <v>1807</v>
      </c>
      <c r="J107">
        <v>2997.615600000001</v>
      </c>
      <c r="K107" t="s">
        <v>4039</v>
      </c>
      <c r="L107" t="s">
        <v>4043</v>
      </c>
      <c r="M107" t="s">
        <v>4055</v>
      </c>
      <c r="N107">
        <v>9</v>
      </c>
    </row>
    <row r="108" spans="1:14" x14ac:dyDescent="0.3">
      <c r="A108" t="s">
        <v>1911</v>
      </c>
      <c r="B108" s="24">
        <v>45330</v>
      </c>
      <c r="C108" t="s">
        <v>121</v>
      </c>
      <c r="D108" t="s">
        <v>1701</v>
      </c>
      <c r="E108" t="s">
        <v>1773</v>
      </c>
      <c r="F108">
        <v>2</v>
      </c>
      <c r="G108">
        <v>879.63</v>
      </c>
      <c r="H108">
        <v>0.28000000000000003</v>
      </c>
      <c r="I108" t="s">
        <v>1810</v>
      </c>
      <c r="J108">
        <v>1636.1117999999999</v>
      </c>
      <c r="K108" t="s">
        <v>4038</v>
      </c>
      <c r="L108" t="s">
        <v>4041</v>
      </c>
      <c r="M108" t="s">
        <v>4048</v>
      </c>
      <c r="N108">
        <v>2</v>
      </c>
    </row>
    <row r="109" spans="1:14" x14ac:dyDescent="0.3">
      <c r="A109" t="s">
        <v>1912</v>
      </c>
      <c r="B109" s="24">
        <v>45214</v>
      </c>
      <c r="C109" t="s">
        <v>20</v>
      </c>
      <c r="D109" t="s">
        <v>1687</v>
      </c>
      <c r="E109" t="s">
        <v>1788</v>
      </c>
      <c r="F109">
        <v>3</v>
      </c>
      <c r="G109">
        <v>418.23</v>
      </c>
      <c r="H109">
        <v>0.03</v>
      </c>
      <c r="I109" t="s">
        <v>1805</v>
      </c>
      <c r="J109">
        <v>602.25120000000004</v>
      </c>
      <c r="K109" t="s">
        <v>4037</v>
      </c>
      <c r="L109" t="s">
        <v>4040</v>
      </c>
      <c r="M109" t="s">
        <v>4044</v>
      </c>
      <c r="N109">
        <v>10</v>
      </c>
    </row>
    <row r="110" spans="1:14" x14ac:dyDescent="0.3">
      <c r="A110" t="s">
        <v>1913</v>
      </c>
      <c r="B110" s="24">
        <v>45891</v>
      </c>
      <c r="C110" t="s">
        <v>850</v>
      </c>
      <c r="D110" t="s">
        <v>1567</v>
      </c>
      <c r="E110" t="s">
        <v>1791</v>
      </c>
      <c r="F110">
        <v>4</v>
      </c>
      <c r="G110">
        <v>551.72</v>
      </c>
      <c r="H110">
        <v>0.02</v>
      </c>
      <c r="I110" t="s">
        <v>1810</v>
      </c>
      <c r="J110">
        <v>1605.5052000000001</v>
      </c>
      <c r="K110" t="s">
        <v>4039</v>
      </c>
      <c r="L110" t="s">
        <v>4043</v>
      </c>
      <c r="M110" t="s">
        <v>4054</v>
      </c>
      <c r="N110">
        <v>8</v>
      </c>
    </row>
    <row r="111" spans="1:14" x14ac:dyDescent="0.3">
      <c r="A111" t="s">
        <v>1914</v>
      </c>
      <c r="B111" s="24">
        <v>45323</v>
      </c>
      <c r="C111" t="s">
        <v>1051</v>
      </c>
      <c r="D111" t="s">
        <v>1701</v>
      </c>
      <c r="E111" t="s">
        <v>1760</v>
      </c>
      <c r="F111">
        <v>3</v>
      </c>
      <c r="G111">
        <v>525.61</v>
      </c>
      <c r="H111">
        <v>0.03</v>
      </c>
      <c r="I111" t="s">
        <v>1807</v>
      </c>
      <c r="J111">
        <v>2060.3912</v>
      </c>
      <c r="K111" t="s">
        <v>4038</v>
      </c>
      <c r="L111" t="s">
        <v>4041</v>
      </c>
      <c r="M111" t="s">
        <v>4048</v>
      </c>
      <c r="N111">
        <v>2</v>
      </c>
    </row>
    <row r="112" spans="1:14" x14ac:dyDescent="0.3">
      <c r="A112" t="s">
        <v>1915</v>
      </c>
      <c r="B112" s="24">
        <v>45785</v>
      </c>
      <c r="C112" t="s">
        <v>159</v>
      </c>
      <c r="D112" t="s">
        <v>1573</v>
      </c>
      <c r="E112" t="s">
        <v>1778</v>
      </c>
      <c r="F112">
        <v>3</v>
      </c>
      <c r="G112">
        <v>815.3</v>
      </c>
      <c r="H112">
        <v>0.09</v>
      </c>
      <c r="I112" t="s">
        <v>1805</v>
      </c>
      <c r="J112">
        <v>2372.5230000000001</v>
      </c>
      <c r="K112" t="s">
        <v>4039</v>
      </c>
      <c r="L112" t="s">
        <v>4042</v>
      </c>
      <c r="M112" t="s">
        <v>4051</v>
      </c>
      <c r="N112">
        <v>5</v>
      </c>
    </row>
    <row r="113" spans="1:14" x14ac:dyDescent="0.3">
      <c r="A113" t="s">
        <v>1916</v>
      </c>
      <c r="B113" s="24">
        <v>45738</v>
      </c>
      <c r="C113" t="s">
        <v>690</v>
      </c>
      <c r="D113" t="s">
        <v>1711</v>
      </c>
      <c r="E113" t="s">
        <v>1733</v>
      </c>
      <c r="F113">
        <v>4</v>
      </c>
      <c r="G113">
        <v>376.46</v>
      </c>
      <c r="H113">
        <v>0.08</v>
      </c>
      <c r="I113" t="s">
        <v>1810</v>
      </c>
      <c r="J113">
        <v>1027.7357999999999</v>
      </c>
      <c r="K113" t="s">
        <v>4039</v>
      </c>
      <c r="L113" t="s">
        <v>4041</v>
      </c>
      <c r="M113" t="s">
        <v>4049</v>
      </c>
      <c r="N113">
        <v>3</v>
      </c>
    </row>
    <row r="114" spans="1:14" x14ac:dyDescent="0.3">
      <c r="A114" t="s">
        <v>1917</v>
      </c>
      <c r="B114" s="24">
        <v>45851</v>
      </c>
      <c r="C114" t="s">
        <v>40</v>
      </c>
      <c r="D114" t="s">
        <v>1613</v>
      </c>
      <c r="E114" t="s">
        <v>1763</v>
      </c>
      <c r="F114">
        <v>2</v>
      </c>
      <c r="G114">
        <v>239.83</v>
      </c>
      <c r="H114">
        <v>0.01</v>
      </c>
      <c r="I114" t="s">
        <v>1805</v>
      </c>
      <c r="J114">
        <v>882.57440000000008</v>
      </c>
      <c r="K114" t="s">
        <v>4039</v>
      </c>
      <c r="L114" t="s">
        <v>4043</v>
      </c>
      <c r="M114" t="s">
        <v>4053</v>
      </c>
      <c r="N114">
        <v>7</v>
      </c>
    </row>
    <row r="115" spans="1:14" x14ac:dyDescent="0.3">
      <c r="A115" t="s">
        <v>1918</v>
      </c>
      <c r="B115" s="24">
        <v>45798</v>
      </c>
      <c r="C115" t="s">
        <v>409</v>
      </c>
      <c r="D115" t="s">
        <v>1709</v>
      </c>
      <c r="E115" t="s">
        <v>1747</v>
      </c>
      <c r="F115">
        <v>3</v>
      </c>
      <c r="G115">
        <v>845.71</v>
      </c>
      <c r="H115">
        <v>0.28999999999999998</v>
      </c>
      <c r="I115" t="s">
        <v>1807</v>
      </c>
      <c r="J115">
        <v>1674.5057999999999</v>
      </c>
      <c r="K115" t="s">
        <v>4039</v>
      </c>
      <c r="L115" t="s">
        <v>4042</v>
      </c>
      <c r="M115" t="s">
        <v>4051</v>
      </c>
      <c r="N115">
        <v>5</v>
      </c>
    </row>
    <row r="116" spans="1:14" x14ac:dyDescent="0.3">
      <c r="A116" t="s">
        <v>1919</v>
      </c>
      <c r="B116" s="24">
        <v>45705</v>
      </c>
      <c r="C116" t="s">
        <v>310</v>
      </c>
      <c r="D116" t="s">
        <v>1681</v>
      </c>
      <c r="E116" t="s">
        <v>1778</v>
      </c>
      <c r="F116">
        <v>1</v>
      </c>
      <c r="G116">
        <v>948.69</v>
      </c>
      <c r="H116">
        <v>0.2</v>
      </c>
      <c r="I116" t="s">
        <v>1805</v>
      </c>
      <c r="J116">
        <v>2020.7097000000001</v>
      </c>
      <c r="K116" t="s">
        <v>4039</v>
      </c>
      <c r="L116" t="s">
        <v>4041</v>
      </c>
      <c r="M116" t="s">
        <v>4048</v>
      </c>
      <c r="N116">
        <v>2</v>
      </c>
    </row>
    <row r="117" spans="1:14" x14ac:dyDescent="0.3">
      <c r="A117" t="s">
        <v>1920</v>
      </c>
      <c r="B117" s="24">
        <v>45413</v>
      </c>
      <c r="C117" t="s">
        <v>1423</v>
      </c>
      <c r="D117" t="s">
        <v>1583</v>
      </c>
      <c r="E117" t="s">
        <v>1770</v>
      </c>
      <c r="F117">
        <v>2</v>
      </c>
      <c r="G117">
        <v>281.97000000000003</v>
      </c>
      <c r="H117">
        <v>0.05</v>
      </c>
      <c r="I117" t="s">
        <v>1807</v>
      </c>
      <c r="J117">
        <v>225.57599999999999</v>
      </c>
      <c r="K117" t="s">
        <v>4038</v>
      </c>
      <c r="L117" t="s">
        <v>4042</v>
      </c>
      <c r="M117" t="s">
        <v>4051</v>
      </c>
      <c r="N117">
        <v>5</v>
      </c>
    </row>
    <row r="118" spans="1:14" x14ac:dyDescent="0.3">
      <c r="A118" t="s">
        <v>1921</v>
      </c>
      <c r="B118" s="24">
        <v>45482</v>
      </c>
      <c r="C118" t="s">
        <v>506</v>
      </c>
      <c r="D118" t="s">
        <v>1711</v>
      </c>
      <c r="E118" t="s">
        <v>1750</v>
      </c>
      <c r="F118">
        <v>4</v>
      </c>
      <c r="G118">
        <v>731.01</v>
      </c>
      <c r="H118">
        <v>0.13</v>
      </c>
      <c r="I118" t="s">
        <v>1807</v>
      </c>
      <c r="J118">
        <v>1388.9190000000001</v>
      </c>
      <c r="K118" t="s">
        <v>4038</v>
      </c>
      <c r="L118" t="s">
        <v>4043</v>
      </c>
      <c r="M118" t="s">
        <v>4053</v>
      </c>
      <c r="N118">
        <v>7</v>
      </c>
    </row>
    <row r="119" spans="1:14" x14ac:dyDescent="0.3">
      <c r="A119" t="s">
        <v>1922</v>
      </c>
      <c r="B119" s="24">
        <v>45925</v>
      </c>
      <c r="C119" t="s">
        <v>814</v>
      </c>
      <c r="D119" t="s">
        <v>1699</v>
      </c>
      <c r="E119" t="s">
        <v>1760</v>
      </c>
      <c r="F119">
        <v>4</v>
      </c>
      <c r="G119">
        <v>930.85</v>
      </c>
      <c r="H119">
        <v>0.22</v>
      </c>
      <c r="I119" t="s">
        <v>1807</v>
      </c>
      <c r="J119">
        <v>3239.3580000000002</v>
      </c>
      <c r="K119" t="s">
        <v>4039</v>
      </c>
      <c r="L119" t="s">
        <v>4043</v>
      </c>
      <c r="M119" t="s">
        <v>4055</v>
      </c>
      <c r="N119">
        <v>9</v>
      </c>
    </row>
    <row r="120" spans="1:14" x14ac:dyDescent="0.3">
      <c r="A120" t="s">
        <v>1923</v>
      </c>
      <c r="B120" s="24">
        <v>45420</v>
      </c>
      <c r="C120" t="s">
        <v>1287</v>
      </c>
      <c r="D120" t="s">
        <v>1532</v>
      </c>
      <c r="E120" t="s">
        <v>1763</v>
      </c>
      <c r="F120">
        <v>3</v>
      </c>
      <c r="G120">
        <v>770.77</v>
      </c>
      <c r="H120">
        <v>0.3</v>
      </c>
      <c r="I120" t="s">
        <v>1805</v>
      </c>
      <c r="J120">
        <v>2404.8024</v>
      </c>
      <c r="K120" t="s">
        <v>4038</v>
      </c>
      <c r="L120" t="s">
        <v>4042</v>
      </c>
      <c r="M120" t="s">
        <v>4051</v>
      </c>
      <c r="N120">
        <v>5</v>
      </c>
    </row>
    <row r="121" spans="1:14" x14ac:dyDescent="0.3">
      <c r="A121" t="s">
        <v>1924</v>
      </c>
      <c r="B121" s="24">
        <v>45554</v>
      </c>
      <c r="C121" t="s">
        <v>244</v>
      </c>
      <c r="D121" t="s">
        <v>1621</v>
      </c>
      <c r="E121" t="s">
        <v>1750</v>
      </c>
      <c r="F121">
        <v>1</v>
      </c>
      <c r="G121">
        <v>479.63</v>
      </c>
      <c r="H121">
        <v>0.3</v>
      </c>
      <c r="I121" t="s">
        <v>1807</v>
      </c>
      <c r="J121">
        <v>1007.223</v>
      </c>
      <c r="K121" t="s">
        <v>4038</v>
      </c>
      <c r="L121" t="s">
        <v>4043</v>
      </c>
      <c r="M121" t="s">
        <v>4055</v>
      </c>
      <c r="N121">
        <v>9</v>
      </c>
    </row>
    <row r="122" spans="1:14" x14ac:dyDescent="0.3">
      <c r="A122" t="s">
        <v>1925</v>
      </c>
      <c r="B122" s="24">
        <v>45405</v>
      </c>
      <c r="C122" t="s">
        <v>367</v>
      </c>
      <c r="D122" t="s">
        <v>1607</v>
      </c>
      <c r="E122" t="s">
        <v>1773</v>
      </c>
      <c r="F122">
        <v>2</v>
      </c>
      <c r="G122">
        <v>165</v>
      </c>
      <c r="H122">
        <v>0.28999999999999998</v>
      </c>
      <c r="I122" t="s">
        <v>1810</v>
      </c>
      <c r="J122">
        <v>115.5</v>
      </c>
      <c r="K122" t="s">
        <v>4038</v>
      </c>
      <c r="L122" t="s">
        <v>4042</v>
      </c>
      <c r="M122" t="s">
        <v>4050</v>
      </c>
      <c r="N122">
        <v>4</v>
      </c>
    </row>
    <row r="123" spans="1:14" x14ac:dyDescent="0.3">
      <c r="A123" t="s">
        <v>1926</v>
      </c>
      <c r="B123" s="24">
        <v>45503</v>
      </c>
      <c r="C123" t="s">
        <v>524</v>
      </c>
      <c r="D123" t="s">
        <v>1567</v>
      </c>
      <c r="E123" t="s">
        <v>1763</v>
      </c>
      <c r="F123">
        <v>2</v>
      </c>
      <c r="G123">
        <v>151.51</v>
      </c>
      <c r="H123">
        <v>0.28999999999999998</v>
      </c>
      <c r="I123" t="s">
        <v>1810</v>
      </c>
      <c r="J123">
        <v>215.14420000000001</v>
      </c>
      <c r="K123" t="s">
        <v>4038</v>
      </c>
      <c r="L123" t="s">
        <v>4043</v>
      </c>
      <c r="M123" t="s">
        <v>4053</v>
      </c>
      <c r="N123">
        <v>7</v>
      </c>
    </row>
    <row r="124" spans="1:14" x14ac:dyDescent="0.3">
      <c r="A124" t="s">
        <v>1927</v>
      </c>
      <c r="B124" s="24">
        <v>45274</v>
      </c>
      <c r="C124" t="s">
        <v>737</v>
      </c>
      <c r="D124" t="s">
        <v>1591</v>
      </c>
      <c r="E124" t="s">
        <v>1788</v>
      </c>
      <c r="F124">
        <v>3</v>
      </c>
      <c r="G124">
        <v>872.93</v>
      </c>
      <c r="H124">
        <v>0.04</v>
      </c>
      <c r="I124" t="s">
        <v>1810</v>
      </c>
      <c r="J124">
        <v>1239.5606</v>
      </c>
      <c r="K124" t="s">
        <v>4037</v>
      </c>
      <c r="L124" t="s">
        <v>4040</v>
      </c>
      <c r="M124" t="s">
        <v>4046</v>
      </c>
      <c r="N124">
        <v>12</v>
      </c>
    </row>
    <row r="125" spans="1:14" x14ac:dyDescent="0.3">
      <c r="A125" t="s">
        <v>1928</v>
      </c>
      <c r="B125" s="24">
        <v>45558</v>
      </c>
      <c r="C125" t="s">
        <v>835</v>
      </c>
      <c r="D125" t="s">
        <v>1573</v>
      </c>
      <c r="E125" t="s">
        <v>1770</v>
      </c>
      <c r="F125">
        <v>2</v>
      </c>
      <c r="G125">
        <v>432.4</v>
      </c>
      <c r="H125">
        <v>0.04</v>
      </c>
      <c r="I125" t="s">
        <v>1805</v>
      </c>
      <c r="J125">
        <v>1245.3119999999999</v>
      </c>
      <c r="K125" t="s">
        <v>4038</v>
      </c>
      <c r="L125" t="s">
        <v>4043</v>
      </c>
      <c r="M125" t="s">
        <v>4055</v>
      </c>
      <c r="N125">
        <v>9</v>
      </c>
    </row>
    <row r="126" spans="1:14" x14ac:dyDescent="0.3">
      <c r="A126" t="s">
        <v>1929</v>
      </c>
      <c r="B126" s="24">
        <v>45886</v>
      </c>
      <c r="C126" t="s">
        <v>1051</v>
      </c>
      <c r="D126" t="s">
        <v>1629</v>
      </c>
      <c r="E126" t="s">
        <v>1760</v>
      </c>
      <c r="F126">
        <v>3</v>
      </c>
      <c r="G126">
        <v>197.76</v>
      </c>
      <c r="H126">
        <v>0.11</v>
      </c>
      <c r="I126" t="s">
        <v>1805</v>
      </c>
      <c r="J126">
        <v>379.69920000000002</v>
      </c>
      <c r="K126" t="s">
        <v>4039</v>
      </c>
      <c r="L126" t="s">
        <v>4043</v>
      </c>
      <c r="M126" t="s">
        <v>4054</v>
      </c>
      <c r="N126">
        <v>8</v>
      </c>
    </row>
    <row r="127" spans="1:14" x14ac:dyDescent="0.3">
      <c r="A127" t="s">
        <v>1930</v>
      </c>
      <c r="B127" s="24">
        <v>45674</v>
      </c>
      <c r="C127" t="s">
        <v>1449</v>
      </c>
      <c r="D127" t="s">
        <v>1609</v>
      </c>
      <c r="E127" t="s">
        <v>1742</v>
      </c>
      <c r="F127">
        <v>2</v>
      </c>
      <c r="G127">
        <v>334.6</v>
      </c>
      <c r="H127">
        <v>0.2</v>
      </c>
      <c r="I127" t="s">
        <v>1807</v>
      </c>
      <c r="J127">
        <v>893.38200000000006</v>
      </c>
      <c r="K127" t="s">
        <v>4039</v>
      </c>
      <c r="L127" t="s">
        <v>4041</v>
      </c>
      <c r="M127" t="s">
        <v>4047</v>
      </c>
      <c r="N127">
        <v>1</v>
      </c>
    </row>
    <row r="128" spans="1:14" x14ac:dyDescent="0.3">
      <c r="A128" t="s">
        <v>1931</v>
      </c>
      <c r="B128" s="24">
        <v>45777</v>
      </c>
      <c r="C128" t="s">
        <v>310</v>
      </c>
      <c r="D128" t="s">
        <v>1557</v>
      </c>
      <c r="E128" t="s">
        <v>1747</v>
      </c>
      <c r="F128">
        <v>1</v>
      </c>
      <c r="G128">
        <v>44.35</v>
      </c>
      <c r="H128">
        <v>0.05</v>
      </c>
      <c r="I128" t="s">
        <v>1810</v>
      </c>
      <c r="J128">
        <v>70.960000000000008</v>
      </c>
      <c r="K128" t="s">
        <v>4039</v>
      </c>
      <c r="L128" t="s">
        <v>4042</v>
      </c>
      <c r="M128" t="s">
        <v>4050</v>
      </c>
      <c r="N128">
        <v>4</v>
      </c>
    </row>
    <row r="129" spans="1:14" x14ac:dyDescent="0.3">
      <c r="A129" t="s">
        <v>1932</v>
      </c>
      <c r="B129" s="24">
        <v>45598</v>
      </c>
      <c r="C129" t="s">
        <v>1511</v>
      </c>
      <c r="D129" t="s">
        <v>1543</v>
      </c>
      <c r="E129" t="s">
        <v>1757</v>
      </c>
      <c r="F129">
        <v>1</v>
      </c>
      <c r="G129">
        <v>846.31</v>
      </c>
      <c r="H129">
        <v>7.0000000000000007E-2</v>
      </c>
      <c r="I129" t="s">
        <v>1807</v>
      </c>
      <c r="J129">
        <v>803.9944999999999</v>
      </c>
      <c r="K129" t="s">
        <v>4038</v>
      </c>
      <c r="L129" t="s">
        <v>4040</v>
      </c>
      <c r="M129" t="s">
        <v>4045</v>
      </c>
      <c r="N129">
        <v>11</v>
      </c>
    </row>
    <row r="130" spans="1:14" x14ac:dyDescent="0.3">
      <c r="A130" t="s">
        <v>1933</v>
      </c>
      <c r="B130" s="24">
        <v>45884</v>
      </c>
      <c r="C130" t="s">
        <v>444</v>
      </c>
      <c r="D130" t="s">
        <v>1599</v>
      </c>
      <c r="E130" t="s">
        <v>1775</v>
      </c>
      <c r="F130">
        <v>3</v>
      </c>
      <c r="G130">
        <v>996.48</v>
      </c>
      <c r="H130">
        <v>0.03</v>
      </c>
      <c r="I130" t="s">
        <v>1810</v>
      </c>
      <c r="J130">
        <v>926.7263999999999</v>
      </c>
      <c r="K130" t="s">
        <v>4039</v>
      </c>
      <c r="L130" t="s">
        <v>4043</v>
      </c>
      <c r="M130" t="s">
        <v>4054</v>
      </c>
      <c r="N130">
        <v>8</v>
      </c>
    </row>
    <row r="131" spans="1:14" x14ac:dyDescent="0.3">
      <c r="A131" t="s">
        <v>1934</v>
      </c>
      <c r="B131" s="24">
        <v>45916</v>
      </c>
      <c r="C131" t="s">
        <v>873</v>
      </c>
      <c r="D131" t="s">
        <v>1715</v>
      </c>
      <c r="E131" t="s">
        <v>1757</v>
      </c>
      <c r="F131">
        <v>2</v>
      </c>
      <c r="G131">
        <v>949.19</v>
      </c>
      <c r="H131">
        <v>0.1</v>
      </c>
      <c r="I131" t="s">
        <v>1810</v>
      </c>
      <c r="J131">
        <v>2762.1428999999998</v>
      </c>
      <c r="K131" t="s">
        <v>4039</v>
      </c>
      <c r="L131" t="s">
        <v>4043</v>
      </c>
      <c r="M131" t="s">
        <v>4055</v>
      </c>
      <c r="N131">
        <v>9</v>
      </c>
    </row>
    <row r="132" spans="1:14" x14ac:dyDescent="0.3">
      <c r="A132" t="s">
        <v>1935</v>
      </c>
      <c r="B132" s="24">
        <v>45347</v>
      </c>
      <c r="C132" t="s">
        <v>1225</v>
      </c>
      <c r="D132" t="s">
        <v>1717</v>
      </c>
      <c r="E132" t="s">
        <v>1767</v>
      </c>
      <c r="F132">
        <v>1</v>
      </c>
      <c r="G132">
        <v>724.97</v>
      </c>
      <c r="H132">
        <v>0.3</v>
      </c>
      <c r="I132" t="s">
        <v>1805</v>
      </c>
      <c r="J132">
        <v>1304.9459999999999</v>
      </c>
      <c r="K132" t="s">
        <v>4038</v>
      </c>
      <c r="L132" t="s">
        <v>4041</v>
      </c>
      <c r="M132" t="s">
        <v>4048</v>
      </c>
      <c r="N132">
        <v>2</v>
      </c>
    </row>
    <row r="133" spans="1:14" x14ac:dyDescent="0.3">
      <c r="A133" t="s">
        <v>1936</v>
      </c>
      <c r="B133" s="24">
        <v>45723</v>
      </c>
      <c r="C133" t="s">
        <v>983</v>
      </c>
      <c r="D133" t="s">
        <v>1527</v>
      </c>
      <c r="E133" t="s">
        <v>1785</v>
      </c>
      <c r="F133">
        <v>1</v>
      </c>
      <c r="G133">
        <v>783.25</v>
      </c>
      <c r="H133">
        <v>0.17</v>
      </c>
      <c r="I133" t="s">
        <v>1805</v>
      </c>
      <c r="J133">
        <v>548.27499999999998</v>
      </c>
      <c r="K133" t="s">
        <v>4039</v>
      </c>
      <c r="L133" t="s">
        <v>4041</v>
      </c>
      <c r="M133" t="s">
        <v>4049</v>
      </c>
      <c r="N133">
        <v>3</v>
      </c>
    </row>
    <row r="134" spans="1:14" x14ac:dyDescent="0.3">
      <c r="A134" t="s">
        <v>1937</v>
      </c>
      <c r="B134" s="24">
        <v>45495</v>
      </c>
      <c r="C134" t="s">
        <v>1066</v>
      </c>
      <c r="D134" t="s">
        <v>1563</v>
      </c>
      <c r="E134" t="s">
        <v>1747</v>
      </c>
      <c r="F134">
        <v>3</v>
      </c>
      <c r="G134">
        <v>942.38</v>
      </c>
      <c r="H134">
        <v>0.05</v>
      </c>
      <c r="I134" t="s">
        <v>1805</v>
      </c>
      <c r="J134">
        <v>782.17539999999997</v>
      </c>
      <c r="K134" t="s">
        <v>4038</v>
      </c>
      <c r="L134" t="s">
        <v>4043</v>
      </c>
      <c r="M134" t="s">
        <v>4053</v>
      </c>
      <c r="N134">
        <v>7</v>
      </c>
    </row>
    <row r="135" spans="1:14" x14ac:dyDescent="0.3">
      <c r="A135" t="s">
        <v>1938</v>
      </c>
      <c r="B135" s="24">
        <v>45444</v>
      </c>
      <c r="C135" t="s">
        <v>1505</v>
      </c>
      <c r="D135" t="s">
        <v>1631</v>
      </c>
      <c r="E135" t="s">
        <v>1773</v>
      </c>
      <c r="F135">
        <v>4</v>
      </c>
      <c r="G135">
        <v>298.35000000000002</v>
      </c>
      <c r="H135">
        <v>0.13</v>
      </c>
      <c r="I135" t="s">
        <v>1810</v>
      </c>
      <c r="J135">
        <v>850.29750000000001</v>
      </c>
      <c r="K135" t="s">
        <v>4038</v>
      </c>
      <c r="L135" t="s">
        <v>4042</v>
      </c>
      <c r="M135" t="s">
        <v>4052</v>
      </c>
      <c r="N135">
        <v>6</v>
      </c>
    </row>
    <row r="136" spans="1:14" x14ac:dyDescent="0.3">
      <c r="A136" t="s">
        <v>1939</v>
      </c>
      <c r="B136" s="24">
        <v>45662</v>
      </c>
      <c r="C136" t="s">
        <v>542</v>
      </c>
      <c r="D136" t="s">
        <v>1625</v>
      </c>
      <c r="E136" t="s">
        <v>1775</v>
      </c>
      <c r="F136">
        <v>2</v>
      </c>
      <c r="G136">
        <v>950.04</v>
      </c>
      <c r="H136">
        <v>7.0000000000000007E-2</v>
      </c>
      <c r="I136" t="s">
        <v>1807</v>
      </c>
      <c r="J136">
        <v>3306.1392000000001</v>
      </c>
      <c r="K136" t="s">
        <v>4039</v>
      </c>
      <c r="L136" t="s">
        <v>4041</v>
      </c>
      <c r="M136" t="s">
        <v>4047</v>
      </c>
      <c r="N136">
        <v>1</v>
      </c>
    </row>
    <row r="137" spans="1:14" x14ac:dyDescent="0.3">
      <c r="A137" t="s">
        <v>1940</v>
      </c>
      <c r="B137" s="24">
        <v>45910</v>
      </c>
      <c r="C137" t="s">
        <v>1024</v>
      </c>
      <c r="D137" t="s">
        <v>1643</v>
      </c>
      <c r="E137" t="s">
        <v>1750</v>
      </c>
      <c r="F137">
        <v>4</v>
      </c>
      <c r="G137">
        <v>267.19</v>
      </c>
      <c r="H137">
        <v>0.06</v>
      </c>
      <c r="I137" t="s">
        <v>1805</v>
      </c>
      <c r="J137">
        <v>496.97340000000003</v>
      </c>
      <c r="K137" t="s">
        <v>4039</v>
      </c>
      <c r="L137" t="s">
        <v>4043</v>
      </c>
      <c r="M137" t="s">
        <v>4055</v>
      </c>
      <c r="N137">
        <v>9</v>
      </c>
    </row>
    <row r="138" spans="1:14" x14ac:dyDescent="0.3">
      <c r="A138" t="s">
        <v>1941</v>
      </c>
      <c r="B138" s="24">
        <v>45827</v>
      </c>
      <c r="C138" t="s">
        <v>651</v>
      </c>
      <c r="D138" t="s">
        <v>1703</v>
      </c>
      <c r="E138" t="s">
        <v>1782</v>
      </c>
      <c r="F138">
        <v>3</v>
      </c>
      <c r="G138">
        <v>72.63</v>
      </c>
      <c r="H138">
        <v>0.22</v>
      </c>
      <c r="I138" t="s">
        <v>1807</v>
      </c>
      <c r="J138">
        <v>273.08879999999999</v>
      </c>
      <c r="K138" t="s">
        <v>4039</v>
      </c>
      <c r="L138" t="s">
        <v>4042</v>
      </c>
      <c r="M138" t="s">
        <v>4052</v>
      </c>
      <c r="N138">
        <v>6</v>
      </c>
    </row>
    <row r="139" spans="1:14" x14ac:dyDescent="0.3">
      <c r="A139" t="s">
        <v>1942</v>
      </c>
      <c r="B139" s="24">
        <v>45544</v>
      </c>
      <c r="C139" t="s">
        <v>1309</v>
      </c>
      <c r="D139" t="s">
        <v>1635</v>
      </c>
      <c r="E139" t="s">
        <v>1754</v>
      </c>
      <c r="F139">
        <v>3</v>
      </c>
      <c r="G139">
        <v>576.52</v>
      </c>
      <c r="H139">
        <v>0.03</v>
      </c>
      <c r="I139" t="s">
        <v>1810</v>
      </c>
      <c r="J139">
        <v>1349.0568000000001</v>
      </c>
      <c r="K139" t="s">
        <v>4038</v>
      </c>
      <c r="L139" t="s">
        <v>4043</v>
      </c>
      <c r="M139" t="s">
        <v>4055</v>
      </c>
      <c r="N139">
        <v>9</v>
      </c>
    </row>
    <row r="140" spans="1:14" x14ac:dyDescent="0.3">
      <c r="A140" t="s">
        <v>1943</v>
      </c>
      <c r="B140" s="24">
        <v>45751</v>
      </c>
      <c r="C140" t="s">
        <v>1083</v>
      </c>
      <c r="D140" t="s">
        <v>1671</v>
      </c>
      <c r="E140" t="s">
        <v>1767</v>
      </c>
      <c r="F140">
        <v>1</v>
      </c>
      <c r="G140">
        <v>849.36</v>
      </c>
      <c r="H140">
        <v>0.18</v>
      </c>
      <c r="I140" t="s">
        <v>1805</v>
      </c>
      <c r="J140">
        <v>2471.6376</v>
      </c>
      <c r="K140" t="s">
        <v>4039</v>
      </c>
      <c r="L140" t="s">
        <v>4042</v>
      </c>
      <c r="M140" t="s">
        <v>4050</v>
      </c>
      <c r="N140">
        <v>4</v>
      </c>
    </row>
    <row r="141" spans="1:14" x14ac:dyDescent="0.3">
      <c r="A141" t="s">
        <v>1944</v>
      </c>
      <c r="B141" s="24">
        <v>45392</v>
      </c>
      <c r="C141" t="s">
        <v>1441</v>
      </c>
      <c r="D141" t="s">
        <v>1629</v>
      </c>
      <c r="E141" t="s">
        <v>1757</v>
      </c>
      <c r="F141">
        <v>3</v>
      </c>
      <c r="G141">
        <v>245.85</v>
      </c>
      <c r="H141">
        <v>0.1</v>
      </c>
      <c r="I141" t="s">
        <v>1810</v>
      </c>
      <c r="J141">
        <v>201.59700000000001</v>
      </c>
      <c r="K141" t="s">
        <v>4038</v>
      </c>
      <c r="L141" t="s">
        <v>4042</v>
      </c>
      <c r="M141" t="s">
        <v>4050</v>
      </c>
      <c r="N141">
        <v>4</v>
      </c>
    </row>
    <row r="142" spans="1:14" x14ac:dyDescent="0.3">
      <c r="A142" t="s">
        <v>1945</v>
      </c>
      <c r="B142" s="24">
        <v>45589</v>
      </c>
      <c r="C142" t="s">
        <v>583</v>
      </c>
      <c r="D142" t="s">
        <v>1723</v>
      </c>
      <c r="E142" t="s">
        <v>1770</v>
      </c>
      <c r="F142">
        <v>4</v>
      </c>
      <c r="G142">
        <v>237.68</v>
      </c>
      <c r="H142">
        <v>0.25</v>
      </c>
      <c r="I142" t="s">
        <v>1810</v>
      </c>
      <c r="J142">
        <v>641.73599999999999</v>
      </c>
      <c r="K142" t="s">
        <v>4038</v>
      </c>
      <c r="L142" t="s">
        <v>4040</v>
      </c>
      <c r="M142" t="s">
        <v>4044</v>
      </c>
      <c r="N142">
        <v>10</v>
      </c>
    </row>
    <row r="143" spans="1:14" x14ac:dyDescent="0.3">
      <c r="A143" t="s">
        <v>1946</v>
      </c>
      <c r="B143" s="24">
        <v>45756</v>
      </c>
      <c r="C143" t="s">
        <v>1048</v>
      </c>
      <c r="D143" t="s">
        <v>1671</v>
      </c>
      <c r="E143" t="s">
        <v>1780</v>
      </c>
      <c r="F143">
        <v>2</v>
      </c>
      <c r="G143">
        <v>715.85</v>
      </c>
      <c r="H143">
        <v>0.01</v>
      </c>
      <c r="I143" t="s">
        <v>1807</v>
      </c>
      <c r="J143">
        <v>2147.5500000000002</v>
      </c>
      <c r="K143" t="s">
        <v>4039</v>
      </c>
      <c r="L143" t="s">
        <v>4042</v>
      </c>
      <c r="M143" t="s">
        <v>4050</v>
      </c>
      <c r="N143">
        <v>4</v>
      </c>
    </row>
    <row r="144" spans="1:14" x14ac:dyDescent="0.3">
      <c r="A144" t="s">
        <v>1947</v>
      </c>
      <c r="B144" s="24">
        <v>45255</v>
      </c>
      <c r="C144" t="s">
        <v>562</v>
      </c>
      <c r="D144" t="s">
        <v>1709</v>
      </c>
      <c r="E144" t="s">
        <v>1754</v>
      </c>
      <c r="F144">
        <v>1</v>
      </c>
      <c r="G144">
        <v>478.85</v>
      </c>
      <c r="H144">
        <v>0.26</v>
      </c>
      <c r="I144" t="s">
        <v>1810</v>
      </c>
      <c r="J144">
        <v>948.12300000000005</v>
      </c>
      <c r="K144" t="s">
        <v>4037</v>
      </c>
      <c r="L144" t="s">
        <v>4040</v>
      </c>
      <c r="M144" t="s">
        <v>4045</v>
      </c>
      <c r="N144">
        <v>11</v>
      </c>
    </row>
    <row r="145" spans="1:14" x14ac:dyDescent="0.3">
      <c r="A145" t="s">
        <v>1948</v>
      </c>
      <c r="B145" s="24">
        <v>45718</v>
      </c>
      <c r="C145" t="s">
        <v>391</v>
      </c>
      <c r="D145" t="s">
        <v>1623</v>
      </c>
      <c r="E145" t="s">
        <v>1733</v>
      </c>
      <c r="F145">
        <v>2</v>
      </c>
      <c r="G145">
        <v>503.95</v>
      </c>
      <c r="H145">
        <v>0.26</v>
      </c>
      <c r="I145" t="s">
        <v>1810</v>
      </c>
      <c r="J145">
        <v>372.923</v>
      </c>
      <c r="K145" t="s">
        <v>4039</v>
      </c>
      <c r="L145" t="s">
        <v>4041</v>
      </c>
      <c r="M145" t="s">
        <v>4049</v>
      </c>
      <c r="N145">
        <v>3</v>
      </c>
    </row>
    <row r="146" spans="1:14" x14ac:dyDescent="0.3">
      <c r="A146" t="s">
        <v>1949</v>
      </c>
      <c r="B146" s="24">
        <v>45573</v>
      </c>
      <c r="C146" t="s">
        <v>1229</v>
      </c>
      <c r="D146" t="s">
        <v>1661</v>
      </c>
      <c r="E146" t="s">
        <v>1775</v>
      </c>
      <c r="F146">
        <v>4</v>
      </c>
      <c r="G146">
        <v>975.48</v>
      </c>
      <c r="H146">
        <v>0.28999999999999998</v>
      </c>
      <c r="I146" t="s">
        <v>1810</v>
      </c>
      <c r="J146">
        <v>1443.7103999999999</v>
      </c>
      <c r="K146" t="s">
        <v>4038</v>
      </c>
      <c r="L146" t="s">
        <v>4040</v>
      </c>
      <c r="M146" t="s">
        <v>4044</v>
      </c>
      <c r="N146">
        <v>10</v>
      </c>
    </row>
    <row r="147" spans="1:14" x14ac:dyDescent="0.3">
      <c r="A147" t="s">
        <v>1950</v>
      </c>
      <c r="B147" s="24">
        <v>45884</v>
      </c>
      <c r="C147" t="s">
        <v>1235</v>
      </c>
      <c r="D147" t="s">
        <v>1597</v>
      </c>
      <c r="E147" t="s">
        <v>1785</v>
      </c>
      <c r="F147">
        <v>3</v>
      </c>
      <c r="G147">
        <v>450.12</v>
      </c>
      <c r="H147">
        <v>0.24</v>
      </c>
      <c r="I147" t="s">
        <v>1810</v>
      </c>
      <c r="J147">
        <v>1278.3407999999999</v>
      </c>
      <c r="K147" t="s">
        <v>4039</v>
      </c>
      <c r="L147" t="s">
        <v>4043</v>
      </c>
      <c r="M147" t="s">
        <v>4054</v>
      </c>
      <c r="N147">
        <v>8</v>
      </c>
    </row>
    <row r="148" spans="1:14" x14ac:dyDescent="0.3">
      <c r="A148" t="s">
        <v>1951</v>
      </c>
      <c r="B148" s="24">
        <v>45448</v>
      </c>
      <c r="C148" t="s">
        <v>1333</v>
      </c>
      <c r="D148" t="s">
        <v>1601</v>
      </c>
      <c r="E148" t="s">
        <v>1763</v>
      </c>
      <c r="F148">
        <v>2</v>
      </c>
      <c r="G148">
        <v>237.24</v>
      </c>
      <c r="H148">
        <v>0.09</v>
      </c>
      <c r="I148" t="s">
        <v>1807</v>
      </c>
      <c r="J148">
        <v>540.90719999999999</v>
      </c>
      <c r="K148" t="s">
        <v>4038</v>
      </c>
      <c r="L148" t="s">
        <v>4042</v>
      </c>
      <c r="M148" t="s">
        <v>4052</v>
      </c>
      <c r="N148">
        <v>6</v>
      </c>
    </row>
    <row r="149" spans="1:14" x14ac:dyDescent="0.3">
      <c r="A149" t="s">
        <v>1952</v>
      </c>
      <c r="B149" s="24">
        <v>45522</v>
      </c>
      <c r="C149" t="s">
        <v>1401</v>
      </c>
      <c r="D149" t="s">
        <v>1637</v>
      </c>
      <c r="E149" t="s">
        <v>1782</v>
      </c>
      <c r="F149">
        <v>3</v>
      </c>
      <c r="G149">
        <v>536.84</v>
      </c>
      <c r="H149">
        <v>0</v>
      </c>
      <c r="I149" t="s">
        <v>1810</v>
      </c>
      <c r="J149">
        <v>977.04880000000014</v>
      </c>
      <c r="K149" t="s">
        <v>4038</v>
      </c>
      <c r="L149" t="s">
        <v>4043</v>
      </c>
      <c r="M149" t="s">
        <v>4054</v>
      </c>
      <c r="N149">
        <v>8</v>
      </c>
    </row>
    <row r="150" spans="1:14" x14ac:dyDescent="0.3">
      <c r="A150" t="s">
        <v>1953</v>
      </c>
      <c r="B150" s="24">
        <v>45626</v>
      </c>
      <c r="C150" t="s">
        <v>1355</v>
      </c>
      <c r="D150" t="s">
        <v>1601</v>
      </c>
      <c r="E150" t="s">
        <v>1794</v>
      </c>
      <c r="F150">
        <v>1</v>
      </c>
      <c r="G150">
        <v>584.41</v>
      </c>
      <c r="H150">
        <v>0.14000000000000001</v>
      </c>
      <c r="I150" t="s">
        <v>1810</v>
      </c>
      <c r="J150">
        <v>1753.23</v>
      </c>
      <c r="K150" t="s">
        <v>4038</v>
      </c>
      <c r="L150" t="s">
        <v>4040</v>
      </c>
      <c r="M150" t="s">
        <v>4045</v>
      </c>
      <c r="N150">
        <v>11</v>
      </c>
    </row>
    <row r="151" spans="1:14" x14ac:dyDescent="0.3">
      <c r="A151" t="s">
        <v>1954</v>
      </c>
      <c r="B151" s="24">
        <v>45617</v>
      </c>
      <c r="C151" t="s">
        <v>923</v>
      </c>
      <c r="D151" t="s">
        <v>1693</v>
      </c>
      <c r="E151" t="s">
        <v>1794</v>
      </c>
      <c r="F151">
        <v>1</v>
      </c>
      <c r="G151">
        <v>653.87</v>
      </c>
      <c r="H151">
        <v>0.27</v>
      </c>
      <c r="I151" t="s">
        <v>1807</v>
      </c>
      <c r="J151">
        <v>562.32820000000004</v>
      </c>
      <c r="K151" t="s">
        <v>4038</v>
      </c>
      <c r="L151" t="s">
        <v>4040</v>
      </c>
      <c r="M151" t="s">
        <v>4045</v>
      </c>
      <c r="N151">
        <v>11</v>
      </c>
    </row>
    <row r="152" spans="1:14" x14ac:dyDescent="0.3">
      <c r="A152" t="s">
        <v>1955</v>
      </c>
      <c r="B152" s="24">
        <v>45878</v>
      </c>
      <c r="C152" t="s">
        <v>1497</v>
      </c>
      <c r="D152" t="s">
        <v>1703</v>
      </c>
      <c r="E152" t="s">
        <v>1733</v>
      </c>
      <c r="F152">
        <v>3</v>
      </c>
      <c r="G152">
        <v>652.03</v>
      </c>
      <c r="H152">
        <v>7.0000000000000007E-2</v>
      </c>
      <c r="I152" t="s">
        <v>1805</v>
      </c>
      <c r="J152">
        <v>475.9819</v>
      </c>
      <c r="K152" t="s">
        <v>4039</v>
      </c>
      <c r="L152" t="s">
        <v>4043</v>
      </c>
      <c r="M152" t="s">
        <v>4054</v>
      </c>
      <c r="N152">
        <v>8</v>
      </c>
    </row>
    <row r="153" spans="1:14" x14ac:dyDescent="0.3">
      <c r="A153" t="s">
        <v>1956</v>
      </c>
      <c r="B153" s="24">
        <v>45502</v>
      </c>
      <c r="C153" t="s">
        <v>330</v>
      </c>
      <c r="D153" t="s">
        <v>1536</v>
      </c>
      <c r="E153" t="s">
        <v>1775</v>
      </c>
      <c r="F153">
        <v>4</v>
      </c>
      <c r="G153">
        <v>513.36</v>
      </c>
      <c r="H153">
        <v>0.16</v>
      </c>
      <c r="I153" t="s">
        <v>1810</v>
      </c>
      <c r="J153">
        <v>1432.2744</v>
      </c>
      <c r="K153" t="s">
        <v>4038</v>
      </c>
      <c r="L153" t="s">
        <v>4043</v>
      </c>
      <c r="M153" t="s">
        <v>4053</v>
      </c>
      <c r="N153">
        <v>7</v>
      </c>
    </row>
    <row r="154" spans="1:14" x14ac:dyDescent="0.3">
      <c r="A154" t="s">
        <v>1957</v>
      </c>
      <c r="B154" s="24">
        <v>45433</v>
      </c>
      <c r="C154" t="s">
        <v>248</v>
      </c>
      <c r="D154" t="s">
        <v>1633</v>
      </c>
      <c r="E154" t="s">
        <v>1754</v>
      </c>
      <c r="F154">
        <v>4</v>
      </c>
      <c r="G154">
        <v>355.64</v>
      </c>
      <c r="H154">
        <v>0.26</v>
      </c>
      <c r="I154" t="s">
        <v>1810</v>
      </c>
      <c r="J154">
        <v>1194.9503999999999</v>
      </c>
      <c r="K154" t="s">
        <v>4038</v>
      </c>
      <c r="L154" t="s">
        <v>4042</v>
      </c>
      <c r="M154" t="s">
        <v>4051</v>
      </c>
      <c r="N154">
        <v>5</v>
      </c>
    </row>
    <row r="155" spans="1:14" x14ac:dyDescent="0.3">
      <c r="A155" t="s">
        <v>1958</v>
      </c>
      <c r="B155" s="24">
        <v>45594</v>
      </c>
      <c r="C155" t="s">
        <v>97</v>
      </c>
      <c r="D155" t="s">
        <v>1555</v>
      </c>
      <c r="E155" t="s">
        <v>1763</v>
      </c>
      <c r="F155">
        <v>2</v>
      </c>
      <c r="G155">
        <v>535.4</v>
      </c>
      <c r="H155">
        <v>0.11</v>
      </c>
      <c r="I155" t="s">
        <v>1807</v>
      </c>
      <c r="J155">
        <v>1584.7840000000001</v>
      </c>
      <c r="K155" t="s">
        <v>4038</v>
      </c>
      <c r="L155" t="s">
        <v>4040</v>
      </c>
      <c r="M155" t="s">
        <v>4044</v>
      </c>
      <c r="N155">
        <v>10</v>
      </c>
    </row>
    <row r="156" spans="1:14" x14ac:dyDescent="0.3">
      <c r="A156" t="s">
        <v>1959</v>
      </c>
      <c r="B156" s="24">
        <v>45798</v>
      </c>
      <c r="C156" t="s">
        <v>773</v>
      </c>
      <c r="D156" t="s">
        <v>1667</v>
      </c>
      <c r="E156" t="s">
        <v>1794</v>
      </c>
      <c r="F156">
        <v>3</v>
      </c>
      <c r="G156">
        <v>108.74</v>
      </c>
      <c r="H156">
        <v>0.16</v>
      </c>
      <c r="I156" t="s">
        <v>1807</v>
      </c>
      <c r="J156">
        <v>193.55719999999999</v>
      </c>
      <c r="K156" t="s">
        <v>4039</v>
      </c>
      <c r="L156" t="s">
        <v>4042</v>
      </c>
      <c r="M156" t="s">
        <v>4051</v>
      </c>
      <c r="N156">
        <v>5</v>
      </c>
    </row>
    <row r="157" spans="1:14" x14ac:dyDescent="0.3">
      <c r="A157" t="s">
        <v>1960</v>
      </c>
      <c r="B157" s="24">
        <v>45579</v>
      </c>
      <c r="C157" t="s">
        <v>980</v>
      </c>
      <c r="D157" t="s">
        <v>1551</v>
      </c>
      <c r="E157" t="s">
        <v>1794</v>
      </c>
      <c r="F157">
        <v>1</v>
      </c>
      <c r="G157">
        <v>591.98</v>
      </c>
      <c r="H157">
        <v>0.13</v>
      </c>
      <c r="I157" t="s">
        <v>1805</v>
      </c>
      <c r="J157">
        <v>1491.7896000000001</v>
      </c>
      <c r="K157" t="s">
        <v>4038</v>
      </c>
      <c r="L157" t="s">
        <v>4040</v>
      </c>
      <c r="M157" t="s">
        <v>4044</v>
      </c>
      <c r="N157">
        <v>10</v>
      </c>
    </row>
    <row r="158" spans="1:14" x14ac:dyDescent="0.3">
      <c r="A158" t="s">
        <v>1961</v>
      </c>
      <c r="B158" s="24">
        <v>45613</v>
      </c>
      <c r="C158" t="s">
        <v>1246</v>
      </c>
      <c r="D158" t="s">
        <v>1625</v>
      </c>
      <c r="E158" t="s">
        <v>1742</v>
      </c>
      <c r="F158">
        <v>4</v>
      </c>
      <c r="G158">
        <v>345.06</v>
      </c>
      <c r="H158">
        <v>0.22</v>
      </c>
      <c r="I158" t="s">
        <v>1810</v>
      </c>
      <c r="J158">
        <v>300.2022</v>
      </c>
      <c r="K158" t="s">
        <v>4038</v>
      </c>
      <c r="L158" t="s">
        <v>4040</v>
      </c>
      <c r="M158" t="s">
        <v>4045</v>
      </c>
      <c r="N158">
        <v>11</v>
      </c>
    </row>
    <row r="159" spans="1:14" x14ac:dyDescent="0.3">
      <c r="A159" t="s">
        <v>1962</v>
      </c>
      <c r="B159" s="24">
        <v>45745</v>
      </c>
      <c r="C159" t="s">
        <v>959</v>
      </c>
      <c r="D159" t="s">
        <v>1715</v>
      </c>
      <c r="E159" t="s">
        <v>1775</v>
      </c>
      <c r="F159">
        <v>2</v>
      </c>
      <c r="G159">
        <v>986.41</v>
      </c>
      <c r="H159">
        <v>0</v>
      </c>
      <c r="I159" t="s">
        <v>1805</v>
      </c>
      <c r="J159">
        <v>3077.5992000000001</v>
      </c>
      <c r="K159" t="s">
        <v>4039</v>
      </c>
      <c r="L159" t="s">
        <v>4041</v>
      </c>
      <c r="M159" t="s">
        <v>4049</v>
      </c>
      <c r="N159">
        <v>3</v>
      </c>
    </row>
    <row r="160" spans="1:14" x14ac:dyDescent="0.3">
      <c r="A160" t="s">
        <v>1963</v>
      </c>
      <c r="B160" s="24">
        <v>45494</v>
      </c>
      <c r="C160" t="s">
        <v>995</v>
      </c>
      <c r="D160" t="s">
        <v>1627</v>
      </c>
      <c r="E160" t="s">
        <v>1733</v>
      </c>
      <c r="F160">
        <v>1</v>
      </c>
      <c r="G160">
        <v>921.52</v>
      </c>
      <c r="H160">
        <v>0.04</v>
      </c>
      <c r="I160" t="s">
        <v>1807</v>
      </c>
      <c r="J160">
        <v>1843.04</v>
      </c>
      <c r="K160" t="s">
        <v>4038</v>
      </c>
      <c r="L160" t="s">
        <v>4043</v>
      </c>
      <c r="M160" t="s">
        <v>4053</v>
      </c>
      <c r="N160">
        <v>7</v>
      </c>
    </row>
    <row r="161" spans="1:14" x14ac:dyDescent="0.3">
      <c r="A161" t="s">
        <v>1964</v>
      </c>
      <c r="B161" s="24">
        <v>45883</v>
      </c>
      <c r="C161" t="s">
        <v>342</v>
      </c>
      <c r="D161" t="s">
        <v>1639</v>
      </c>
      <c r="E161" t="s">
        <v>1754</v>
      </c>
      <c r="F161">
        <v>2</v>
      </c>
      <c r="G161">
        <v>83.1</v>
      </c>
      <c r="H161">
        <v>0.23</v>
      </c>
      <c r="I161" t="s">
        <v>1807</v>
      </c>
      <c r="J161">
        <v>79.775999999999996</v>
      </c>
      <c r="K161" t="s">
        <v>4039</v>
      </c>
      <c r="L161" t="s">
        <v>4043</v>
      </c>
      <c r="M161" t="s">
        <v>4054</v>
      </c>
      <c r="N161">
        <v>8</v>
      </c>
    </row>
    <row r="162" spans="1:14" x14ac:dyDescent="0.3">
      <c r="A162" t="s">
        <v>1965</v>
      </c>
      <c r="B162" s="24">
        <v>45601</v>
      </c>
      <c r="C162" t="s">
        <v>1141</v>
      </c>
      <c r="D162" t="s">
        <v>1585</v>
      </c>
      <c r="E162" t="s">
        <v>1773</v>
      </c>
      <c r="F162">
        <v>2</v>
      </c>
      <c r="G162">
        <v>60.98</v>
      </c>
      <c r="H162">
        <v>0.21</v>
      </c>
      <c r="I162" t="s">
        <v>1807</v>
      </c>
      <c r="J162">
        <v>93.909199999999998</v>
      </c>
      <c r="K162" t="s">
        <v>4038</v>
      </c>
      <c r="L162" t="s">
        <v>4040</v>
      </c>
      <c r="M162" t="s">
        <v>4045</v>
      </c>
      <c r="N162">
        <v>11</v>
      </c>
    </row>
    <row r="163" spans="1:14" x14ac:dyDescent="0.3">
      <c r="A163" t="s">
        <v>1966</v>
      </c>
      <c r="B163" s="24">
        <v>45454</v>
      </c>
      <c r="C163" t="s">
        <v>1216</v>
      </c>
      <c r="D163" t="s">
        <v>1707</v>
      </c>
      <c r="E163" t="s">
        <v>1785</v>
      </c>
      <c r="F163">
        <v>2</v>
      </c>
      <c r="G163">
        <v>122.23</v>
      </c>
      <c r="H163">
        <v>0.13</v>
      </c>
      <c r="I163" t="s">
        <v>1810</v>
      </c>
      <c r="J163">
        <v>193.1234</v>
      </c>
      <c r="K163" t="s">
        <v>4038</v>
      </c>
      <c r="L163" t="s">
        <v>4042</v>
      </c>
      <c r="M163" t="s">
        <v>4052</v>
      </c>
      <c r="N163">
        <v>6</v>
      </c>
    </row>
    <row r="164" spans="1:14" x14ac:dyDescent="0.3">
      <c r="A164" t="s">
        <v>1967</v>
      </c>
      <c r="B164" s="24">
        <v>45918</v>
      </c>
      <c r="C164" t="s">
        <v>89</v>
      </c>
      <c r="D164" t="s">
        <v>1669</v>
      </c>
      <c r="E164" t="s">
        <v>1791</v>
      </c>
      <c r="F164">
        <v>1</v>
      </c>
      <c r="G164">
        <v>623.38</v>
      </c>
      <c r="H164">
        <v>0.05</v>
      </c>
      <c r="I164" t="s">
        <v>1805</v>
      </c>
      <c r="J164">
        <v>1084.6812</v>
      </c>
      <c r="K164" t="s">
        <v>4039</v>
      </c>
      <c r="L164" t="s">
        <v>4043</v>
      </c>
      <c r="M164" t="s">
        <v>4055</v>
      </c>
      <c r="N164">
        <v>9</v>
      </c>
    </row>
    <row r="165" spans="1:14" x14ac:dyDescent="0.3">
      <c r="A165" t="s">
        <v>1968</v>
      </c>
      <c r="B165" s="24">
        <v>45729</v>
      </c>
      <c r="C165" t="s">
        <v>215</v>
      </c>
      <c r="D165" t="s">
        <v>1669</v>
      </c>
      <c r="E165" t="s">
        <v>1733</v>
      </c>
      <c r="F165">
        <v>3</v>
      </c>
      <c r="G165">
        <v>479.58</v>
      </c>
      <c r="H165">
        <v>0.14000000000000001</v>
      </c>
      <c r="I165" t="s">
        <v>1807</v>
      </c>
      <c r="J165">
        <v>455.60099999999989</v>
      </c>
      <c r="K165" t="s">
        <v>4039</v>
      </c>
      <c r="L165" t="s">
        <v>4041</v>
      </c>
      <c r="M165" t="s">
        <v>4049</v>
      </c>
      <c r="N165">
        <v>3</v>
      </c>
    </row>
    <row r="166" spans="1:14" x14ac:dyDescent="0.3">
      <c r="A166" t="s">
        <v>1969</v>
      </c>
      <c r="B166" s="24">
        <v>45276</v>
      </c>
      <c r="C166" t="s">
        <v>933</v>
      </c>
      <c r="D166" t="s">
        <v>1675</v>
      </c>
      <c r="E166" t="s">
        <v>1757</v>
      </c>
      <c r="F166">
        <v>1</v>
      </c>
      <c r="G166">
        <v>369.32</v>
      </c>
      <c r="H166">
        <v>0.03</v>
      </c>
      <c r="I166" t="s">
        <v>1807</v>
      </c>
      <c r="J166">
        <v>952.84559999999999</v>
      </c>
      <c r="K166" t="s">
        <v>4037</v>
      </c>
      <c r="L166" t="s">
        <v>4040</v>
      </c>
      <c r="M166" t="s">
        <v>4046</v>
      </c>
      <c r="N166">
        <v>12</v>
      </c>
    </row>
    <row r="167" spans="1:14" x14ac:dyDescent="0.3">
      <c r="A167" t="s">
        <v>1970</v>
      </c>
      <c r="B167" s="24">
        <v>45851</v>
      </c>
      <c r="C167" t="s">
        <v>275</v>
      </c>
      <c r="D167" t="s">
        <v>1593</v>
      </c>
      <c r="E167" t="s">
        <v>1738</v>
      </c>
      <c r="F167">
        <v>4</v>
      </c>
      <c r="G167">
        <v>488.31</v>
      </c>
      <c r="H167">
        <v>0.26</v>
      </c>
      <c r="I167" t="s">
        <v>1807</v>
      </c>
      <c r="J167">
        <v>473.66070000000002</v>
      </c>
      <c r="K167" t="s">
        <v>4039</v>
      </c>
      <c r="L167" t="s">
        <v>4043</v>
      </c>
      <c r="M167" t="s">
        <v>4053</v>
      </c>
      <c r="N167">
        <v>7</v>
      </c>
    </row>
    <row r="168" spans="1:14" x14ac:dyDescent="0.3">
      <c r="A168" t="s">
        <v>1971</v>
      </c>
      <c r="B168" s="24">
        <v>45418</v>
      </c>
      <c r="C168" t="s">
        <v>870</v>
      </c>
      <c r="D168" t="s">
        <v>1637</v>
      </c>
      <c r="E168" t="s">
        <v>1775</v>
      </c>
      <c r="F168">
        <v>3</v>
      </c>
      <c r="G168">
        <v>164.04</v>
      </c>
      <c r="H168">
        <v>0.18</v>
      </c>
      <c r="I168" t="s">
        <v>1805</v>
      </c>
      <c r="J168">
        <v>485.55839999999989</v>
      </c>
      <c r="K168" t="s">
        <v>4038</v>
      </c>
      <c r="L168" t="s">
        <v>4042</v>
      </c>
      <c r="M168" t="s">
        <v>4051</v>
      </c>
      <c r="N168">
        <v>5</v>
      </c>
    </row>
    <row r="169" spans="1:14" x14ac:dyDescent="0.3">
      <c r="A169" t="s">
        <v>1972</v>
      </c>
      <c r="B169" s="24">
        <v>45508</v>
      </c>
      <c r="C169" t="s">
        <v>265</v>
      </c>
      <c r="D169" t="s">
        <v>1549</v>
      </c>
      <c r="E169" t="s">
        <v>1788</v>
      </c>
      <c r="F169">
        <v>4</v>
      </c>
      <c r="G169">
        <v>707.95</v>
      </c>
      <c r="H169">
        <v>0.18</v>
      </c>
      <c r="I169" t="s">
        <v>1807</v>
      </c>
      <c r="J169">
        <v>1741.557</v>
      </c>
      <c r="K169" t="s">
        <v>4038</v>
      </c>
      <c r="L169" t="s">
        <v>4043</v>
      </c>
      <c r="M169" t="s">
        <v>4054</v>
      </c>
      <c r="N169">
        <v>8</v>
      </c>
    </row>
    <row r="170" spans="1:14" x14ac:dyDescent="0.3">
      <c r="A170" t="s">
        <v>1973</v>
      </c>
      <c r="B170" s="24">
        <v>45269</v>
      </c>
      <c r="C170" t="s">
        <v>925</v>
      </c>
      <c r="D170" t="s">
        <v>1667</v>
      </c>
      <c r="E170" t="s">
        <v>1763</v>
      </c>
      <c r="F170">
        <v>4</v>
      </c>
      <c r="G170">
        <v>714.47</v>
      </c>
      <c r="H170">
        <v>0.04</v>
      </c>
      <c r="I170" t="s">
        <v>1810</v>
      </c>
      <c r="J170">
        <v>2343.4616000000001</v>
      </c>
      <c r="K170" t="s">
        <v>4037</v>
      </c>
      <c r="L170" t="s">
        <v>4040</v>
      </c>
      <c r="M170" t="s">
        <v>4046</v>
      </c>
      <c r="N170">
        <v>12</v>
      </c>
    </row>
    <row r="171" spans="1:14" x14ac:dyDescent="0.3">
      <c r="A171" t="s">
        <v>1974</v>
      </c>
      <c r="B171" s="24">
        <v>45866</v>
      </c>
      <c r="C171" t="s">
        <v>1275</v>
      </c>
      <c r="D171" t="s">
        <v>1687</v>
      </c>
      <c r="E171" t="s">
        <v>1760</v>
      </c>
      <c r="F171">
        <v>1</v>
      </c>
      <c r="G171">
        <v>422.09</v>
      </c>
      <c r="H171">
        <v>0.2</v>
      </c>
      <c r="I171" t="s">
        <v>1805</v>
      </c>
      <c r="J171">
        <v>1620.8255999999999</v>
      </c>
      <c r="K171" t="s">
        <v>4039</v>
      </c>
      <c r="L171" t="s">
        <v>4043</v>
      </c>
      <c r="M171" t="s">
        <v>4053</v>
      </c>
      <c r="N171">
        <v>7</v>
      </c>
    </row>
    <row r="172" spans="1:14" x14ac:dyDescent="0.3">
      <c r="A172" t="s">
        <v>1975</v>
      </c>
      <c r="B172" s="24">
        <v>45462</v>
      </c>
      <c r="C172" t="s">
        <v>376</v>
      </c>
      <c r="D172" t="s">
        <v>1589</v>
      </c>
      <c r="E172" t="s">
        <v>1767</v>
      </c>
      <c r="F172">
        <v>2</v>
      </c>
      <c r="G172">
        <v>998.19</v>
      </c>
      <c r="H172">
        <v>0.12</v>
      </c>
      <c r="I172" t="s">
        <v>1805</v>
      </c>
      <c r="J172">
        <v>798.55200000000013</v>
      </c>
      <c r="K172" t="s">
        <v>4038</v>
      </c>
      <c r="L172" t="s">
        <v>4042</v>
      </c>
      <c r="M172" t="s">
        <v>4052</v>
      </c>
      <c r="N172">
        <v>6</v>
      </c>
    </row>
    <row r="173" spans="1:14" x14ac:dyDescent="0.3">
      <c r="A173" t="s">
        <v>1976</v>
      </c>
      <c r="B173" s="24">
        <v>45313</v>
      </c>
      <c r="C173" t="s">
        <v>1153</v>
      </c>
      <c r="D173" t="s">
        <v>1673</v>
      </c>
      <c r="E173" t="s">
        <v>1760</v>
      </c>
      <c r="F173">
        <v>1</v>
      </c>
      <c r="G173">
        <v>343.42</v>
      </c>
      <c r="H173">
        <v>0.28000000000000003</v>
      </c>
      <c r="I173" t="s">
        <v>1810</v>
      </c>
      <c r="J173">
        <v>604.41920000000005</v>
      </c>
      <c r="K173" t="s">
        <v>4038</v>
      </c>
      <c r="L173" t="s">
        <v>4041</v>
      </c>
      <c r="M173" t="s">
        <v>4047</v>
      </c>
      <c r="N173">
        <v>1</v>
      </c>
    </row>
    <row r="174" spans="1:14" x14ac:dyDescent="0.3">
      <c r="A174" t="s">
        <v>1977</v>
      </c>
      <c r="B174" s="24">
        <v>45390</v>
      </c>
      <c r="C174" t="s">
        <v>811</v>
      </c>
      <c r="D174" t="s">
        <v>1597</v>
      </c>
      <c r="E174" t="s">
        <v>1757</v>
      </c>
      <c r="F174">
        <v>1</v>
      </c>
      <c r="G174">
        <v>152.16999999999999</v>
      </c>
      <c r="H174">
        <v>0.26</v>
      </c>
      <c r="I174" t="s">
        <v>1810</v>
      </c>
      <c r="J174">
        <v>109.5624</v>
      </c>
      <c r="K174" t="s">
        <v>4038</v>
      </c>
      <c r="L174" t="s">
        <v>4042</v>
      </c>
      <c r="M174" t="s">
        <v>4050</v>
      </c>
      <c r="N174">
        <v>4</v>
      </c>
    </row>
    <row r="175" spans="1:14" x14ac:dyDescent="0.3">
      <c r="A175" t="s">
        <v>1978</v>
      </c>
      <c r="B175" s="24">
        <v>45795</v>
      </c>
      <c r="C175" t="s">
        <v>573</v>
      </c>
      <c r="D175" t="s">
        <v>1627</v>
      </c>
      <c r="E175" t="s">
        <v>1773</v>
      </c>
      <c r="F175">
        <v>2</v>
      </c>
      <c r="G175">
        <v>325.08</v>
      </c>
      <c r="H175">
        <v>0.25</v>
      </c>
      <c r="I175" t="s">
        <v>1807</v>
      </c>
      <c r="J175">
        <v>240.5592</v>
      </c>
      <c r="K175" t="s">
        <v>4039</v>
      </c>
      <c r="L175" t="s">
        <v>4042</v>
      </c>
      <c r="M175" t="s">
        <v>4051</v>
      </c>
      <c r="N175">
        <v>5</v>
      </c>
    </row>
    <row r="176" spans="1:14" x14ac:dyDescent="0.3">
      <c r="A176" t="s">
        <v>1979</v>
      </c>
      <c r="B176" s="24">
        <v>45267</v>
      </c>
      <c r="C176" t="s">
        <v>1069</v>
      </c>
      <c r="D176" t="s">
        <v>1707</v>
      </c>
      <c r="E176" t="s">
        <v>1770</v>
      </c>
      <c r="F176">
        <v>2</v>
      </c>
      <c r="G176">
        <v>827.92</v>
      </c>
      <c r="H176">
        <v>0.1</v>
      </c>
      <c r="I176" t="s">
        <v>1810</v>
      </c>
      <c r="J176">
        <v>1241.8800000000001</v>
      </c>
      <c r="K176" t="s">
        <v>4037</v>
      </c>
      <c r="L176" t="s">
        <v>4040</v>
      </c>
      <c r="M176" t="s">
        <v>4046</v>
      </c>
      <c r="N176">
        <v>12</v>
      </c>
    </row>
    <row r="177" spans="1:14" x14ac:dyDescent="0.3">
      <c r="A177" t="s">
        <v>1980</v>
      </c>
      <c r="B177" s="24">
        <v>45314</v>
      </c>
      <c r="C177" t="s">
        <v>1473</v>
      </c>
      <c r="D177" t="s">
        <v>1581</v>
      </c>
      <c r="E177" t="s">
        <v>1742</v>
      </c>
      <c r="F177">
        <v>4</v>
      </c>
      <c r="G177">
        <v>593.47</v>
      </c>
      <c r="H177">
        <v>0.05</v>
      </c>
      <c r="I177" t="s">
        <v>1810</v>
      </c>
      <c r="J177">
        <v>1068.2460000000001</v>
      </c>
      <c r="K177" t="s">
        <v>4038</v>
      </c>
      <c r="L177" t="s">
        <v>4041</v>
      </c>
      <c r="M177" t="s">
        <v>4047</v>
      </c>
      <c r="N177">
        <v>1</v>
      </c>
    </row>
    <row r="178" spans="1:14" x14ac:dyDescent="0.3">
      <c r="A178" t="s">
        <v>1981</v>
      </c>
      <c r="B178" s="24">
        <v>45267</v>
      </c>
      <c r="C178" t="s">
        <v>920</v>
      </c>
      <c r="D178" t="s">
        <v>1569</v>
      </c>
      <c r="E178" t="s">
        <v>1760</v>
      </c>
      <c r="F178">
        <v>2</v>
      </c>
      <c r="G178">
        <v>756.28</v>
      </c>
      <c r="H178">
        <v>0.14000000000000001</v>
      </c>
      <c r="I178" t="s">
        <v>1810</v>
      </c>
      <c r="J178">
        <v>2873.864</v>
      </c>
      <c r="K178" t="s">
        <v>4037</v>
      </c>
      <c r="L178" t="s">
        <v>4040</v>
      </c>
      <c r="M178" t="s">
        <v>4046</v>
      </c>
      <c r="N178">
        <v>12</v>
      </c>
    </row>
    <row r="179" spans="1:14" x14ac:dyDescent="0.3">
      <c r="A179" t="s">
        <v>1982</v>
      </c>
      <c r="B179" s="24">
        <v>45641</v>
      </c>
      <c r="C179" t="s">
        <v>1165</v>
      </c>
      <c r="D179" t="s">
        <v>1713</v>
      </c>
      <c r="E179" t="s">
        <v>1738</v>
      </c>
      <c r="F179">
        <v>1</v>
      </c>
      <c r="G179">
        <v>707.65</v>
      </c>
      <c r="H179">
        <v>0.28000000000000003</v>
      </c>
      <c r="I179" t="s">
        <v>1805</v>
      </c>
      <c r="J179">
        <v>1217.1579999999999</v>
      </c>
      <c r="K179" t="s">
        <v>4038</v>
      </c>
      <c r="L179" t="s">
        <v>4040</v>
      </c>
      <c r="M179" t="s">
        <v>4046</v>
      </c>
      <c r="N179">
        <v>12</v>
      </c>
    </row>
    <row r="180" spans="1:14" x14ac:dyDescent="0.3">
      <c r="A180" t="s">
        <v>1983</v>
      </c>
      <c r="B180" s="24">
        <v>45371</v>
      </c>
      <c r="C180" t="s">
        <v>436</v>
      </c>
      <c r="D180" t="s">
        <v>1579</v>
      </c>
      <c r="E180" t="s">
        <v>1782</v>
      </c>
      <c r="F180">
        <v>1</v>
      </c>
      <c r="G180">
        <v>857.35</v>
      </c>
      <c r="H180">
        <v>0.04</v>
      </c>
      <c r="I180" t="s">
        <v>1807</v>
      </c>
      <c r="J180">
        <v>617.29200000000003</v>
      </c>
      <c r="K180" t="s">
        <v>4038</v>
      </c>
      <c r="L180" t="s">
        <v>4041</v>
      </c>
      <c r="M180" t="s">
        <v>4049</v>
      </c>
      <c r="N180">
        <v>3</v>
      </c>
    </row>
    <row r="181" spans="1:14" x14ac:dyDescent="0.3">
      <c r="A181" t="s">
        <v>1984</v>
      </c>
      <c r="B181" s="24">
        <v>45670</v>
      </c>
      <c r="C181" t="s">
        <v>1514</v>
      </c>
      <c r="D181" t="s">
        <v>1639</v>
      </c>
      <c r="E181" t="s">
        <v>1763</v>
      </c>
      <c r="F181">
        <v>4</v>
      </c>
      <c r="G181">
        <v>79</v>
      </c>
      <c r="H181">
        <v>0</v>
      </c>
      <c r="I181" t="s">
        <v>1807</v>
      </c>
      <c r="J181">
        <v>75.84</v>
      </c>
      <c r="K181" t="s">
        <v>4039</v>
      </c>
      <c r="L181" t="s">
        <v>4041</v>
      </c>
      <c r="M181" t="s">
        <v>4047</v>
      </c>
      <c r="N181">
        <v>1</v>
      </c>
    </row>
    <row r="182" spans="1:14" x14ac:dyDescent="0.3">
      <c r="A182" t="s">
        <v>1985</v>
      </c>
      <c r="B182" s="24">
        <v>45885</v>
      </c>
      <c r="C182" t="s">
        <v>241</v>
      </c>
      <c r="D182" t="s">
        <v>1717</v>
      </c>
      <c r="E182" t="s">
        <v>1754</v>
      </c>
      <c r="F182">
        <v>2</v>
      </c>
      <c r="G182">
        <v>638.91</v>
      </c>
      <c r="H182">
        <v>0.27</v>
      </c>
      <c r="I182" t="s">
        <v>1810</v>
      </c>
      <c r="J182">
        <v>2555.64</v>
      </c>
      <c r="K182" t="s">
        <v>4039</v>
      </c>
      <c r="L182" t="s">
        <v>4043</v>
      </c>
      <c r="M182" t="s">
        <v>4054</v>
      </c>
      <c r="N182">
        <v>8</v>
      </c>
    </row>
    <row r="183" spans="1:14" x14ac:dyDescent="0.3">
      <c r="A183" t="s">
        <v>1986</v>
      </c>
      <c r="B183" s="24">
        <v>45812</v>
      </c>
      <c r="C183" t="s">
        <v>292</v>
      </c>
      <c r="D183" t="s">
        <v>1619</v>
      </c>
      <c r="E183" t="s">
        <v>1733</v>
      </c>
      <c r="F183">
        <v>3</v>
      </c>
      <c r="G183">
        <v>522.16999999999996</v>
      </c>
      <c r="H183">
        <v>0.27</v>
      </c>
      <c r="I183" t="s">
        <v>1805</v>
      </c>
      <c r="J183">
        <v>762.36819999999989</v>
      </c>
      <c r="K183" t="s">
        <v>4039</v>
      </c>
      <c r="L183" t="s">
        <v>4042</v>
      </c>
      <c r="M183" t="s">
        <v>4052</v>
      </c>
      <c r="N183">
        <v>6</v>
      </c>
    </row>
    <row r="184" spans="1:14" x14ac:dyDescent="0.3">
      <c r="A184" t="s">
        <v>1987</v>
      </c>
      <c r="B184" s="24">
        <v>45235</v>
      </c>
      <c r="C184" t="s">
        <v>1455</v>
      </c>
      <c r="D184" t="s">
        <v>1607</v>
      </c>
      <c r="E184" t="s">
        <v>1775</v>
      </c>
      <c r="F184">
        <v>3</v>
      </c>
      <c r="G184">
        <v>954.29</v>
      </c>
      <c r="H184">
        <v>0.15</v>
      </c>
      <c r="I184" t="s">
        <v>1805</v>
      </c>
      <c r="J184">
        <v>2089.8951000000002</v>
      </c>
      <c r="K184" t="s">
        <v>4037</v>
      </c>
      <c r="L184" t="s">
        <v>4040</v>
      </c>
      <c r="M184" t="s">
        <v>4045</v>
      </c>
      <c r="N184">
        <v>11</v>
      </c>
    </row>
    <row r="185" spans="1:14" x14ac:dyDescent="0.3">
      <c r="A185" t="s">
        <v>1988</v>
      </c>
      <c r="B185" s="24">
        <v>45710</v>
      </c>
      <c r="C185" t="s">
        <v>1408</v>
      </c>
      <c r="D185" t="s">
        <v>1595</v>
      </c>
      <c r="E185" t="s">
        <v>1778</v>
      </c>
      <c r="F185">
        <v>4</v>
      </c>
      <c r="G185">
        <v>53.92</v>
      </c>
      <c r="H185">
        <v>0.02</v>
      </c>
      <c r="I185" t="s">
        <v>1807</v>
      </c>
      <c r="J185">
        <v>137.49600000000001</v>
      </c>
      <c r="K185" t="s">
        <v>4039</v>
      </c>
      <c r="L185" t="s">
        <v>4041</v>
      </c>
      <c r="M185" t="s">
        <v>4048</v>
      </c>
      <c r="N185">
        <v>2</v>
      </c>
    </row>
    <row r="186" spans="1:14" x14ac:dyDescent="0.3">
      <c r="A186" t="s">
        <v>1989</v>
      </c>
      <c r="B186" s="24">
        <v>45753</v>
      </c>
      <c r="C186" t="s">
        <v>1222</v>
      </c>
      <c r="D186" t="s">
        <v>1597</v>
      </c>
      <c r="E186" t="s">
        <v>1733</v>
      </c>
      <c r="F186">
        <v>1</v>
      </c>
      <c r="G186">
        <v>741.88</v>
      </c>
      <c r="H186">
        <v>0.01</v>
      </c>
      <c r="I186" t="s">
        <v>1810</v>
      </c>
      <c r="J186">
        <v>2908.1696000000002</v>
      </c>
      <c r="K186" t="s">
        <v>4039</v>
      </c>
      <c r="L186" t="s">
        <v>4042</v>
      </c>
      <c r="M186" t="s">
        <v>4050</v>
      </c>
      <c r="N186">
        <v>4</v>
      </c>
    </row>
    <row r="187" spans="1:14" x14ac:dyDescent="0.3">
      <c r="A187" t="s">
        <v>1990</v>
      </c>
      <c r="B187" s="24">
        <v>45594</v>
      </c>
      <c r="C187" t="s">
        <v>134</v>
      </c>
      <c r="D187" t="s">
        <v>1621</v>
      </c>
      <c r="E187" t="s">
        <v>1747</v>
      </c>
      <c r="F187">
        <v>1</v>
      </c>
      <c r="G187">
        <v>547.09</v>
      </c>
      <c r="H187">
        <v>0.14000000000000001</v>
      </c>
      <c r="I187" t="s">
        <v>1807</v>
      </c>
      <c r="J187">
        <v>541.6191</v>
      </c>
      <c r="K187" t="s">
        <v>4038</v>
      </c>
      <c r="L187" t="s">
        <v>4040</v>
      </c>
      <c r="M187" t="s">
        <v>4044</v>
      </c>
      <c r="N187">
        <v>10</v>
      </c>
    </row>
    <row r="188" spans="1:14" x14ac:dyDescent="0.3">
      <c r="A188" t="s">
        <v>1991</v>
      </c>
      <c r="B188" s="24">
        <v>45686</v>
      </c>
      <c r="C188" t="s">
        <v>1485</v>
      </c>
      <c r="D188" t="s">
        <v>1707</v>
      </c>
      <c r="E188" t="s">
        <v>1747</v>
      </c>
      <c r="F188">
        <v>3</v>
      </c>
      <c r="G188">
        <v>789.35</v>
      </c>
      <c r="H188">
        <v>0.09</v>
      </c>
      <c r="I188" t="s">
        <v>1807</v>
      </c>
      <c r="J188">
        <v>678.84100000000001</v>
      </c>
      <c r="K188" t="s">
        <v>4039</v>
      </c>
      <c r="L188" t="s">
        <v>4041</v>
      </c>
      <c r="M188" t="s">
        <v>4047</v>
      </c>
      <c r="N188">
        <v>1</v>
      </c>
    </row>
    <row r="189" spans="1:14" x14ac:dyDescent="0.3">
      <c r="A189" t="s">
        <v>1992</v>
      </c>
      <c r="B189" s="24">
        <v>45354</v>
      </c>
      <c r="C189" t="s">
        <v>1312</v>
      </c>
      <c r="D189" t="s">
        <v>1655</v>
      </c>
      <c r="E189" t="s">
        <v>1747</v>
      </c>
      <c r="F189">
        <v>2</v>
      </c>
      <c r="G189">
        <v>476.78</v>
      </c>
      <c r="H189">
        <v>0.04</v>
      </c>
      <c r="I189" t="s">
        <v>1810</v>
      </c>
      <c r="J189">
        <v>1301.6094000000001</v>
      </c>
      <c r="K189" t="s">
        <v>4038</v>
      </c>
      <c r="L189" t="s">
        <v>4041</v>
      </c>
      <c r="M189" t="s">
        <v>4049</v>
      </c>
      <c r="N189">
        <v>3</v>
      </c>
    </row>
    <row r="190" spans="1:14" x14ac:dyDescent="0.3">
      <c r="A190" t="s">
        <v>1993</v>
      </c>
      <c r="B190" s="24">
        <v>45600</v>
      </c>
      <c r="C190" t="s">
        <v>1384</v>
      </c>
      <c r="D190" t="s">
        <v>1687</v>
      </c>
      <c r="E190" t="s">
        <v>1791</v>
      </c>
      <c r="F190">
        <v>2</v>
      </c>
      <c r="G190">
        <v>504.26</v>
      </c>
      <c r="H190">
        <v>0.01</v>
      </c>
      <c r="I190" t="s">
        <v>1807</v>
      </c>
      <c r="J190">
        <v>968.17919999999992</v>
      </c>
      <c r="K190" t="s">
        <v>4038</v>
      </c>
      <c r="L190" t="s">
        <v>4040</v>
      </c>
      <c r="M190" t="s">
        <v>4045</v>
      </c>
      <c r="N190">
        <v>11</v>
      </c>
    </row>
    <row r="191" spans="1:14" x14ac:dyDescent="0.3">
      <c r="A191" t="s">
        <v>1994</v>
      </c>
      <c r="B191" s="24">
        <v>45538</v>
      </c>
      <c r="C191" t="s">
        <v>858</v>
      </c>
      <c r="D191" t="s">
        <v>1691</v>
      </c>
      <c r="E191" t="s">
        <v>1757</v>
      </c>
      <c r="F191">
        <v>3</v>
      </c>
      <c r="G191">
        <v>549.33000000000004</v>
      </c>
      <c r="H191">
        <v>0.04</v>
      </c>
      <c r="I191" t="s">
        <v>1810</v>
      </c>
      <c r="J191">
        <v>1087.6733999999999</v>
      </c>
      <c r="K191" t="s">
        <v>4038</v>
      </c>
      <c r="L191" t="s">
        <v>4043</v>
      </c>
      <c r="M191" t="s">
        <v>4055</v>
      </c>
      <c r="N191">
        <v>9</v>
      </c>
    </row>
    <row r="192" spans="1:14" x14ac:dyDescent="0.3">
      <c r="A192" t="s">
        <v>1995</v>
      </c>
      <c r="B192" s="24">
        <v>45411</v>
      </c>
      <c r="C192" t="s">
        <v>1180</v>
      </c>
      <c r="D192" t="s">
        <v>1534</v>
      </c>
      <c r="E192" t="s">
        <v>1747</v>
      </c>
      <c r="F192">
        <v>1</v>
      </c>
      <c r="G192">
        <v>620.22</v>
      </c>
      <c r="H192">
        <v>0.1</v>
      </c>
      <c r="I192" t="s">
        <v>1805</v>
      </c>
      <c r="J192">
        <v>1786.2336</v>
      </c>
      <c r="K192" t="s">
        <v>4038</v>
      </c>
      <c r="L192" t="s">
        <v>4042</v>
      </c>
      <c r="M192" t="s">
        <v>4050</v>
      </c>
      <c r="N192">
        <v>4</v>
      </c>
    </row>
    <row r="193" spans="1:14" x14ac:dyDescent="0.3">
      <c r="A193" t="s">
        <v>1996</v>
      </c>
      <c r="B193" s="24">
        <v>45411</v>
      </c>
      <c r="C193" t="s">
        <v>324</v>
      </c>
      <c r="D193" t="s">
        <v>1621</v>
      </c>
      <c r="E193" t="s">
        <v>1747</v>
      </c>
      <c r="F193">
        <v>3</v>
      </c>
      <c r="G193">
        <v>580.76</v>
      </c>
      <c r="H193">
        <v>0.14000000000000001</v>
      </c>
      <c r="I193" t="s">
        <v>1810</v>
      </c>
      <c r="J193">
        <v>522.68399999999997</v>
      </c>
      <c r="K193" t="s">
        <v>4038</v>
      </c>
      <c r="L193" t="s">
        <v>4042</v>
      </c>
      <c r="M193" t="s">
        <v>4050</v>
      </c>
      <c r="N193">
        <v>4</v>
      </c>
    </row>
    <row r="194" spans="1:14" x14ac:dyDescent="0.3">
      <c r="A194" t="s">
        <v>1997</v>
      </c>
      <c r="B194" s="24">
        <v>45775</v>
      </c>
      <c r="C194" t="s">
        <v>1039</v>
      </c>
      <c r="D194" t="s">
        <v>1671</v>
      </c>
      <c r="E194" t="s">
        <v>1767</v>
      </c>
      <c r="F194">
        <v>1</v>
      </c>
      <c r="G194">
        <v>444.55</v>
      </c>
      <c r="H194">
        <v>0.03</v>
      </c>
      <c r="I194" t="s">
        <v>1807</v>
      </c>
      <c r="J194">
        <v>1146.9390000000001</v>
      </c>
      <c r="K194" t="s">
        <v>4039</v>
      </c>
      <c r="L194" t="s">
        <v>4042</v>
      </c>
      <c r="M194" t="s">
        <v>4050</v>
      </c>
      <c r="N194">
        <v>4</v>
      </c>
    </row>
    <row r="195" spans="1:14" x14ac:dyDescent="0.3">
      <c r="A195" t="s">
        <v>1998</v>
      </c>
      <c r="B195" s="24">
        <v>45459</v>
      </c>
      <c r="C195" t="s">
        <v>465</v>
      </c>
      <c r="D195" t="s">
        <v>1621</v>
      </c>
      <c r="E195" t="s">
        <v>1791</v>
      </c>
      <c r="F195">
        <v>3</v>
      </c>
      <c r="G195">
        <v>804.9</v>
      </c>
      <c r="H195">
        <v>0.15</v>
      </c>
      <c r="I195" t="s">
        <v>1807</v>
      </c>
      <c r="J195">
        <v>780.75299999999993</v>
      </c>
      <c r="K195" t="s">
        <v>4038</v>
      </c>
      <c r="L195" t="s">
        <v>4042</v>
      </c>
      <c r="M195" t="s">
        <v>4052</v>
      </c>
      <c r="N195">
        <v>6</v>
      </c>
    </row>
    <row r="196" spans="1:14" x14ac:dyDescent="0.3">
      <c r="A196" t="s">
        <v>1999</v>
      </c>
      <c r="B196" s="24">
        <v>45617</v>
      </c>
      <c r="C196" t="s">
        <v>1300</v>
      </c>
      <c r="D196" t="s">
        <v>1713</v>
      </c>
      <c r="E196" t="s">
        <v>1780</v>
      </c>
      <c r="F196">
        <v>1</v>
      </c>
      <c r="G196">
        <v>361.65</v>
      </c>
      <c r="H196">
        <v>0.03</v>
      </c>
      <c r="I196" t="s">
        <v>1810</v>
      </c>
      <c r="J196">
        <v>922.20749999999987</v>
      </c>
      <c r="K196" t="s">
        <v>4038</v>
      </c>
      <c r="L196" t="s">
        <v>4040</v>
      </c>
      <c r="M196" t="s">
        <v>4045</v>
      </c>
      <c r="N196">
        <v>11</v>
      </c>
    </row>
    <row r="197" spans="1:14" x14ac:dyDescent="0.3">
      <c r="A197" t="s">
        <v>2000</v>
      </c>
      <c r="B197" s="24">
        <v>45763</v>
      </c>
      <c r="C197" t="s">
        <v>536</v>
      </c>
      <c r="D197" t="s">
        <v>1541</v>
      </c>
      <c r="E197" t="s">
        <v>1750</v>
      </c>
      <c r="F197">
        <v>3</v>
      </c>
      <c r="G197">
        <v>271.76</v>
      </c>
      <c r="H197">
        <v>0.24</v>
      </c>
      <c r="I197" t="s">
        <v>1805</v>
      </c>
      <c r="J197">
        <v>263.60719999999998</v>
      </c>
      <c r="K197" t="s">
        <v>4039</v>
      </c>
      <c r="L197" t="s">
        <v>4042</v>
      </c>
      <c r="M197" t="s">
        <v>4050</v>
      </c>
      <c r="N197">
        <v>4</v>
      </c>
    </row>
    <row r="198" spans="1:14" x14ac:dyDescent="0.3">
      <c r="A198" t="s">
        <v>2001</v>
      </c>
      <c r="B198" s="24">
        <v>45618</v>
      </c>
      <c r="C198" t="s">
        <v>1007</v>
      </c>
      <c r="D198" t="s">
        <v>1627</v>
      </c>
      <c r="E198" t="s">
        <v>1770</v>
      </c>
      <c r="F198">
        <v>1</v>
      </c>
      <c r="G198">
        <v>958.15</v>
      </c>
      <c r="H198">
        <v>0.03</v>
      </c>
      <c r="I198" t="s">
        <v>1810</v>
      </c>
      <c r="J198">
        <v>2184.5819999999999</v>
      </c>
      <c r="K198" t="s">
        <v>4038</v>
      </c>
      <c r="L198" t="s">
        <v>4040</v>
      </c>
      <c r="M198" t="s">
        <v>4045</v>
      </c>
      <c r="N198">
        <v>11</v>
      </c>
    </row>
    <row r="199" spans="1:14" x14ac:dyDescent="0.3">
      <c r="A199" t="s">
        <v>2002</v>
      </c>
      <c r="B199" s="24">
        <v>45290</v>
      </c>
      <c r="C199" t="s">
        <v>1309</v>
      </c>
      <c r="D199" t="s">
        <v>1649</v>
      </c>
      <c r="E199" t="s">
        <v>1788</v>
      </c>
      <c r="F199">
        <v>4</v>
      </c>
      <c r="G199">
        <v>889.19</v>
      </c>
      <c r="H199">
        <v>0.05</v>
      </c>
      <c r="I199" t="s">
        <v>1805</v>
      </c>
      <c r="J199">
        <v>862.51430000000005</v>
      </c>
      <c r="K199" t="s">
        <v>4037</v>
      </c>
      <c r="L199" t="s">
        <v>4040</v>
      </c>
      <c r="M199" t="s">
        <v>4046</v>
      </c>
      <c r="N199">
        <v>12</v>
      </c>
    </row>
    <row r="200" spans="1:14" x14ac:dyDescent="0.3">
      <c r="A200" t="s">
        <v>2003</v>
      </c>
      <c r="B200" s="24">
        <v>45904</v>
      </c>
      <c r="C200" t="s">
        <v>1414</v>
      </c>
      <c r="D200" t="s">
        <v>1643</v>
      </c>
      <c r="E200" t="s">
        <v>1785</v>
      </c>
      <c r="F200">
        <v>1</v>
      </c>
      <c r="G200">
        <v>689.67</v>
      </c>
      <c r="H200">
        <v>0.03</v>
      </c>
      <c r="I200" t="s">
        <v>1810</v>
      </c>
      <c r="J200">
        <v>2620.7460000000001</v>
      </c>
      <c r="K200" t="s">
        <v>4039</v>
      </c>
      <c r="L200" t="s">
        <v>4043</v>
      </c>
      <c r="M200" t="s">
        <v>4055</v>
      </c>
      <c r="N200">
        <v>9</v>
      </c>
    </row>
    <row r="201" spans="1:14" x14ac:dyDescent="0.3">
      <c r="A201" t="s">
        <v>2004</v>
      </c>
      <c r="B201" s="24">
        <v>45227</v>
      </c>
      <c r="C201" t="s">
        <v>456</v>
      </c>
      <c r="D201" t="s">
        <v>1617</v>
      </c>
      <c r="E201" t="s">
        <v>1773</v>
      </c>
      <c r="F201">
        <v>1</v>
      </c>
      <c r="G201">
        <v>541.24</v>
      </c>
      <c r="H201">
        <v>0.16</v>
      </c>
      <c r="I201" t="s">
        <v>1807</v>
      </c>
      <c r="J201">
        <v>525.00279999999998</v>
      </c>
      <c r="K201" t="s">
        <v>4037</v>
      </c>
      <c r="L201" t="s">
        <v>4040</v>
      </c>
      <c r="M201" t="s">
        <v>4044</v>
      </c>
      <c r="N201">
        <v>10</v>
      </c>
    </row>
    <row r="202" spans="1:14" x14ac:dyDescent="0.3">
      <c r="A202" t="s">
        <v>2005</v>
      </c>
      <c r="B202" s="24">
        <v>45600</v>
      </c>
      <c r="C202" t="s">
        <v>1370</v>
      </c>
      <c r="D202" t="s">
        <v>1691</v>
      </c>
      <c r="E202" t="s">
        <v>1757</v>
      </c>
      <c r="F202">
        <v>2</v>
      </c>
      <c r="G202">
        <v>454.71</v>
      </c>
      <c r="H202">
        <v>0.26</v>
      </c>
      <c r="I202" t="s">
        <v>1807</v>
      </c>
      <c r="J202">
        <v>381.95639999999997</v>
      </c>
      <c r="K202" t="s">
        <v>4038</v>
      </c>
      <c r="L202" t="s">
        <v>4040</v>
      </c>
      <c r="M202" t="s">
        <v>4045</v>
      </c>
      <c r="N202">
        <v>11</v>
      </c>
    </row>
    <row r="203" spans="1:14" x14ac:dyDescent="0.3">
      <c r="A203" t="s">
        <v>2006</v>
      </c>
      <c r="B203" s="24">
        <v>45646</v>
      </c>
      <c r="C203" t="s">
        <v>149</v>
      </c>
      <c r="D203" t="s">
        <v>1661</v>
      </c>
      <c r="E203" t="s">
        <v>1754</v>
      </c>
      <c r="F203">
        <v>3</v>
      </c>
      <c r="G203">
        <v>397.63</v>
      </c>
      <c r="H203">
        <v>0.26</v>
      </c>
      <c r="I203" t="s">
        <v>1805</v>
      </c>
      <c r="J203">
        <v>588.49239999999998</v>
      </c>
      <c r="K203" t="s">
        <v>4038</v>
      </c>
      <c r="L203" t="s">
        <v>4040</v>
      </c>
      <c r="M203" t="s">
        <v>4046</v>
      </c>
      <c r="N203">
        <v>12</v>
      </c>
    </row>
    <row r="204" spans="1:14" x14ac:dyDescent="0.3">
      <c r="A204" t="s">
        <v>2007</v>
      </c>
      <c r="B204" s="24">
        <v>45725</v>
      </c>
      <c r="C204" t="s">
        <v>560</v>
      </c>
      <c r="D204" t="s">
        <v>1695</v>
      </c>
      <c r="E204" t="s">
        <v>1757</v>
      </c>
      <c r="F204">
        <v>1</v>
      </c>
      <c r="G204">
        <v>748.56</v>
      </c>
      <c r="H204">
        <v>0.15</v>
      </c>
      <c r="I204" t="s">
        <v>1807</v>
      </c>
      <c r="J204">
        <v>1661.8032000000001</v>
      </c>
      <c r="K204" t="s">
        <v>4039</v>
      </c>
      <c r="L204" t="s">
        <v>4041</v>
      </c>
      <c r="M204" t="s">
        <v>4049</v>
      </c>
      <c r="N204">
        <v>3</v>
      </c>
    </row>
    <row r="205" spans="1:14" x14ac:dyDescent="0.3">
      <c r="A205" t="s">
        <v>2008</v>
      </c>
      <c r="B205" s="24">
        <v>45742</v>
      </c>
      <c r="C205" t="s">
        <v>482</v>
      </c>
      <c r="D205" t="s">
        <v>1595</v>
      </c>
      <c r="E205" t="s">
        <v>1750</v>
      </c>
      <c r="F205">
        <v>4</v>
      </c>
      <c r="G205">
        <v>885.72</v>
      </c>
      <c r="H205">
        <v>0.28000000000000003</v>
      </c>
      <c r="I205" t="s">
        <v>1805</v>
      </c>
      <c r="J205">
        <v>752.86199999999997</v>
      </c>
      <c r="K205" t="s">
        <v>4039</v>
      </c>
      <c r="L205" t="s">
        <v>4041</v>
      </c>
      <c r="M205" t="s">
        <v>4049</v>
      </c>
      <c r="N205">
        <v>3</v>
      </c>
    </row>
    <row r="206" spans="1:14" x14ac:dyDescent="0.3">
      <c r="A206" t="s">
        <v>2009</v>
      </c>
      <c r="B206" s="24">
        <v>45750</v>
      </c>
      <c r="C206" t="s">
        <v>376</v>
      </c>
      <c r="D206" t="s">
        <v>1653</v>
      </c>
      <c r="E206" t="s">
        <v>1738</v>
      </c>
      <c r="F206">
        <v>2</v>
      </c>
      <c r="G206">
        <v>408.07</v>
      </c>
      <c r="H206">
        <v>0.28000000000000003</v>
      </c>
      <c r="I206" t="s">
        <v>1810</v>
      </c>
      <c r="J206">
        <v>1175.2416000000001</v>
      </c>
      <c r="K206" t="s">
        <v>4039</v>
      </c>
      <c r="L206" t="s">
        <v>4042</v>
      </c>
      <c r="M206" t="s">
        <v>4050</v>
      </c>
      <c r="N206">
        <v>4</v>
      </c>
    </row>
    <row r="207" spans="1:14" x14ac:dyDescent="0.3">
      <c r="A207" t="s">
        <v>2010</v>
      </c>
      <c r="B207" s="24">
        <v>45327</v>
      </c>
      <c r="C207" t="s">
        <v>1438</v>
      </c>
      <c r="D207" t="s">
        <v>1597</v>
      </c>
      <c r="E207" t="s">
        <v>1767</v>
      </c>
      <c r="F207">
        <v>3</v>
      </c>
      <c r="G207">
        <v>597.07000000000005</v>
      </c>
      <c r="H207">
        <v>0.12</v>
      </c>
      <c r="I207" t="s">
        <v>1807</v>
      </c>
      <c r="J207">
        <v>859.7808</v>
      </c>
      <c r="K207" t="s">
        <v>4038</v>
      </c>
      <c r="L207" t="s">
        <v>4041</v>
      </c>
      <c r="M207" t="s">
        <v>4048</v>
      </c>
      <c r="N207">
        <v>2</v>
      </c>
    </row>
    <row r="208" spans="1:14" x14ac:dyDescent="0.3">
      <c r="A208" t="s">
        <v>2011</v>
      </c>
      <c r="B208" s="24">
        <v>45465</v>
      </c>
      <c r="C208" t="s">
        <v>97</v>
      </c>
      <c r="D208" t="s">
        <v>1663</v>
      </c>
      <c r="E208" t="s">
        <v>1767</v>
      </c>
      <c r="F208">
        <v>1</v>
      </c>
      <c r="G208">
        <v>723.47</v>
      </c>
      <c r="H208">
        <v>0.22</v>
      </c>
      <c r="I208" t="s">
        <v>1810</v>
      </c>
      <c r="J208">
        <v>1909.9608000000001</v>
      </c>
      <c r="K208" t="s">
        <v>4038</v>
      </c>
      <c r="L208" t="s">
        <v>4042</v>
      </c>
      <c r="M208" t="s">
        <v>4052</v>
      </c>
      <c r="N208">
        <v>6</v>
      </c>
    </row>
    <row r="209" spans="1:14" x14ac:dyDescent="0.3">
      <c r="A209" t="s">
        <v>2012</v>
      </c>
      <c r="B209" s="24">
        <v>45883</v>
      </c>
      <c r="C209" t="s">
        <v>1339</v>
      </c>
      <c r="D209" t="s">
        <v>1705</v>
      </c>
      <c r="E209" t="s">
        <v>1754</v>
      </c>
      <c r="F209">
        <v>4</v>
      </c>
      <c r="G209">
        <v>479.93</v>
      </c>
      <c r="H209">
        <v>0.21</v>
      </c>
      <c r="I209" t="s">
        <v>1805</v>
      </c>
      <c r="J209">
        <v>374.34539999999998</v>
      </c>
      <c r="K209" t="s">
        <v>4039</v>
      </c>
      <c r="L209" t="s">
        <v>4043</v>
      </c>
      <c r="M209" t="s">
        <v>4054</v>
      </c>
      <c r="N209">
        <v>8</v>
      </c>
    </row>
    <row r="210" spans="1:14" x14ac:dyDescent="0.3">
      <c r="A210" t="s">
        <v>2013</v>
      </c>
      <c r="B210" s="24">
        <v>45445</v>
      </c>
      <c r="C210" t="s">
        <v>773</v>
      </c>
      <c r="D210" t="s">
        <v>1597</v>
      </c>
      <c r="E210" t="s">
        <v>1785</v>
      </c>
      <c r="F210">
        <v>1</v>
      </c>
      <c r="G210">
        <v>362.81</v>
      </c>
      <c r="H210">
        <v>0.01</v>
      </c>
      <c r="I210" t="s">
        <v>1810</v>
      </c>
      <c r="J210">
        <v>1146.4795999999999</v>
      </c>
      <c r="K210" t="s">
        <v>4038</v>
      </c>
      <c r="L210" t="s">
        <v>4042</v>
      </c>
      <c r="M210" t="s">
        <v>4052</v>
      </c>
      <c r="N210">
        <v>6</v>
      </c>
    </row>
    <row r="211" spans="1:14" x14ac:dyDescent="0.3">
      <c r="A211" t="s">
        <v>2014</v>
      </c>
      <c r="B211" s="24">
        <v>45640</v>
      </c>
      <c r="C211" t="s">
        <v>604</v>
      </c>
      <c r="D211" t="s">
        <v>1687</v>
      </c>
      <c r="E211" t="s">
        <v>1747</v>
      </c>
      <c r="F211">
        <v>4</v>
      </c>
      <c r="G211">
        <v>127.11</v>
      </c>
      <c r="H211">
        <v>0.04</v>
      </c>
      <c r="I211" t="s">
        <v>1807</v>
      </c>
      <c r="J211">
        <v>125.8389</v>
      </c>
      <c r="K211" t="s">
        <v>4038</v>
      </c>
      <c r="L211" t="s">
        <v>4040</v>
      </c>
      <c r="M211" t="s">
        <v>4046</v>
      </c>
      <c r="N211">
        <v>12</v>
      </c>
    </row>
    <row r="212" spans="1:14" x14ac:dyDescent="0.3">
      <c r="A212" t="s">
        <v>2015</v>
      </c>
      <c r="B212" s="24">
        <v>45411</v>
      </c>
      <c r="C212" t="s">
        <v>601</v>
      </c>
      <c r="D212" t="s">
        <v>1597</v>
      </c>
      <c r="E212" t="s">
        <v>1788</v>
      </c>
      <c r="F212">
        <v>1</v>
      </c>
      <c r="G212">
        <v>931.26</v>
      </c>
      <c r="H212">
        <v>0.04</v>
      </c>
      <c r="I212" t="s">
        <v>1805</v>
      </c>
      <c r="J212">
        <v>3576.0383999999999</v>
      </c>
      <c r="K212" t="s">
        <v>4038</v>
      </c>
      <c r="L212" t="s">
        <v>4042</v>
      </c>
      <c r="M212" t="s">
        <v>4050</v>
      </c>
      <c r="N212">
        <v>4</v>
      </c>
    </row>
    <row r="213" spans="1:14" x14ac:dyDescent="0.3">
      <c r="A213" t="s">
        <v>2016</v>
      </c>
      <c r="B213" s="24">
        <v>45224</v>
      </c>
      <c r="C213" t="s">
        <v>1147</v>
      </c>
      <c r="D213" t="s">
        <v>1663</v>
      </c>
      <c r="E213" t="s">
        <v>1763</v>
      </c>
      <c r="F213">
        <v>1</v>
      </c>
      <c r="G213">
        <v>620.80999999999995</v>
      </c>
      <c r="H213">
        <v>0.27</v>
      </c>
      <c r="I213" t="s">
        <v>1807</v>
      </c>
      <c r="J213">
        <v>595.97759999999994</v>
      </c>
      <c r="K213" t="s">
        <v>4037</v>
      </c>
      <c r="L213" t="s">
        <v>4040</v>
      </c>
      <c r="M213" t="s">
        <v>4044</v>
      </c>
      <c r="N213">
        <v>10</v>
      </c>
    </row>
    <row r="214" spans="1:14" x14ac:dyDescent="0.3">
      <c r="A214" t="s">
        <v>2017</v>
      </c>
      <c r="B214" s="24">
        <v>45497</v>
      </c>
      <c r="C214" t="s">
        <v>333</v>
      </c>
      <c r="D214" t="s">
        <v>1629</v>
      </c>
      <c r="E214" t="s">
        <v>1742</v>
      </c>
      <c r="F214">
        <v>3</v>
      </c>
      <c r="G214">
        <v>823.26</v>
      </c>
      <c r="H214">
        <v>0.27</v>
      </c>
      <c r="I214" t="s">
        <v>1810</v>
      </c>
      <c r="J214">
        <v>600.97979999999995</v>
      </c>
      <c r="K214" t="s">
        <v>4038</v>
      </c>
      <c r="L214" t="s">
        <v>4043</v>
      </c>
      <c r="M214" t="s">
        <v>4053</v>
      </c>
      <c r="N214">
        <v>7</v>
      </c>
    </row>
    <row r="215" spans="1:14" x14ac:dyDescent="0.3">
      <c r="A215" t="s">
        <v>2018</v>
      </c>
      <c r="B215" s="24">
        <v>45807</v>
      </c>
      <c r="C215" t="s">
        <v>59</v>
      </c>
      <c r="D215" t="s">
        <v>1583</v>
      </c>
      <c r="E215" t="s">
        <v>1763</v>
      </c>
      <c r="F215">
        <v>4</v>
      </c>
      <c r="G215">
        <v>681.01</v>
      </c>
      <c r="H215">
        <v>0.13</v>
      </c>
      <c r="I215" t="s">
        <v>1810</v>
      </c>
      <c r="J215">
        <v>1491.4119000000001</v>
      </c>
      <c r="K215" t="s">
        <v>4039</v>
      </c>
      <c r="L215" t="s">
        <v>4042</v>
      </c>
      <c r="M215" t="s">
        <v>4051</v>
      </c>
      <c r="N215">
        <v>5</v>
      </c>
    </row>
    <row r="216" spans="1:14" x14ac:dyDescent="0.3">
      <c r="A216" t="s">
        <v>2019</v>
      </c>
      <c r="B216" s="24">
        <v>45942</v>
      </c>
      <c r="C216" t="s">
        <v>1352</v>
      </c>
      <c r="D216" t="s">
        <v>1641</v>
      </c>
      <c r="E216" t="s">
        <v>1794</v>
      </c>
      <c r="F216">
        <v>1</v>
      </c>
      <c r="G216">
        <v>119.83</v>
      </c>
      <c r="H216">
        <v>0.03</v>
      </c>
      <c r="I216" t="s">
        <v>1805</v>
      </c>
      <c r="J216">
        <v>417.00839999999999</v>
      </c>
      <c r="K216" t="s">
        <v>4039</v>
      </c>
      <c r="L216" t="s">
        <v>4040</v>
      </c>
      <c r="M216" t="s">
        <v>4044</v>
      </c>
      <c r="N216">
        <v>10</v>
      </c>
    </row>
    <row r="217" spans="1:14" x14ac:dyDescent="0.3">
      <c r="A217" t="s">
        <v>2020</v>
      </c>
      <c r="B217" s="24">
        <v>45314</v>
      </c>
      <c r="C217" t="s">
        <v>959</v>
      </c>
      <c r="D217" t="s">
        <v>1685</v>
      </c>
      <c r="E217" t="s">
        <v>1742</v>
      </c>
      <c r="F217">
        <v>1</v>
      </c>
      <c r="G217">
        <v>575.66</v>
      </c>
      <c r="H217">
        <v>0.26</v>
      </c>
      <c r="I217" t="s">
        <v>1807</v>
      </c>
      <c r="J217">
        <v>558.39019999999994</v>
      </c>
      <c r="K217" t="s">
        <v>4038</v>
      </c>
      <c r="L217" t="s">
        <v>4041</v>
      </c>
      <c r="M217" t="s">
        <v>4047</v>
      </c>
      <c r="N217">
        <v>1</v>
      </c>
    </row>
    <row r="218" spans="1:14" x14ac:dyDescent="0.3">
      <c r="A218" t="s">
        <v>2021</v>
      </c>
      <c r="B218" s="24">
        <v>45943</v>
      </c>
      <c r="C218" t="s">
        <v>645</v>
      </c>
      <c r="D218" t="s">
        <v>1625</v>
      </c>
      <c r="E218" t="s">
        <v>1785</v>
      </c>
      <c r="F218">
        <v>3</v>
      </c>
      <c r="G218">
        <v>775.84</v>
      </c>
      <c r="H218">
        <v>0.05</v>
      </c>
      <c r="I218" t="s">
        <v>1805</v>
      </c>
      <c r="J218">
        <v>574.12160000000006</v>
      </c>
      <c r="K218" t="s">
        <v>4039</v>
      </c>
      <c r="L218" t="s">
        <v>4040</v>
      </c>
      <c r="M218" t="s">
        <v>4044</v>
      </c>
      <c r="N218">
        <v>10</v>
      </c>
    </row>
    <row r="219" spans="1:14" x14ac:dyDescent="0.3">
      <c r="A219" t="s">
        <v>2022</v>
      </c>
      <c r="B219" s="24">
        <v>45356</v>
      </c>
      <c r="C219" t="s">
        <v>1355</v>
      </c>
      <c r="D219" t="s">
        <v>1557</v>
      </c>
      <c r="E219" t="s">
        <v>1767</v>
      </c>
      <c r="F219">
        <v>3</v>
      </c>
      <c r="G219">
        <v>318.43</v>
      </c>
      <c r="H219">
        <v>0.08</v>
      </c>
      <c r="I219" t="s">
        <v>1805</v>
      </c>
      <c r="J219">
        <v>907.52549999999997</v>
      </c>
      <c r="K219" t="s">
        <v>4038</v>
      </c>
      <c r="L219" t="s">
        <v>4041</v>
      </c>
      <c r="M219" t="s">
        <v>4049</v>
      </c>
      <c r="N219">
        <v>3</v>
      </c>
    </row>
    <row r="220" spans="1:14" x14ac:dyDescent="0.3">
      <c r="A220" t="s">
        <v>2023</v>
      </c>
      <c r="B220" s="24">
        <v>45854</v>
      </c>
      <c r="C220" t="s">
        <v>509</v>
      </c>
      <c r="D220" t="s">
        <v>1673</v>
      </c>
      <c r="E220" t="s">
        <v>1763</v>
      </c>
      <c r="F220">
        <v>1</v>
      </c>
      <c r="G220">
        <v>141.6</v>
      </c>
      <c r="H220">
        <v>0.14000000000000001</v>
      </c>
      <c r="I220" t="s">
        <v>1810</v>
      </c>
      <c r="J220">
        <v>390.81599999999997</v>
      </c>
      <c r="K220" t="s">
        <v>4039</v>
      </c>
      <c r="L220" t="s">
        <v>4043</v>
      </c>
      <c r="M220" t="s">
        <v>4053</v>
      </c>
      <c r="N220">
        <v>7</v>
      </c>
    </row>
    <row r="221" spans="1:14" x14ac:dyDescent="0.3">
      <c r="A221" t="s">
        <v>2024</v>
      </c>
      <c r="B221" s="24">
        <v>45219</v>
      </c>
      <c r="C221" t="s">
        <v>842</v>
      </c>
      <c r="D221" t="s">
        <v>1559</v>
      </c>
      <c r="E221" t="s">
        <v>1794</v>
      </c>
      <c r="F221">
        <v>4</v>
      </c>
      <c r="G221">
        <v>332.82</v>
      </c>
      <c r="H221">
        <v>0.11</v>
      </c>
      <c r="I221" t="s">
        <v>1807</v>
      </c>
      <c r="J221">
        <v>286.22519999999997</v>
      </c>
      <c r="K221" t="s">
        <v>4037</v>
      </c>
      <c r="L221" t="s">
        <v>4040</v>
      </c>
      <c r="M221" t="s">
        <v>4044</v>
      </c>
      <c r="N221">
        <v>10</v>
      </c>
    </row>
    <row r="222" spans="1:14" x14ac:dyDescent="0.3">
      <c r="A222" t="s">
        <v>2025</v>
      </c>
      <c r="B222" s="24">
        <v>45447</v>
      </c>
      <c r="C222" t="s">
        <v>782</v>
      </c>
      <c r="D222" t="s">
        <v>1673</v>
      </c>
      <c r="E222" t="s">
        <v>1738</v>
      </c>
      <c r="F222">
        <v>4</v>
      </c>
      <c r="G222">
        <v>640.97</v>
      </c>
      <c r="H222">
        <v>0.02</v>
      </c>
      <c r="I222" t="s">
        <v>1810</v>
      </c>
      <c r="J222">
        <v>2281.8532</v>
      </c>
      <c r="K222" t="s">
        <v>4038</v>
      </c>
      <c r="L222" t="s">
        <v>4042</v>
      </c>
      <c r="M222" t="s">
        <v>4052</v>
      </c>
      <c r="N222">
        <v>6</v>
      </c>
    </row>
    <row r="223" spans="1:14" x14ac:dyDescent="0.3">
      <c r="A223" t="s">
        <v>2026</v>
      </c>
      <c r="B223" s="24">
        <v>45225</v>
      </c>
      <c r="C223" t="s">
        <v>657</v>
      </c>
      <c r="D223" t="s">
        <v>1709</v>
      </c>
      <c r="E223" t="s">
        <v>1782</v>
      </c>
      <c r="F223">
        <v>3</v>
      </c>
      <c r="G223">
        <v>75.37</v>
      </c>
      <c r="H223">
        <v>0.08</v>
      </c>
      <c r="I223" t="s">
        <v>1810</v>
      </c>
      <c r="J223">
        <v>295.4504</v>
      </c>
      <c r="K223" t="s">
        <v>4037</v>
      </c>
      <c r="L223" t="s">
        <v>4040</v>
      </c>
      <c r="M223" t="s">
        <v>4044</v>
      </c>
      <c r="N223">
        <v>10</v>
      </c>
    </row>
    <row r="224" spans="1:14" x14ac:dyDescent="0.3">
      <c r="A224" t="s">
        <v>2027</v>
      </c>
      <c r="B224" s="24">
        <v>45754</v>
      </c>
      <c r="C224" t="s">
        <v>272</v>
      </c>
      <c r="D224" t="s">
        <v>1561</v>
      </c>
      <c r="E224" t="s">
        <v>1791</v>
      </c>
      <c r="F224">
        <v>4</v>
      </c>
      <c r="G224">
        <v>434.55</v>
      </c>
      <c r="H224">
        <v>0.15</v>
      </c>
      <c r="I224" t="s">
        <v>1810</v>
      </c>
      <c r="J224">
        <v>1199.3579999999999</v>
      </c>
      <c r="K224" t="s">
        <v>4039</v>
      </c>
      <c r="L224" t="s">
        <v>4042</v>
      </c>
      <c r="M224" t="s">
        <v>4050</v>
      </c>
      <c r="N224">
        <v>4</v>
      </c>
    </row>
    <row r="225" spans="1:14" x14ac:dyDescent="0.3">
      <c r="A225" t="s">
        <v>2028</v>
      </c>
      <c r="B225" s="24">
        <v>45729</v>
      </c>
      <c r="C225" t="s">
        <v>348</v>
      </c>
      <c r="D225" t="s">
        <v>1581</v>
      </c>
      <c r="E225" t="s">
        <v>1780</v>
      </c>
      <c r="F225">
        <v>3</v>
      </c>
      <c r="G225">
        <v>652.28</v>
      </c>
      <c r="H225">
        <v>0.15</v>
      </c>
      <c r="I225" t="s">
        <v>1805</v>
      </c>
      <c r="J225">
        <v>2217.752</v>
      </c>
      <c r="K225" t="s">
        <v>4039</v>
      </c>
      <c r="L225" t="s">
        <v>4041</v>
      </c>
      <c r="M225" t="s">
        <v>4049</v>
      </c>
      <c r="N225">
        <v>3</v>
      </c>
    </row>
    <row r="226" spans="1:14" x14ac:dyDescent="0.3">
      <c r="A226" t="s">
        <v>2029</v>
      </c>
      <c r="B226" s="24">
        <v>45480</v>
      </c>
      <c r="C226" t="s">
        <v>850</v>
      </c>
      <c r="D226" t="s">
        <v>1681</v>
      </c>
      <c r="E226" t="s">
        <v>1788</v>
      </c>
      <c r="F226">
        <v>4</v>
      </c>
      <c r="G226">
        <v>207.8</v>
      </c>
      <c r="H226">
        <v>0.03</v>
      </c>
      <c r="I226" t="s">
        <v>1805</v>
      </c>
      <c r="J226">
        <v>529.8900000000001</v>
      </c>
      <c r="K226" t="s">
        <v>4038</v>
      </c>
      <c r="L226" t="s">
        <v>4043</v>
      </c>
      <c r="M226" t="s">
        <v>4053</v>
      </c>
      <c r="N226">
        <v>7</v>
      </c>
    </row>
    <row r="227" spans="1:14" x14ac:dyDescent="0.3">
      <c r="A227" t="s">
        <v>2030</v>
      </c>
      <c r="B227" s="24">
        <v>45361</v>
      </c>
      <c r="C227" t="s">
        <v>1502</v>
      </c>
      <c r="D227" t="s">
        <v>1651</v>
      </c>
      <c r="E227" t="s">
        <v>1782</v>
      </c>
      <c r="F227">
        <v>3</v>
      </c>
      <c r="G227">
        <v>385.5</v>
      </c>
      <c r="H227">
        <v>0.12</v>
      </c>
      <c r="I227" t="s">
        <v>1807</v>
      </c>
      <c r="J227">
        <v>1495.74</v>
      </c>
      <c r="K227" t="s">
        <v>4038</v>
      </c>
      <c r="L227" t="s">
        <v>4041</v>
      </c>
      <c r="M227" t="s">
        <v>4049</v>
      </c>
      <c r="N227">
        <v>3</v>
      </c>
    </row>
    <row r="228" spans="1:14" x14ac:dyDescent="0.3">
      <c r="A228" t="s">
        <v>2031</v>
      </c>
      <c r="B228" s="24">
        <v>45915</v>
      </c>
      <c r="C228" t="s">
        <v>339</v>
      </c>
      <c r="D228" t="s">
        <v>1659</v>
      </c>
      <c r="E228" t="s">
        <v>1757</v>
      </c>
      <c r="F228">
        <v>3</v>
      </c>
      <c r="G228">
        <v>548.19000000000005</v>
      </c>
      <c r="H228">
        <v>0.09</v>
      </c>
      <c r="I228" t="s">
        <v>1805</v>
      </c>
      <c r="J228">
        <v>1447.2216000000001</v>
      </c>
      <c r="K228" t="s">
        <v>4039</v>
      </c>
      <c r="L228" t="s">
        <v>4043</v>
      </c>
      <c r="M228" t="s">
        <v>4055</v>
      </c>
      <c r="N228">
        <v>9</v>
      </c>
    </row>
    <row r="229" spans="1:14" x14ac:dyDescent="0.3">
      <c r="A229" t="s">
        <v>2032</v>
      </c>
      <c r="B229" s="24">
        <v>45607</v>
      </c>
      <c r="C229" t="s">
        <v>252</v>
      </c>
      <c r="D229" t="s">
        <v>1675</v>
      </c>
      <c r="E229" t="s">
        <v>1767</v>
      </c>
      <c r="F229">
        <v>4</v>
      </c>
      <c r="G229">
        <v>927.6</v>
      </c>
      <c r="H229">
        <v>0.22</v>
      </c>
      <c r="I229" t="s">
        <v>1805</v>
      </c>
      <c r="J229">
        <v>2532.348</v>
      </c>
      <c r="K229" t="s">
        <v>4038</v>
      </c>
      <c r="L229" t="s">
        <v>4040</v>
      </c>
      <c r="M229" t="s">
        <v>4045</v>
      </c>
      <c r="N229">
        <v>11</v>
      </c>
    </row>
    <row r="230" spans="1:14" x14ac:dyDescent="0.3">
      <c r="A230" t="s">
        <v>2033</v>
      </c>
      <c r="B230" s="24">
        <v>45666</v>
      </c>
      <c r="C230" t="s">
        <v>842</v>
      </c>
      <c r="D230" t="s">
        <v>1651</v>
      </c>
      <c r="E230" t="s">
        <v>1747</v>
      </c>
      <c r="F230">
        <v>2</v>
      </c>
      <c r="G230">
        <v>585.04</v>
      </c>
      <c r="H230">
        <v>0.09</v>
      </c>
      <c r="I230" t="s">
        <v>1807</v>
      </c>
      <c r="J230">
        <v>1825.3248000000001</v>
      </c>
      <c r="K230" t="s">
        <v>4039</v>
      </c>
      <c r="L230" t="s">
        <v>4041</v>
      </c>
      <c r="M230" t="s">
        <v>4047</v>
      </c>
      <c r="N230">
        <v>1</v>
      </c>
    </row>
    <row r="231" spans="1:14" x14ac:dyDescent="0.3">
      <c r="A231" t="s">
        <v>2034</v>
      </c>
      <c r="B231" s="24">
        <v>45406</v>
      </c>
      <c r="C231" t="s">
        <v>1514</v>
      </c>
      <c r="D231" t="s">
        <v>1607</v>
      </c>
      <c r="E231" t="s">
        <v>1742</v>
      </c>
      <c r="F231">
        <v>2</v>
      </c>
      <c r="G231">
        <v>999.89</v>
      </c>
      <c r="H231">
        <v>0.04</v>
      </c>
      <c r="I231" t="s">
        <v>1805</v>
      </c>
      <c r="J231">
        <v>1819.7998</v>
      </c>
      <c r="K231" t="s">
        <v>4038</v>
      </c>
      <c r="L231" t="s">
        <v>4042</v>
      </c>
      <c r="M231" t="s">
        <v>4050</v>
      </c>
      <c r="N231">
        <v>4</v>
      </c>
    </row>
    <row r="232" spans="1:14" x14ac:dyDescent="0.3">
      <c r="A232" t="s">
        <v>2035</v>
      </c>
      <c r="B232" s="24">
        <v>45284</v>
      </c>
      <c r="C232" t="s">
        <v>373</v>
      </c>
      <c r="D232" t="s">
        <v>1679</v>
      </c>
      <c r="E232" t="s">
        <v>1747</v>
      </c>
      <c r="F232">
        <v>3</v>
      </c>
      <c r="G232">
        <v>848.98</v>
      </c>
      <c r="H232">
        <v>0.08</v>
      </c>
      <c r="I232" t="s">
        <v>1807</v>
      </c>
      <c r="J232">
        <v>1630.0416</v>
      </c>
      <c r="K232" t="s">
        <v>4037</v>
      </c>
      <c r="L232" t="s">
        <v>4040</v>
      </c>
      <c r="M232" t="s">
        <v>4046</v>
      </c>
      <c r="N232">
        <v>12</v>
      </c>
    </row>
    <row r="233" spans="1:14" x14ac:dyDescent="0.3">
      <c r="A233" t="s">
        <v>2036</v>
      </c>
      <c r="B233" s="24">
        <v>45348</v>
      </c>
      <c r="C233" t="s">
        <v>476</v>
      </c>
      <c r="D233" t="s">
        <v>1649</v>
      </c>
      <c r="E233" t="s">
        <v>1780</v>
      </c>
      <c r="F233">
        <v>3</v>
      </c>
      <c r="G233">
        <v>769.56</v>
      </c>
      <c r="H233">
        <v>0.1</v>
      </c>
      <c r="I233" t="s">
        <v>1805</v>
      </c>
      <c r="J233">
        <v>2123.9856</v>
      </c>
      <c r="K233" t="s">
        <v>4038</v>
      </c>
      <c r="L233" t="s">
        <v>4041</v>
      </c>
      <c r="M233" t="s">
        <v>4048</v>
      </c>
      <c r="N233">
        <v>2</v>
      </c>
    </row>
    <row r="234" spans="1:14" x14ac:dyDescent="0.3">
      <c r="A234" t="s">
        <v>2037</v>
      </c>
      <c r="B234" s="24">
        <v>45676</v>
      </c>
      <c r="C234" t="s">
        <v>185</v>
      </c>
      <c r="D234" t="s">
        <v>1625</v>
      </c>
      <c r="E234" t="s">
        <v>1778</v>
      </c>
      <c r="F234">
        <v>4</v>
      </c>
      <c r="G234">
        <v>449.88</v>
      </c>
      <c r="H234">
        <v>0.01</v>
      </c>
      <c r="I234" t="s">
        <v>1807</v>
      </c>
      <c r="J234">
        <v>1214.6759999999999</v>
      </c>
      <c r="K234" t="s">
        <v>4039</v>
      </c>
      <c r="L234" t="s">
        <v>4041</v>
      </c>
      <c r="M234" t="s">
        <v>4047</v>
      </c>
      <c r="N234">
        <v>1</v>
      </c>
    </row>
    <row r="235" spans="1:14" x14ac:dyDescent="0.3">
      <c r="A235" t="s">
        <v>2038</v>
      </c>
      <c r="B235" s="24">
        <v>45863</v>
      </c>
      <c r="C235" t="s">
        <v>867</v>
      </c>
      <c r="D235" t="s">
        <v>1667</v>
      </c>
      <c r="E235" t="s">
        <v>1775</v>
      </c>
      <c r="F235">
        <v>4</v>
      </c>
      <c r="G235">
        <v>383.74</v>
      </c>
      <c r="H235">
        <v>0.24</v>
      </c>
      <c r="I235" t="s">
        <v>1805</v>
      </c>
      <c r="J235">
        <v>1519.6104</v>
      </c>
      <c r="K235" t="s">
        <v>4039</v>
      </c>
      <c r="L235" t="s">
        <v>4043</v>
      </c>
      <c r="M235" t="s">
        <v>4053</v>
      </c>
      <c r="N235">
        <v>7</v>
      </c>
    </row>
    <row r="236" spans="1:14" x14ac:dyDescent="0.3">
      <c r="A236" t="s">
        <v>2039</v>
      </c>
      <c r="B236" s="24">
        <v>45409</v>
      </c>
      <c r="C236" t="s">
        <v>494</v>
      </c>
      <c r="D236" t="s">
        <v>1645</v>
      </c>
      <c r="E236" t="s">
        <v>1770</v>
      </c>
      <c r="F236">
        <v>1</v>
      </c>
      <c r="G236">
        <v>794.97</v>
      </c>
      <c r="H236">
        <v>0.05</v>
      </c>
      <c r="I236" t="s">
        <v>1807</v>
      </c>
      <c r="J236">
        <v>2416.7087999999999</v>
      </c>
      <c r="K236" t="s">
        <v>4038</v>
      </c>
      <c r="L236" t="s">
        <v>4042</v>
      </c>
      <c r="M236" t="s">
        <v>4050</v>
      </c>
      <c r="N236">
        <v>4</v>
      </c>
    </row>
    <row r="237" spans="1:14" x14ac:dyDescent="0.3">
      <c r="A237" t="s">
        <v>2040</v>
      </c>
      <c r="B237" s="24">
        <v>45880</v>
      </c>
      <c r="C237" t="s">
        <v>52</v>
      </c>
      <c r="D237" t="s">
        <v>1687</v>
      </c>
      <c r="E237" t="s">
        <v>1754</v>
      </c>
      <c r="F237">
        <v>1</v>
      </c>
      <c r="G237">
        <v>989.63</v>
      </c>
      <c r="H237">
        <v>0.22</v>
      </c>
      <c r="I237" t="s">
        <v>1807</v>
      </c>
      <c r="J237">
        <v>940.1484999999999</v>
      </c>
      <c r="K237" t="s">
        <v>4039</v>
      </c>
      <c r="L237" t="s">
        <v>4043</v>
      </c>
      <c r="M237" t="s">
        <v>4054</v>
      </c>
      <c r="N237">
        <v>8</v>
      </c>
    </row>
    <row r="238" spans="1:14" x14ac:dyDescent="0.3">
      <c r="A238" t="s">
        <v>2041</v>
      </c>
      <c r="B238" s="24">
        <v>45731</v>
      </c>
      <c r="C238" t="s">
        <v>1042</v>
      </c>
      <c r="D238" t="s">
        <v>1637</v>
      </c>
      <c r="E238" t="s">
        <v>1733</v>
      </c>
      <c r="F238">
        <v>1</v>
      </c>
      <c r="G238">
        <v>447.16</v>
      </c>
      <c r="H238">
        <v>0.28999999999999998</v>
      </c>
      <c r="I238" t="s">
        <v>1810</v>
      </c>
      <c r="J238">
        <v>348.78480000000002</v>
      </c>
      <c r="K238" t="s">
        <v>4039</v>
      </c>
      <c r="L238" t="s">
        <v>4041</v>
      </c>
      <c r="M238" t="s">
        <v>4049</v>
      </c>
      <c r="N238">
        <v>3</v>
      </c>
    </row>
    <row r="239" spans="1:14" x14ac:dyDescent="0.3">
      <c r="A239" t="s">
        <v>2042</v>
      </c>
      <c r="B239" s="24">
        <v>45671</v>
      </c>
      <c r="C239" t="s">
        <v>44</v>
      </c>
      <c r="D239" t="s">
        <v>1717</v>
      </c>
      <c r="E239" t="s">
        <v>1757</v>
      </c>
      <c r="F239">
        <v>4</v>
      </c>
      <c r="G239">
        <v>946.9</v>
      </c>
      <c r="H239">
        <v>0.19</v>
      </c>
      <c r="I239" t="s">
        <v>1810</v>
      </c>
      <c r="J239">
        <v>672.29899999999998</v>
      </c>
      <c r="K239" t="s">
        <v>4039</v>
      </c>
      <c r="L239" t="s">
        <v>4041</v>
      </c>
      <c r="M239" t="s">
        <v>4047</v>
      </c>
      <c r="N239">
        <v>1</v>
      </c>
    </row>
    <row r="240" spans="1:14" x14ac:dyDescent="0.3">
      <c r="A240" t="s">
        <v>2043</v>
      </c>
      <c r="B240" s="24">
        <v>45809</v>
      </c>
      <c r="C240" t="s">
        <v>557</v>
      </c>
      <c r="D240" t="s">
        <v>1563</v>
      </c>
      <c r="E240" t="s">
        <v>1733</v>
      </c>
      <c r="F240">
        <v>4</v>
      </c>
      <c r="G240">
        <v>469.68</v>
      </c>
      <c r="H240">
        <v>0.2</v>
      </c>
      <c r="I240" t="s">
        <v>1805</v>
      </c>
      <c r="J240">
        <v>1521.7632000000001</v>
      </c>
      <c r="K240" t="s">
        <v>4039</v>
      </c>
      <c r="L240" t="s">
        <v>4042</v>
      </c>
      <c r="M240" t="s">
        <v>4052</v>
      </c>
      <c r="N240">
        <v>6</v>
      </c>
    </row>
    <row r="241" spans="1:14" x14ac:dyDescent="0.3">
      <c r="A241" t="s">
        <v>2044</v>
      </c>
      <c r="B241" s="24">
        <v>45559</v>
      </c>
      <c r="C241" t="s">
        <v>1499</v>
      </c>
      <c r="D241" t="s">
        <v>1585</v>
      </c>
      <c r="E241" t="s">
        <v>1788</v>
      </c>
      <c r="F241">
        <v>1</v>
      </c>
      <c r="G241">
        <v>320.64</v>
      </c>
      <c r="H241">
        <v>0.21</v>
      </c>
      <c r="I241" t="s">
        <v>1810</v>
      </c>
      <c r="J241">
        <v>1026.048</v>
      </c>
      <c r="K241" t="s">
        <v>4038</v>
      </c>
      <c r="L241" t="s">
        <v>4043</v>
      </c>
      <c r="M241" t="s">
        <v>4055</v>
      </c>
      <c r="N241">
        <v>9</v>
      </c>
    </row>
    <row r="242" spans="1:14" x14ac:dyDescent="0.3">
      <c r="A242" t="s">
        <v>2045</v>
      </c>
      <c r="B242" s="24">
        <v>45253</v>
      </c>
      <c r="C242" t="s">
        <v>456</v>
      </c>
      <c r="D242" t="s">
        <v>1559</v>
      </c>
      <c r="E242" t="s">
        <v>1754</v>
      </c>
      <c r="F242">
        <v>3</v>
      </c>
      <c r="G242">
        <v>594.44000000000005</v>
      </c>
      <c r="H242">
        <v>0.08</v>
      </c>
      <c r="I242" t="s">
        <v>1805</v>
      </c>
      <c r="J242">
        <v>469.60759999999999</v>
      </c>
      <c r="K242" t="s">
        <v>4037</v>
      </c>
      <c r="L242" t="s">
        <v>4040</v>
      </c>
      <c r="M242" t="s">
        <v>4045</v>
      </c>
      <c r="N242">
        <v>11</v>
      </c>
    </row>
    <row r="243" spans="1:14" x14ac:dyDescent="0.3">
      <c r="A243" t="s">
        <v>2046</v>
      </c>
      <c r="B243" s="24">
        <v>45861</v>
      </c>
      <c r="C243" t="s">
        <v>696</v>
      </c>
      <c r="D243" t="s">
        <v>1701</v>
      </c>
      <c r="E243" t="s">
        <v>1763</v>
      </c>
      <c r="F243">
        <v>3</v>
      </c>
      <c r="G243">
        <v>91.7</v>
      </c>
      <c r="H243">
        <v>0.03</v>
      </c>
      <c r="I243" t="s">
        <v>1810</v>
      </c>
      <c r="J243">
        <v>253.09200000000001</v>
      </c>
      <c r="K243" t="s">
        <v>4039</v>
      </c>
      <c r="L243" t="s">
        <v>4043</v>
      </c>
      <c r="M243" t="s">
        <v>4053</v>
      </c>
      <c r="N243">
        <v>7</v>
      </c>
    </row>
    <row r="244" spans="1:14" x14ac:dyDescent="0.3">
      <c r="A244" t="s">
        <v>2047</v>
      </c>
      <c r="B244" s="24">
        <v>45917</v>
      </c>
      <c r="C244" t="s">
        <v>127</v>
      </c>
      <c r="D244" t="s">
        <v>1653</v>
      </c>
      <c r="E244" t="s">
        <v>1775</v>
      </c>
      <c r="F244">
        <v>1</v>
      </c>
      <c r="G244">
        <v>741.33</v>
      </c>
      <c r="H244">
        <v>0.28999999999999998</v>
      </c>
      <c r="I244" t="s">
        <v>1805</v>
      </c>
      <c r="J244">
        <v>2157.2703000000001</v>
      </c>
      <c r="K244" t="s">
        <v>4039</v>
      </c>
      <c r="L244" t="s">
        <v>4043</v>
      </c>
      <c r="M244" t="s">
        <v>4055</v>
      </c>
      <c r="N244">
        <v>9</v>
      </c>
    </row>
    <row r="245" spans="1:14" x14ac:dyDescent="0.3">
      <c r="A245" t="s">
        <v>2048</v>
      </c>
      <c r="B245" s="24">
        <v>45754</v>
      </c>
      <c r="C245" t="s">
        <v>1449</v>
      </c>
      <c r="D245" t="s">
        <v>1561</v>
      </c>
      <c r="E245" t="s">
        <v>1794</v>
      </c>
      <c r="F245">
        <v>1</v>
      </c>
      <c r="G245">
        <v>922.78</v>
      </c>
      <c r="H245">
        <v>0.09</v>
      </c>
      <c r="I245" t="s">
        <v>1810</v>
      </c>
      <c r="J245">
        <v>655.17379999999991</v>
      </c>
      <c r="K245" t="s">
        <v>4039</v>
      </c>
      <c r="L245" t="s">
        <v>4042</v>
      </c>
      <c r="M245" t="s">
        <v>4050</v>
      </c>
      <c r="N245">
        <v>4</v>
      </c>
    </row>
    <row r="246" spans="1:14" x14ac:dyDescent="0.3">
      <c r="A246" t="s">
        <v>2049</v>
      </c>
      <c r="B246" s="24">
        <v>45312</v>
      </c>
      <c r="C246" t="s">
        <v>1012</v>
      </c>
      <c r="D246" t="s">
        <v>1543</v>
      </c>
      <c r="E246" t="s">
        <v>1785</v>
      </c>
      <c r="F246">
        <v>2</v>
      </c>
      <c r="G246">
        <v>394.35</v>
      </c>
      <c r="H246">
        <v>0.03</v>
      </c>
      <c r="I246" t="s">
        <v>1807</v>
      </c>
      <c r="J246">
        <v>358.85849999999999</v>
      </c>
      <c r="K246" t="s">
        <v>4038</v>
      </c>
      <c r="L246" t="s">
        <v>4041</v>
      </c>
      <c r="M246" t="s">
        <v>4047</v>
      </c>
      <c r="N246">
        <v>1</v>
      </c>
    </row>
    <row r="247" spans="1:14" x14ac:dyDescent="0.3">
      <c r="A247" t="s">
        <v>2050</v>
      </c>
      <c r="B247" s="24">
        <v>45480</v>
      </c>
      <c r="C247" t="s">
        <v>1126</v>
      </c>
      <c r="D247" t="s">
        <v>1659</v>
      </c>
      <c r="E247" t="s">
        <v>1773</v>
      </c>
      <c r="F247">
        <v>4</v>
      </c>
      <c r="G247">
        <v>703.95</v>
      </c>
      <c r="H247">
        <v>0.28000000000000003</v>
      </c>
      <c r="I247" t="s">
        <v>1805</v>
      </c>
      <c r="J247">
        <v>1365.663</v>
      </c>
      <c r="K247" t="s">
        <v>4038</v>
      </c>
      <c r="L247" t="s">
        <v>4043</v>
      </c>
      <c r="M247" t="s">
        <v>4053</v>
      </c>
      <c r="N247">
        <v>7</v>
      </c>
    </row>
    <row r="248" spans="1:14" x14ac:dyDescent="0.3">
      <c r="A248" t="s">
        <v>2051</v>
      </c>
      <c r="B248" s="24">
        <v>45780</v>
      </c>
      <c r="C248" t="s">
        <v>648</v>
      </c>
      <c r="D248" t="s">
        <v>1557</v>
      </c>
      <c r="E248" t="s">
        <v>1733</v>
      </c>
      <c r="F248">
        <v>2</v>
      </c>
      <c r="G248">
        <v>452.67</v>
      </c>
      <c r="H248">
        <v>0.15</v>
      </c>
      <c r="I248" t="s">
        <v>1807</v>
      </c>
      <c r="J248">
        <v>1303.6895999999999</v>
      </c>
      <c r="K248" t="s">
        <v>4039</v>
      </c>
      <c r="L248" t="s">
        <v>4042</v>
      </c>
      <c r="M248" t="s">
        <v>4051</v>
      </c>
      <c r="N248">
        <v>5</v>
      </c>
    </row>
    <row r="249" spans="1:14" x14ac:dyDescent="0.3">
      <c r="A249" t="s">
        <v>2052</v>
      </c>
      <c r="B249" s="24">
        <v>45349</v>
      </c>
      <c r="C249" t="s">
        <v>1411</v>
      </c>
      <c r="D249" t="s">
        <v>1543</v>
      </c>
      <c r="E249" t="s">
        <v>1760</v>
      </c>
      <c r="F249">
        <v>2</v>
      </c>
      <c r="G249">
        <v>377.3</v>
      </c>
      <c r="H249">
        <v>0.23</v>
      </c>
      <c r="I249" t="s">
        <v>1807</v>
      </c>
      <c r="J249">
        <v>641.41</v>
      </c>
      <c r="K249" t="s">
        <v>4038</v>
      </c>
      <c r="L249" t="s">
        <v>4041</v>
      </c>
      <c r="M249" t="s">
        <v>4048</v>
      </c>
      <c r="N249">
        <v>2</v>
      </c>
    </row>
    <row r="250" spans="1:14" x14ac:dyDescent="0.3">
      <c r="A250" t="s">
        <v>2053</v>
      </c>
      <c r="B250" s="24">
        <v>45846</v>
      </c>
      <c r="C250" t="s">
        <v>1069</v>
      </c>
      <c r="D250" t="s">
        <v>1677</v>
      </c>
      <c r="E250" t="s">
        <v>1760</v>
      </c>
      <c r="F250">
        <v>1</v>
      </c>
      <c r="G250">
        <v>130.47999999999999</v>
      </c>
      <c r="H250">
        <v>0.09</v>
      </c>
      <c r="I250" t="s">
        <v>1807</v>
      </c>
      <c r="J250">
        <v>200.9392</v>
      </c>
      <c r="K250" t="s">
        <v>4039</v>
      </c>
      <c r="L250" t="s">
        <v>4043</v>
      </c>
      <c r="M250" t="s">
        <v>4053</v>
      </c>
      <c r="N250">
        <v>7</v>
      </c>
    </row>
    <row r="251" spans="1:14" x14ac:dyDescent="0.3">
      <c r="A251" t="s">
        <v>2054</v>
      </c>
      <c r="B251" s="24">
        <v>45729</v>
      </c>
      <c r="C251" t="s">
        <v>1333</v>
      </c>
      <c r="D251" t="s">
        <v>1717</v>
      </c>
      <c r="E251" t="s">
        <v>1775</v>
      </c>
      <c r="F251">
        <v>3</v>
      </c>
      <c r="G251">
        <v>809.45</v>
      </c>
      <c r="H251">
        <v>0.05</v>
      </c>
      <c r="I251" t="s">
        <v>1810</v>
      </c>
      <c r="J251">
        <v>736.59950000000003</v>
      </c>
      <c r="K251" t="s">
        <v>4039</v>
      </c>
      <c r="L251" t="s">
        <v>4041</v>
      </c>
      <c r="M251" t="s">
        <v>4049</v>
      </c>
      <c r="N251">
        <v>3</v>
      </c>
    </row>
    <row r="252" spans="1:14" x14ac:dyDescent="0.3">
      <c r="A252" t="s">
        <v>2055</v>
      </c>
      <c r="B252" s="24">
        <v>45768</v>
      </c>
      <c r="C252" t="s">
        <v>298</v>
      </c>
      <c r="D252" t="s">
        <v>1619</v>
      </c>
      <c r="E252" t="s">
        <v>1767</v>
      </c>
      <c r="F252">
        <v>2</v>
      </c>
      <c r="G252">
        <v>499.12</v>
      </c>
      <c r="H252">
        <v>0.25</v>
      </c>
      <c r="I252" t="s">
        <v>1807</v>
      </c>
      <c r="J252">
        <v>1422.492</v>
      </c>
      <c r="K252" t="s">
        <v>4039</v>
      </c>
      <c r="L252" t="s">
        <v>4042</v>
      </c>
      <c r="M252" t="s">
        <v>4050</v>
      </c>
      <c r="N252">
        <v>4</v>
      </c>
    </row>
    <row r="253" spans="1:14" x14ac:dyDescent="0.3">
      <c r="A253" t="s">
        <v>2056</v>
      </c>
      <c r="B253" s="24">
        <v>45606</v>
      </c>
      <c r="C253" t="s">
        <v>100</v>
      </c>
      <c r="D253" t="s">
        <v>1665</v>
      </c>
      <c r="E253" t="s">
        <v>1747</v>
      </c>
      <c r="F253">
        <v>4</v>
      </c>
      <c r="G253">
        <v>894.58</v>
      </c>
      <c r="H253">
        <v>0.01</v>
      </c>
      <c r="I253" t="s">
        <v>1805</v>
      </c>
      <c r="J253">
        <v>1341.87</v>
      </c>
      <c r="K253" t="s">
        <v>4038</v>
      </c>
      <c r="L253" t="s">
        <v>4040</v>
      </c>
      <c r="M253" t="s">
        <v>4045</v>
      </c>
      <c r="N253">
        <v>11</v>
      </c>
    </row>
    <row r="254" spans="1:14" x14ac:dyDescent="0.3">
      <c r="A254" t="s">
        <v>2057</v>
      </c>
      <c r="B254" s="24">
        <v>45513</v>
      </c>
      <c r="C254" t="s">
        <v>444</v>
      </c>
      <c r="D254" t="s">
        <v>1679</v>
      </c>
      <c r="E254" t="s">
        <v>1767</v>
      </c>
      <c r="F254">
        <v>4</v>
      </c>
      <c r="G254">
        <v>578.39</v>
      </c>
      <c r="H254">
        <v>0.2</v>
      </c>
      <c r="I254" t="s">
        <v>1805</v>
      </c>
      <c r="J254">
        <v>2290.4243999999999</v>
      </c>
      <c r="K254" t="s">
        <v>4038</v>
      </c>
      <c r="L254" t="s">
        <v>4043</v>
      </c>
      <c r="M254" t="s">
        <v>4054</v>
      </c>
      <c r="N254">
        <v>8</v>
      </c>
    </row>
    <row r="255" spans="1:14" x14ac:dyDescent="0.3">
      <c r="A255" t="s">
        <v>2058</v>
      </c>
      <c r="B255" s="24">
        <v>45356</v>
      </c>
      <c r="C255" t="s">
        <v>1473</v>
      </c>
      <c r="D255" t="s">
        <v>1611</v>
      </c>
      <c r="E255" t="s">
        <v>1788</v>
      </c>
      <c r="F255">
        <v>1</v>
      </c>
      <c r="G255">
        <v>982.45</v>
      </c>
      <c r="H255">
        <v>0.1</v>
      </c>
      <c r="I255" t="s">
        <v>1807</v>
      </c>
      <c r="J255">
        <v>3143.84</v>
      </c>
      <c r="K255" t="s">
        <v>4038</v>
      </c>
      <c r="L255" t="s">
        <v>4041</v>
      </c>
      <c r="M255" t="s">
        <v>4049</v>
      </c>
      <c r="N255">
        <v>3</v>
      </c>
    </row>
    <row r="256" spans="1:14" x14ac:dyDescent="0.3">
      <c r="A256" t="s">
        <v>2059</v>
      </c>
      <c r="B256" s="24">
        <v>45925</v>
      </c>
      <c r="C256" t="s">
        <v>1373</v>
      </c>
      <c r="D256" t="s">
        <v>1725</v>
      </c>
      <c r="E256" t="s">
        <v>1794</v>
      </c>
      <c r="F256">
        <v>2</v>
      </c>
      <c r="G256">
        <v>549.52</v>
      </c>
      <c r="H256">
        <v>0.16</v>
      </c>
      <c r="I256" t="s">
        <v>1807</v>
      </c>
      <c r="J256">
        <v>494.56799999999998</v>
      </c>
      <c r="K256" t="s">
        <v>4039</v>
      </c>
      <c r="L256" t="s">
        <v>4043</v>
      </c>
      <c r="M256" t="s">
        <v>4055</v>
      </c>
      <c r="N256">
        <v>9</v>
      </c>
    </row>
    <row r="257" spans="1:14" x14ac:dyDescent="0.3">
      <c r="A257" t="s">
        <v>2060</v>
      </c>
      <c r="B257" s="24">
        <v>45876</v>
      </c>
      <c r="C257" t="s">
        <v>764</v>
      </c>
      <c r="D257" t="s">
        <v>1713</v>
      </c>
      <c r="E257" t="s">
        <v>1791</v>
      </c>
      <c r="F257">
        <v>2</v>
      </c>
      <c r="G257">
        <v>239.92</v>
      </c>
      <c r="H257">
        <v>0.11</v>
      </c>
      <c r="I257" t="s">
        <v>1805</v>
      </c>
      <c r="J257">
        <v>403.06560000000002</v>
      </c>
      <c r="K257" t="s">
        <v>4039</v>
      </c>
      <c r="L257" t="s">
        <v>4043</v>
      </c>
      <c r="M257" t="s">
        <v>4054</v>
      </c>
      <c r="N257">
        <v>8</v>
      </c>
    </row>
    <row r="258" spans="1:14" x14ac:dyDescent="0.3">
      <c r="A258" t="s">
        <v>2061</v>
      </c>
      <c r="B258" s="24">
        <v>45338</v>
      </c>
      <c r="C258" t="s">
        <v>295</v>
      </c>
      <c r="D258" t="s">
        <v>1713</v>
      </c>
      <c r="E258" t="s">
        <v>1757</v>
      </c>
      <c r="F258">
        <v>3</v>
      </c>
      <c r="G258">
        <v>878.05</v>
      </c>
      <c r="H258">
        <v>0.19</v>
      </c>
      <c r="I258" t="s">
        <v>1807</v>
      </c>
      <c r="J258">
        <v>1562.9290000000001</v>
      </c>
      <c r="K258" t="s">
        <v>4038</v>
      </c>
      <c r="L258" t="s">
        <v>4041</v>
      </c>
      <c r="M258" t="s">
        <v>4048</v>
      </c>
      <c r="N258">
        <v>2</v>
      </c>
    </row>
    <row r="259" spans="1:14" x14ac:dyDescent="0.3">
      <c r="A259" t="s">
        <v>2062</v>
      </c>
      <c r="B259" s="24">
        <v>45746</v>
      </c>
      <c r="C259" t="s">
        <v>171</v>
      </c>
      <c r="D259" t="s">
        <v>1527</v>
      </c>
      <c r="E259" t="s">
        <v>1767</v>
      </c>
      <c r="F259">
        <v>2</v>
      </c>
      <c r="G259">
        <v>546.96</v>
      </c>
      <c r="H259">
        <v>0.22</v>
      </c>
      <c r="I259" t="s">
        <v>1805</v>
      </c>
      <c r="J259">
        <v>1329.1128000000001</v>
      </c>
      <c r="K259" t="s">
        <v>4039</v>
      </c>
      <c r="L259" t="s">
        <v>4041</v>
      </c>
      <c r="M259" t="s">
        <v>4049</v>
      </c>
      <c r="N259">
        <v>3</v>
      </c>
    </row>
    <row r="260" spans="1:14" x14ac:dyDescent="0.3">
      <c r="A260" t="s">
        <v>2063</v>
      </c>
      <c r="B260" s="24">
        <v>45706</v>
      </c>
      <c r="C260" t="s">
        <v>1435</v>
      </c>
      <c r="D260" t="s">
        <v>1563</v>
      </c>
      <c r="E260" t="s">
        <v>1770</v>
      </c>
      <c r="F260">
        <v>2</v>
      </c>
      <c r="G260">
        <v>71.77</v>
      </c>
      <c r="H260">
        <v>0.22</v>
      </c>
      <c r="I260" t="s">
        <v>1805</v>
      </c>
      <c r="J260">
        <v>111.96120000000001</v>
      </c>
      <c r="K260" t="s">
        <v>4039</v>
      </c>
      <c r="L260" t="s">
        <v>4041</v>
      </c>
      <c r="M260" t="s">
        <v>4048</v>
      </c>
      <c r="N260">
        <v>2</v>
      </c>
    </row>
    <row r="261" spans="1:14" x14ac:dyDescent="0.3">
      <c r="A261" t="s">
        <v>2064</v>
      </c>
      <c r="B261" s="24">
        <v>45717</v>
      </c>
      <c r="C261" t="s">
        <v>63</v>
      </c>
      <c r="D261" t="s">
        <v>1577</v>
      </c>
      <c r="E261" t="s">
        <v>1738</v>
      </c>
      <c r="F261">
        <v>1</v>
      </c>
      <c r="G261">
        <v>679.86</v>
      </c>
      <c r="H261">
        <v>0.19</v>
      </c>
      <c r="I261" t="s">
        <v>1810</v>
      </c>
      <c r="J261">
        <v>1060.5816</v>
      </c>
      <c r="K261" t="s">
        <v>4039</v>
      </c>
      <c r="L261" t="s">
        <v>4041</v>
      </c>
      <c r="M261" t="s">
        <v>4049</v>
      </c>
      <c r="N261">
        <v>3</v>
      </c>
    </row>
    <row r="262" spans="1:14" x14ac:dyDescent="0.3">
      <c r="A262" t="s">
        <v>2065</v>
      </c>
      <c r="B262" s="24">
        <v>45300</v>
      </c>
      <c r="C262" t="s">
        <v>459</v>
      </c>
      <c r="D262" t="s">
        <v>1599</v>
      </c>
      <c r="E262" t="s">
        <v>1788</v>
      </c>
      <c r="F262">
        <v>2</v>
      </c>
      <c r="G262">
        <v>222.94</v>
      </c>
      <c r="H262">
        <v>0.14808617234468943</v>
      </c>
      <c r="I262" t="s">
        <v>1805</v>
      </c>
      <c r="J262">
        <v>180.5814</v>
      </c>
      <c r="K262" t="s">
        <v>4038</v>
      </c>
      <c r="L262" t="s">
        <v>4041</v>
      </c>
      <c r="M262" t="s">
        <v>4047</v>
      </c>
      <c r="N262">
        <v>1</v>
      </c>
    </row>
    <row r="263" spans="1:14" x14ac:dyDescent="0.3">
      <c r="A263" t="s">
        <v>2066</v>
      </c>
      <c r="B263" s="24">
        <v>45773</v>
      </c>
      <c r="C263" t="s">
        <v>788</v>
      </c>
      <c r="D263" t="s">
        <v>1599</v>
      </c>
      <c r="E263" t="s">
        <v>1742</v>
      </c>
      <c r="F263">
        <v>4</v>
      </c>
      <c r="G263">
        <v>355.3</v>
      </c>
      <c r="H263">
        <v>0.11</v>
      </c>
      <c r="I263" t="s">
        <v>1807</v>
      </c>
      <c r="J263">
        <v>589.798</v>
      </c>
      <c r="K263" t="s">
        <v>4039</v>
      </c>
      <c r="L263" t="s">
        <v>4042</v>
      </c>
      <c r="M263" t="s">
        <v>4050</v>
      </c>
      <c r="N263">
        <v>4</v>
      </c>
    </row>
    <row r="264" spans="1:14" x14ac:dyDescent="0.3">
      <c r="A264" t="s">
        <v>2067</v>
      </c>
      <c r="B264" s="24">
        <v>45497</v>
      </c>
      <c r="C264" t="s">
        <v>361</v>
      </c>
      <c r="D264" t="s">
        <v>1707</v>
      </c>
      <c r="E264" t="s">
        <v>1794</v>
      </c>
      <c r="F264">
        <v>4</v>
      </c>
      <c r="G264">
        <v>611.29999999999995</v>
      </c>
      <c r="H264">
        <v>7.0000000000000007E-2</v>
      </c>
      <c r="I264" t="s">
        <v>1807</v>
      </c>
      <c r="J264">
        <v>2176.2280000000001</v>
      </c>
      <c r="K264" t="s">
        <v>4038</v>
      </c>
      <c r="L264" t="s">
        <v>4043</v>
      </c>
      <c r="M264" t="s">
        <v>4053</v>
      </c>
      <c r="N264">
        <v>7</v>
      </c>
    </row>
    <row r="265" spans="1:14" x14ac:dyDescent="0.3">
      <c r="A265" t="s">
        <v>2068</v>
      </c>
      <c r="B265" s="24">
        <v>45742</v>
      </c>
      <c r="C265" t="s">
        <v>1036</v>
      </c>
      <c r="D265" t="s">
        <v>1524</v>
      </c>
      <c r="E265" t="s">
        <v>1763</v>
      </c>
      <c r="F265">
        <v>3</v>
      </c>
      <c r="G265">
        <v>849.21</v>
      </c>
      <c r="H265">
        <v>0.28000000000000003</v>
      </c>
      <c r="I265" t="s">
        <v>1805</v>
      </c>
      <c r="J265">
        <v>3159.0612000000001</v>
      </c>
      <c r="K265" t="s">
        <v>4039</v>
      </c>
      <c r="L265" t="s">
        <v>4041</v>
      </c>
      <c r="M265" t="s">
        <v>4049</v>
      </c>
      <c r="N265">
        <v>3</v>
      </c>
    </row>
    <row r="266" spans="1:14" x14ac:dyDescent="0.3">
      <c r="A266" t="s">
        <v>2069</v>
      </c>
      <c r="B266" s="24">
        <v>45713</v>
      </c>
      <c r="C266" t="s">
        <v>675</v>
      </c>
      <c r="D266" t="s">
        <v>1613</v>
      </c>
      <c r="E266" t="s">
        <v>1760</v>
      </c>
      <c r="F266">
        <v>2</v>
      </c>
      <c r="G266">
        <v>553.12</v>
      </c>
      <c r="H266">
        <v>0.18</v>
      </c>
      <c r="I266" t="s">
        <v>1810</v>
      </c>
      <c r="J266">
        <v>1194.7392</v>
      </c>
      <c r="K266" t="s">
        <v>4039</v>
      </c>
      <c r="L266" t="s">
        <v>4041</v>
      </c>
      <c r="M266" t="s">
        <v>4048</v>
      </c>
      <c r="N266">
        <v>2</v>
      </c>
    </row>
    <row r="267" spans="1:14" x14ac:dyDescent="0.3">
      <c r="A267" t="s">
        <v>2070</v>
      </c>
      <c r="B267" s="24">
        <v>45826</v>
      </c>
      <c r="C267" t="s">
        <v>888</v>
      </c>
      <c r="D267" t="s">
        <v>1711</v>
      </c>
      <c r="E267" t="s">
        <v>1767</v>
      </c>
      <c r="F267">
        <v>4</v>
      </c>
      <c r="G267">
        <v>903.08</v>
      </c>
      <c r="H267">
        <v>0.06</v>
      </c>
      <c r="I267" t="s">
        <v>1810</v>
      </c>
      <c r="J267">
        <v>1481.0512000000001</v>
      </c>
      <c r="K267" t="s">
        <v>4039</v>
      </c>
      <c r="L267" t="s">
        <v>4042</v>
      </c>
      <c r="M267" t="s">
        <v>4052</v>
      </c>
      <c r="N267">
        <v>6</v>
      </c>
    </row>
    <row r="268" spans="1:14" x14ac:dyDescent="0.3">
      <c r="A268" t="s">
        <v>2071</v>
      </c>
      <c r="B268" s="24">
        <v>45648</v>
      </c>
      <c r="C268" t="s">
        <v>1455</v>
      </c>
      <c r="D268" t="s">
        <v>1561</v>
      </c>
      <c r="E268" t="s">
        <v>1773</v>
      </c>
      <c r="F268">
        <v>1</v>
      </c>
      <c r="G268">
        <v>640.23</v>
      </c>
      <c r="H268">
        <v>0.25</v>
      </c>
      <c r="I268" t="s">
        <v>1810</v>
      </c>
      <c r="J268">
        <v>2407.2647999999999</v>
      </c>
      <c r="K268" t="s">
        <v>4038</v>
      </c>
      <c r="L268" t="s">
        <v>4040</v>
      </c>
      <c r="M268" t="s">
        <v>4046</v>
      </c>
      <c r="N268">
        <v>12</v>
      </c>
    </row>
    <row r="269" spans="1:14" x14ac:dyDescent="0.3">
      <c r="A269" t="s">
        <v>2072</v>
      </c>
      <c r="B269" s="24">
        <v>45836</v>
      </c>
      <c r="C269" t="s">
        <v>473</v>
      </c>
      <c r="D269" t="s">
        <v>1571</v>
      </c>
      <c r="E269" t="s">
        <v>1757</v>
      </c>
      <c r="F269">
        <v>4</v>
      </c>
      <c r="G269">
        <v>518</v>
      </c>
      <c r="H269">
        <v>0.25</v>
      </c>
      <c r="I269" t="s">
        <v>1805</v>
      </c>
      <c r="J269">
        <v>388.5</v>
      </c>
      <c r="K269" t="s">
        <v>4039</v>
      </c>
      <c r="L269" t="s">
        <v>4042</v>
      </c>
      <c r="M269" t="s">
        <v>4052</v>
      </c>
      <c r="N269">
        <v>6</v>
      </c>
    </row>
    <row r="270" spans="1:14" x14ac:dyDescent="0.3">
      <c r="A270" t="s">
        <v>2073</v>
      </c>
      <c r="B270" s="24">
        <v>45437</v>
      </c>
      <c r="C270" t="s">
        <v>1327</v>
      </c>
      <c r="D270" t="s">
        <v>1657</v>
      </c>
      <c r="E270" t="s">
        <v>1750</v>
      </c>
      <c r="F270">
        <v>2</v>
      </c>
      <c r="G270">
        <v>779.25</v>
      </c>
      <c r="H270">
        <v>0.26</v>
      </c>
      <c r="I270" t="s">
        <v>1805</v>
      </c>
      <c r="J270">
        <v>2337.75</v>
      </c>
      <c r="K270" t="s">
        <v>4038</v>
      </c>
      <c r="L270" t="s">
        <v>4042</v>
      </c>
      <c r="M270" t="s">
        <v>4051</v>
      </c>
      <c r="N270">
        <v>5</v>
      </c>
    </row>
    <row r="271" spans="1:14" x14ac:dyDescent="0.3">
      <c r="A271" t="s">
        <v>2074</v>
      </c>
      <c r="B271" s="24">
        <v>45807</v>
      </c>
      <c r="C271" t="s">
        <v>406</v>
      </c>
      <c r="D271" t="s">
        <v>1695</v>
      </c>
      <c r="E271" t="s">
        <v>1760</v>
      </c>
      <c r="F271">
        <v>3</v>
      </c>
      <c r="G271">
        <v>467.75</v>
      </c>
      <c r="H271">
        <v>0.06</v>
      </c>
      <c r="I271" t="s">
        <v>1805</v>
      </c>
      <c r="J271">
        <v>692.27</v>
      </c>
      <c r="K271" t="s">
        <v>4039</v>
      </c>
      <c r="L271" t="s">
        <v>4042</v>
      </c>
      <c r="M271" t="s">
        <v>4051</v>
      </c>
      <c r="N271">
        <v>5</v>
      </c>
    </row>
    <row r="272" spans="1:14" x14ac:dyDescent="0.3">
      <c r="A272" t="s">
        <v>2075</v>
      </c>
      <c r="B272" s="24">
        <v>45555</v>
      </c>
      <c r="C272" t="s">
        <v>1249</v>
      </c>
      <c r="D272" t="s">
        <v>1709</v>
      </c>
      <c r="E272" t="s">
        <v>1791</v>
      </c>
      <c r="F272">
        <v>4</v>
      </c>
      <c r="G272">
        <v>513.98477215823721</v>
      </c>
      <c r="H272">
        <v>0.13</v>
      </c>
      <c r="I272" t="s">
        <v>1805</v>
      </c>
      <c r="J272">
        <v>315.24779999999998</v>
      </c>
      <c r="K272" t="s">
        <v>4038</v>
      </c>
      <c r="L272" t="s">
        <v>4043</v>
      </c>
      <c r="M272" t="s">
        <v>4055</v>
      </c>
      <c r="N272">
        <v>9</v>
      </c>
    </row>
    <row r="273" spans="1:14" x14ac:dyDescent="0.3">
      <c r="A273" t="s">
        <v>2076</v>
      </c>
      <c r="B273" s="24">
        <v>45803</v>
      </c>
      <c r="C273" t="s">
        <v>705</v>
      </c>
      <c r="D273" t="s">
        <v>1603</v>
      </c>
      <c r="E273" t="s">
        <v>1733</v>
      </c>
      <c r="F273">
        <v>4</v>
      </c>
      <c r="G273">
        <v>747.01</v>
      </c>
      <c r="H273">
        <v>0.28000000000000003</v>
      </c>
      <c r="I273" t="s">
        <v>1807</v>
      </c>
      <c r="J273">
        <v>2599.5947999999999</v>
      </c>
      <c r="K273" t="s">
        <v>4039</v>
      </c>
      <c r="L273" t="s">
        <v>4042</v>
      </c>
      <c r="M273" t="s">
        <v>4051</v>
      </c>
      <c r="N273">
        <v>5</v>
      </c>
    </row>
    <row r="274" spans="1:14" x14ac:dyDescent="0.3">
      <c r="A274" t="s">
        <v>2077</v>
      </c>
      <c r="B274" s="24">
        <v>45735</v>
      </c>
      <c r="C274" t="s">
        <v>355</v>
      </c>
      <c r="D274" t="s">
        <v>1707</v>
      </c>
      <c r="E274" t="s">
        <v>1775</v>
      </c>
      <c r="F274">
        <v>2</v>
      </c>
      <c r="G274">
        <v>461.83</v>
      </c>
      <c r="H274">
        <v>0.06</v>
      </c>
      <c r="I274" t="s">
        <v>1807</v>
      </c>
      <c r="J274">
        <v>1330.0704000000001</v>
      </c>
      <c r="K274" t="s">
        <v>4039</v>
      </c>
      <c r="L274" t="s">
        <v>4041</v>
      </c>
      <c r="M274" t="s">
        <v>4049</v>
      </c>
      <c r="N274">
        <v>3</v>
      </c>
    </row>
    <row r="275" spans="1:14" x14ac:dyDescent="0.3">
      <c r="A275" t="s">
        <v>2078</v>
      </c>
      <c r="B275" s="24">
        <v>45750</v>
      </c>
      <c r="C275" t="s">
        <v>453</v>
      </c>
      <c r="D275" t="s">
        <v>1669</v>
      </c>
      <c r="E275" t="s">
        <v>1763</v>
      </c>
      <c r="F275">
        <v>3</v>
      </c>
      <c r="G275">
        <v>105.15</v>
      </c>
      <c r="H275">
        <v>0.17</v>
      </c>
      <c r="I275" t="s">
        <v>1805</v>
      </c>
      <c r="J275">
        <v>197.68199999999999</v>
      </c>
      <c r="K275" t="s">
        <v>4039</v>
      </c>
      <c r="L275" t="s">
        <v>4042</v>
      </c>
      <c r="M275" t="s">
        <v>4050</v>
      </c>
      <c r="N275">
        <v>4</v>
      </c>
    </row>
    <row r="276" spans="1:14" x14ac:dyDescent="0.3">
      <c r="A276" t="s">
        <v>2079</v>
      </c>
      <c r="B276" s="24">
        <v>45693</v>
      </c>
      <c r="C276" t="s">
        <v>134</v>
      </c>
      <c r="D276" t="s">
        <v>1575</v>
      </c>
      <c r="E276" t="s">
        <v>1747</v>
      </c>
      <c r="F276">
        <v>1</v>
      </c>
      <c r="G276">
        <v>610.24</v>
      </c>
      <c r="H276">
        <v>7.0000000000000007E-2</v>
      </c>
      <c r="I276" t="s">
        <v>1810</v>
      </c>
      <c r="J276">
        <v>1519.4975999999999</v>
      </c>
      <c r="K276" t="s">
        <v>4039</v>
      </c>
      <c r="L276" t="s">
        <v>4041</v>
      </c>
      <c r="M276" t="s">
        <v>4048</v>
      </c>
      <c r="N276">
        <v>2</v>
      </c>
    </row>
    <row r="277" spans="1:14" x14ac:dyDescent="0.3">
      <c r="A277" t="s">
        <v>2080</v>
      </c>
      <c r="B277" s="24">
        <v>45667</v>
      </c>
      <c r="C277" t="s">
        <v>974</v>
      </c>
      <c r="D277" t="s">
        <v>1677</v>
      </c>
      <c r="E277" t="s">
        <v>1763</v>
      </c>
      <c r="F277">
        <v>1</v>
      </c>
      <c r="G277">
        <v>872.12</v>
      </c>
      <c r="H277">
        <v>0.03</v>
      </c>
      <c r="I277" t="s">
        <v>1807</v>
      </c>
      <c r="J277">
        <v>811.07159999999999</v>
      </c>
      <c r="K277" t="s">
        <v>4039</v>
      </c>
      <c r="L277" t="s">
        <v>4041</v>
      </c>
      <c r="M277" t="s">
        <v>4047</v>
      </c>
      <c r="N277">
        <v>1</v>
      </c>
    </row>
    <row r="278" spans="1:14" x14ac:dyDescent="0.3">
      <c r="A278" t="s">
        <v>2081</v>
      </c>
      <c r="B278" s="24">
        <v>45316</v>
      </c>
      <c r="C278" t="s">
        <v>1327</v>
      </c>
      <c r="D278" t="s">
        <v>1549</v>
      </c>
      <c r="E278" t="s">
        <v>1738</v>
      </c>
      <c r="F278">
        <v>1</v>
      </c>
      <c r="G278">
        <v>406.79</v>
      </c>
      <c r="H278">
        <v>0.04</v>
      </c>
      <c r="I278" t="s">
        <v>1810</v>
      </c>
      <c r="J278">
        <v>394.58629999999999</v>
      </c>
      <c r="K278" t="s">
        <v>4038</v>
      </c>
      <c r="L278" t="s">
        <v>4041</v>
      </c>
      <c r="M278" t="s">
        <v>4047</v>
      </c>
      <c r="N278">
        <v>1</v>
      </c>
    </row>
    <row r="279" spans="1:14" x14ac:dyDescent="0.3">
      <c r="A279" t="s">
        <v>2082</v>
      </c>
      <c r="B279" s="24">
        <v>45932</v>
      </c>
      <c r="C279" t="s">
        <v>1150</v>
      </c>
      <c r="D279" t="s">
        <v>1637</v>
      </c>
      <c r="E279" t="s">
        <v>1780</v>
      </c>
      <c r="F279">
        <v>4</v>
      </c>
      <c r="G279">
        <v>606.01</v>
      </c>
      <c r="H279">
        <v>0.06</v>
      </c>
      <c r="I279" t="s">
        <v>1807</v>
      </c>
      <c r="J279">
        <v>581.76959999999997</v>
      </c>
      <c r="K279" t="s">
        <v>4039</v>
      </c>
      <c r="L279" t="s">
        <v>4040</v>
      </c>
      <c r="M279" t="s">
        <v>4044</v>
      </c>
      <c r="N279">
        <v>10</v>
      </c>
    </row>
    <row r="280" spans="1:14" x14ac:dyDescent="0.3">
      <c r="A280" t="s">
        <v>2083</v>
      </c>
      <c r="B280" s="24">
        <v>45483</v>
      </c>
      <c r="C280" t="s">
        <v>1083</v>
      </c>
      <c r="D280" t="s">
        <v>1563</v>
      </c>
      <c r="E280" t="s">
        <v>1754</v>
      </c>
      <c r="F280">
        <v>4</v>
      </c>
      <c r="G280">
        <v>322.58</v>
      </c>
      <c r="H280">
        <v>0.06</v>
      </c>
      <c r="I280" t="s">
        <v>1805</v>
      </c>
      <c r="J280">
        <v>1212.9007999999999</v>
      </c>
      <c r="K280" t="s">
        <v>4038</v>
      </c>
      <c r="L280" t="s">
        <v>4043</v>
      </c>
      <c r="M280" t="s">
        <v>4053</v>
      </c>
      <c r="N280">
        <v>7</v>
      </c>
    </row>
    <row r="281" spans="1:14" x14ac:dyDescent="0.3">
      <c r="A281" t="s">
        <v>2084</v>
      </c>
      <c r="B281" s="24">
        <v>45661</v>
      </c>
      <c r="C281" t="s">
        <v>1470</v>
      </c>
      <c r="D281" t="s">
        <v>1683</v>
      </c>
      <c r="E281" t="s">
        <v>1791</v>
      </c>
      <c r="F281">
        <v>4</v>
      </c>
      <c r="G281">
        <v>463.17</v>
      </c>
      <c r="H281">
        <v>0.18</v>
      </c>
      <c r="I281" t="s">
        <v>1807</v>
      </c>
      <c r="J281">
        <v>1741.5192</v>
      </c>
      <c r="K281" t="s">
        <v>4039</v>
      </c>
      <c r="L281" t="s">
        <v>4041</v>
      </c>
      <c r="M281" t="s">
        <v>4047</v>
      </c>
      <c r="N281">
        <v>1</v>
      </c>
    </row>
    <row r="282" spans="1:14" x14ac:dyDescent="0.3">
      <c r="A282" t="s">
        <v>2085</v>
      </c>
      <c r="B282" s="24">
        <v>45798</v>
      </c>
      <c r="C282" t="s">
        <v>986</v>
      </c>
      <c r="D282" t="s">
        <v>1579</v>
      </c>
      <c r="E282" t="s">
        <v>1760</v>
      </c>
      <c r="F282">
        <v>3</v>
      </c>
      <c r="G282">
        <v>285.82</v>
      </c>
      <c r="H282">
        <v>0.1</v>
      </c>
      <c r="I282" t="s">
        <v>1807</v>
      </c>
      <c r="J282">
        <v>937.4896</v>
      </c>
      <c r="K282" t="s">
        <v>4039</v>
      </c>
      <c r="L282" t="s">
        <v>4042</v>
      </c>
      <c r="M282" t="s">
        <v>4051</v>
      </c>
      <c r="N282">
        <v>5</v>
      </c>
    </row>
    <row r="283" spans="1:14" x14ac:dyDescent="0.3">
      <c r="A283" t="s">
        <v>2086</v>
      </c>
      <c r="B283" s="24">
        <v>45868</v>
      </c>
      <c r="C283" t="s">
        <v>1015</v>
      </c>
      <c r="D283" t="s">
        <v>1603</v>
      </c>
      <c r="E283" t="s">
        <v>1773</v>
      </c>
      <c r="F283">
        <v>1</v>
      </c>
      <c r="G283">
        <v>995.38</v>
      </c>
      <c r="H283">
        <v>0.09</v>
      </c>
      <c r="I283" t="s">
        <v>1807</v>
      </c>
      <c r="J283">
        <v>2687.5259999999998</v>
      </c>
      <c r="K283" t="s">
        <v>4039</v>
      </c>
      <c r="L283" t="s">
        <v>4043</v>
      </c>
      <c r="M283" t="s">
        <v>4053</v>
      </c>
      <c r="N283">
        <v>7</v>
      </c>
    </row>
    <row r="284" spans="1:14" x14ac:dyDescent="0.3">
      <c r="A284" t="s">
        <v>2087</v>
      </c>
      <c r="B284" s="24">
        <v>45757</v>
      </c>
      <c r="C284" t="s">
        <v>409</v>
      </c>
      <c r="D284" t="s">
        <v>1653</v>
      </c>
      <c r="E284" t="s">
        <v>1763</v>
      </c>
      <c r="F284">
        <v>3</v>
      </c>
      <c r="G284">
        <v>329.31</v>
      </c>
      <c r="H284">
        <v>0.08</v>
      </c>
      <c r="I284" t="s">
        <v>1805</v>
      </c>
      <c r="J284">
        <v>299.6721</v>
      </c>
      <c r="K284" t="s">
        <v>4039</v>
      </c>
      <c r="L284" t="s">
        <v>4042</v>
      </c>
      <c r="M284" t="s">
        <v>4050</v>
      </c>
      <c r="N284">
        <v>4</v>
      </c>
    </row>
    <row r="285" spans="1:14" x14ac:dyDescent="0.3">
      <c r="A285" t="s">
        <v>2088</v>
      </c>
      <c r="B285" s="24">
        <v>45475</v>
      </c>
      <c r="C285" t="s">
        <v>1488</v>
      </c>
      <c r="D285" t="s">
        <v>1623</v>
      </c>
      <c r="E285" t="s">
        <v>1785</v>
      </c>
      <c r="F285">
        <v>3</v>
      </c>
      <c r="G285">
        <v>64.2</v>
      </c>
      <c r="H285">
        <v>0.25</v>
      </c>
      <c r="I285" t="s">
        <v>1810</v>
      </c>
      <c r="J285">
        <v>177.19200000000001</v>
      </c>
      <c r="K285" t="s">
        <v>4038</v>
      </c>
      <c r="L285" t="s">
        <v>4043</v>
      </c>
      <c r="M285" t="s">
        <v>4053</v>
      </c>
      <c r="N285">
        <v>7</v>
      </c>
    </row>
    <row r="286" spans="1:14" x14ac:dyDescent="0.3">
      <c r="A286" t="s">
        <v>2089</v>
      </c>
      <c r="B286" s="24">
        <v>45829</v>
      </c>
      <c r="C286" t="s">
        <v>829</v>
      </c>
      <c r="D286" t="s">
        <v>1551</v>
      </c>
      <c r="E286" t="s">
        <v>1778</v>
      </c>
      <c r="F286">
        <v>3</v>
      </c>
      <c r="G286">
        <v>697.13</v>
      </c>
      <c r="H286">
        <v>0.14000000000000001</v>
      </c>
      <c r="I286" t="s">
        <v>1810</v>
      </c>
      <c r="J286">
        <v>1568.5425</v>
      </c>
      <c r="K286" t="s">
        <v>4039</v>
      </c>
      <c r="L286" t="s">
        <v>4042</v>
      </c>
      <c r="M286" t="s">
        <v>4052</v>
      </c>
      <c r="N286">
        <v>6</v>
      </c>
    </row>
    <row r="287" spans="1:14" x14ac:dyDescent="0.3">
      <c r="A287" t="s">
        <v>2090</v>
      </c>
      <c r="B287" s="24">
        <v>45639</v>
      </c>
      <c r="C287" t="s">
        <v>97</v>
      </c>
      <c r="D287" t="s">
        <v>1546</v>
      </c>
      <c r="E287" t="s">
        <v>1754</v>
      </c>
      <c r="F287">
        <v>1</v>
      </c>
      <c r="G287">
        <v>134.30000000000001</v>
      </c>
      <c r="H287">
        <v>0.15</v>
      </c>
      <c r="I287" t="s">
        <v>1805</v>
      </c>
      <c r="J287">
        <v>346.49400000000003</v>
      </c>
      <c r="K287" t="s">
        <v>4038</v>
      </c>
      <c r="L287" t="s">
        <v>4040</v>
      </c>
      <c r="M287" t="s">
        <v>4046</v>
      </c>
      <c r="N287">
        <v>12</v>
      </c>
    </row>
    <row r="288" spans="1:14" x14ac:dyDescent="0.3">
      <c r="A288" t="s">
        <v>2091</v>
      </c>
      <c r="B288" s="24">
        <v>45518</v>
      </c>
      <c r="C288" t="s">
        <v>823</v>
      </c>
      <c r="D288" t="s">
        <v>1697</v>
      </c>
      <c r="E288" t="s">
        <v>1778</v>
      </c>
      <c r="F288">
        <v>2</v>
      </c>
      <c r="G288">
        <v>520.92999999999995</v>
      </c>
      <c r="H288">
        <v>0.21</v>
      </c>
      <c r="I288" t="s">
        <v>1805</v>
      </c>
      <c r="J288">
        <v>442.79050000000001</v>
      </c>
      <c r="K288" t="s">
        <v>4038</v>
      </c>
      <c r="L288" t="s">
        <v>4043</v>
      </c>
      <c r="M288" t="s">
        <v>4054</v>
      </c>
      <c r="N288">
        <v>8</v>
      </c>
    </row>
    <row r="289" spans="1:14" x14ac:dyDescent="0.3">
      <c r="A289" t="s">
        <v>2092</v>
      </c>
      <c r="B289" s="24">
        <v>45721</v>
      </c>
      <c r="C289" t="s">
        <v>721</v>
      </c>
      <c r="D289" t="s">
        <v>1567</v>
      </c>
      <c r="E289" t="s">
        <v>1760</v>
      </c>
      <c r="F289">
        <v>3</v>
      </c>
      <c r="G289">
        <v>350.12</v>
      </c>
      <c r="H289">
        <v>0.1</v>
      </c>
      <c r="I289" t="s">
        <v>1810</v>
      </c>
      <c r="J289">
        <v>553.18960000000004</v>
      </c>
      <c r="K289" t="s">
        <v>4039</v>
      </c>
      <c r="L289" t="s">
        <v>4041</v>
      </c>
      <c r="M289" t="s">
        <v>4049</v>
      </c>
      <c r="N289">
        <v>3</v>
      </c>
    </row>
    <row r="290" spans="1:14" x14ac:dyDescent="0.3">
      <c r="A290" t="s">
        <v>2093</v>
      </c>
      <c r="B290" s="24">
        <v>45308</v>
      </c>
      <c r="C290" t="s">
        <v>1420</v>
      </c>
      <c r="D290" t="s">
        <v>1625</v>
      </c>
      <c r="E290" t="s">
        <v>1794</v>
      </c>
      <c r="F290">
        <v>4</v>
      </c>
      <c r="G290">
        <v>807.95</v>
      </c>
      <c r="H290">
        <v>0.28999999999999998</v>
      </c>
      <c r="I290" t="s">
        <v>1807</v>
      </c>
      <c r="J290">
        <v>2181.4650000000011</v>
      </c>
      <c r="K290" t="s">
        <v>4038</v>
      </c>
      <c r="L290" t="s">
        <v>4041</v>
      </c>
      <c r="M290" t="s">
        <v>4047</v>
      </c>
      <c r="N290">
        <v>1</v>
      </c>
    </row>
    <row r="291" spans="1:14" x14ac:dyDescent="0.3">
      <c r="A291" t="s">
        <v>2094</v>
      </c>
      <c r="B291" s="24">
        <v>45889</v>
      </c>
      <c r="C291" t="s">
        <v>1042</v>
      </c>
      <c r="D291" t="s">
        <v>1605</v>
      </c>
      <c r="E291" t="s">
        <v>1757</v>
      </c>
      <c r="F291">
        <v>3</v>
      </c>
      <c r="G291">
        <v>766.03</v>
      </c>
      <c r="H291">
        <v>0.08</v>
      </c>
      <c r="I291" t="s">
        <v>1807</v>
      </c>
      <c r="J291">
        <v>2175.5252</v>
      </c>
      <c r="K291" t="s">
        <v>4039</v>
      </c>
      <c r="L291" t="s">
        <v>4043</v>
      </c>
      <c r="M291" t="s">
        <v>4054</v>
      </c>
      <c r="N291">
        <v>8</v>
      </c>
    </row>
    <row r="292" spans="1:14" x14ac:dyDescent="0.3">
      <c r="A292" t="s">
        <v>2095</v>
      </c>
      <c r="B292" s="24">
        <v>45386</v>
      </c>
      <c r="C292" t="s">
        <v>595</v>
      </c>
      <c r="D292" t="s">
        <v>1643</v>
      </c>
      <c r="E292" t="s">
        <v>1763</v>
      </c>
      <c r="F292">
        <v>1</v>
      </c>
      <c r="G292">
        <v>545.1</v>
      </c>
      <c r="H292">
        <v>0.24</v>
      </c>
      <c r="I292" t="s">
        <v>1810</v>
      </c>
      <c r="J292">
        <v>1504.4760000000001</v>
      </c>
      <c r="K292" t="s">
        <v>4038</v>
      </c>
      <c r="L292" t="s">
        <v>4042</v>
      </c>
      <c r="M292" t="s">
        <v>4050</v>
      </c>
      <c r="N292">
        <v>4</v>
      </c>
    </row>
    <row r="293" spans="1:14" x14ac:dyDescent="0.3">
      <c r="A293" t="s">
        <v>2096</v>
      </c>
      <c r="B293" s="24">
        <v>45438</v>
      </c>
      <c r="C293" t="s">
        <v>832</v>
      </c>
      <c r="D293" t="s">
        <v>1659</v>
      </c>
      <c r="E293" t="s">
        <v>1760</v>
      </c>
      <c r="F293">
        <v>4</v>
      </c>
      <c r="G293">
        <v>203.61</v>
      </c>
      <c r="H293">
        <v>0.24</v>
      </c>
      <c r="I293" t="s">
        <v>1810</v>
      </c>
      <c r="J293">
        <v>154.74359999999999</v>
      </c>
      <c r="K293" t="s">
        <v>4038</v>
      </c>
      <c r="L293" t="s">
        <v>4042</v>
      </c>
      <c r="M293" t="s">
        <v>4051</v>
      </c>
      <c r="N293">
        <v>5</v>
      </c>
    </row>
    <row r="294" spans="1:14" x14ac:dyDescent="0.3">
      <c r="A294" t="s">
        <v>2097</v>
      </c>
      <c r="B294" s="24">
        <v>45856</v>
      </c>
      <c r="C294" t="s">
        <v>1281</v>
      </c>
      <c r="D294" t="s">
        <v>1723</v>
      </c>
      <c r="E294" t="s">
        <v>1782</v>
      </c>
      <c r="F294">
        <v>1</v>
      </c>
      <c r="G294">
        <v>493.8</v>
      </c>
      <c r="H294">
        <v>0.25</v>
      </c>
      <c r="I294" t="s">
        <v>1810</v>
      </c>
      <c r="J294">
        <v>1501.152</v>
      </c>
      <c r="K294" t="s">
        <v>4039</v>
      </c>
      <c r="L294" t="s">
        <v>4043</v>
      </c>
      <c r="M294" t="s">
        <v>4053</v>
      </c>
      <c r="N294">
        <v>7</v>
      </c>
    </row>
    <row r="295" spans="1:14" x14ac:dyDescent="0.3">
      <c r="A295" t="s">
        <v>2098</v>
      </c>
      <c r="B295" s="24">
        <v>45485</v>
      </c>
      <c r="C295" t="s">
        <v>78</v>
      </c>
      <c r="D295" t="s">
        <v>1611</v>
      </c>
      <c r="E295" t="s">
        <v>1788</v>
      </c>
      <c r="F295">
        <v>1</v>
      </c>
      <c r="G295">
        <v>640.54999999999995</v>
      </c>
      <c r="H295">
        <v>0.3</v>
      </c>
      <c r="I295" t="s">
        <v>1805</v>
      </c>
      <c r="J295">
        <v>480.41250000000002</v>
      </c>
      <c r="K295" t="s">
        <v>4038</v>
      </c>
      <c r="L295" t="s">
        <v>4043</v>
      </c>
      <c r="M295" t="s">
        <v>4053</v>
      </c>
      <c r="N295">
        <v>7</v>
      </c>
    </row>
    <row r="296" spans="1:14" x14ac:dyDescent="0.3">
      <c r="A296" t="s">
        <v>2099</v>
      </c>
      <c r="B296" s="24">
        <v>45545</v>
      </c>
      <c r="C296" t="s">
        <v>409</v>
      </c>
      <c r="D296" t="s">
        <v>1677</v>
      </c>
      <c r="E296" t="s">
        <v>1750</v>
      </c>
      <c r="F296">
        <v>4</v>
      </c>
      <c r="G296">
        <v>702.53</v>
      </c>
      <c r="H296">
        <v>0.24</v>
      </c>
      <c r="I296" t="s">
        <v>1805</v>
      </c>
      <c r="J296">
        <v>491.77100000000002</v>
      </c>
      <c r="K296" t="s">
        <v>4038</v>
      </c>
      <c r="L296" t="s">
        <v>4043</v>
      </c>
      <c r="M296" t="s">
        <v>4055</v>
      </c>
      <c r="N296">
        <v>9</v>
      </c>
    </row>
    <row r="297" spans="1:14" x14ac:dyDescent="0.3">
      <c r="A297" t="s">
        <v>2100</v>
      </c>
      <c r="B297" s="24">
        <v>45826</v>
      </c>
      <c r="C297" t="s">
        <v>718</v>
      </c>
      <c r="D297" t="s">
        <v>1607</v>
      </c>
      <c r="E297" t="s">
        <v>1763</v>
      </c>
      <c r="F297">
        <v>2</v>
      </c>
      <c r="G297">
        <v>139.94</v>
      </c>
      <c r="H297">
        <v>0.18</v>
      </c>
      <c r="I297" t="s">
        <v>1805</v>
      </c>
      <c r="J297">
        <v>425.41759999999999</v>
      </c>
      <c r="K297" t="s">
        <v>4039</v>
      </c>
      <c r="L297" t="s">
        <v>4042</v>
      </c>
      <c r="M297" t="s">
        <v>4052</v>
      </c>
      <c r="N297">
        <v>6</v>
      </c>
    </row>
    <row r="298" spans="1:14" x14ac:dyDescent="0.3">
      <c r="A298" t="s">
        <v>2101</v>
      </c>
      <c r="B298" s="24">
        <v>45654</v>
      </c>
      <c r="C298" t="s">
        <v>873</v>
      </c>
      <c r="D298" t="s">
        <v>1567</v>
      </c>
      <c r="E298" t="s">
        <v>1763</v>
      </c>
      <c r="F298">
        <v>4</v>
      </c>
      <c r="G298">
        <v>230.85</v>
      </c>
      <c r="H298">
        <v>0.25</v>
      </c>
      <c r="I298" t="s">
        <v>1805</v>
      </c>
      <c r="J298">
        <v>378.59399999999999</v>
      </c>
      <c r="K298" t="s">
        <v>4038</v>
      </c>
      <c r="L298" t="s">
        <v>4040</v>
      </c>
      <c r="M298" t="s">
        <v>4046</v>
      </c>
      <c r="N298">
        <v>12</v>
      </c>
    </row>
    <row r="299" spans="1:14" x14ac:dyDescent="0.3">
      <c r="A299" t="s">
        <v>2102</v>
      </c>
      <c r="B299" s="24">
        <v>45556</v>
      </c>
      <c r="C299" t="s">
        <v>681</v>
      </c>
      <c r="D299" t="s">
        <v>1699</v>
      </c>
      <c r="E299" t="s">
        <v>1788</v>
      </c>
      <c r="F299">
        <v>4</v>
      </c>
      <c r="G299">
        <v>626.35</v>
      </c>
      <c r="H299">
        <v>0.18</v>
      </c>
      <c r="I299" t="s">
        <v>1810</v>
      </c>
      <c r="J299">
        <v>1879.05</v>
      </c>
      <c r="K299" t="s">
        <v>4038</v>
      </c>
      <c r="L299" t="s">
        <v>4043</v>
      </c>
      <c r="M299" t="s">
        <v>4055</v>
      </c>
      <c r="N299">
        <v>9</v>
      </c>
    </row>
    <row r="300" spans="1:14" x14ac:dyDescent="0.3">
      <c r="A300" t="s">
        <v>2103</v>
      </c>
      <c r="B300" s="24">
        <v>45434</v>
      </c>
      <c r="C300" t="s">
        <v>295</v>
      </c>
      <c r="D300" t="s">
        <v>1611</v>
      </c>
      <c r="E300" t="s">
        <v>1780</v>
      </c>
      <c r="F300">
        <v>4</v>
      </c>
      <c r="G300">
        <v>108.55</v>
      </c>
      <c r="H300">
        <v>0.03</v>
      </c>
      <c r="I300" t="s">
        <v>1807</v>
      </c>
      <c r="J300">
        <v>356.04399999999998</v>
      </c>
      <c r="K300" t="s">
        <v>4038</v>
      </c>
      <c r="L300" t="s">
        <v>4042</v>
      </c>
      <c r="M300" t="s">
        <v>4051</v>
      </c>
      <c r="N300">
        <v>5</v>
      </c>
    </row>
    <row r="301" spans="1:14" x14ac:dyDescent="0.3">
      <c r="A301" t="s">
        <v>2104</v>
      </c>
      <c r="B301" s="24">
        <v>45871</v>
      </c>
      <c r="C301" t="s">
        <v>622</v>
      </c>
      <c r="D301" t="s">
        <v>1563</v>
      </c>
      <c r="E301" t="s">
        <v>1738</v>
      </c>
      <c r="F301">
        <v>4</v>
      </c>
      <c r="G301">
        <v>353.67</v>
      </c>
      <c r="H301">
        <v>0.16</v>
      </c>
      <c r="I301" t="s">
        <v>1810</v>
      </c>
      <c r="J301">
        <v>1372.2396000000001</v>
      </c>
      <c r="K301" t="s">
        <v>4039</v>
      </c>
      <c r="L301" t="s">
        <v>4043</v>
      </c>
      <c r="M301" t="s">
        <v>4054</v>
      </c>
      <c r="N301">
        <v>8</v>
      </c>
    </row>
    <row r="302" spans="1:14" x14ac:dyDescent="0.3">
      <c r="A302" t="s">
        <v>2105</v>
      </c>
      <c r="B302" s="24">
        <v>45583</v>
      </c>
      <c r="C302" t="s">
        <v>238</v>
      </c>
      <c r="D302" t="s">
        <v>1709</v>
      </c>
      <c r="E302" t="s">
        <v>1738</v>
      </c>
      <c r="F302">
        <v>2</v>
      </c>
      <c r="G302">
        <v>61.98</v>
      </c>
      <c r="H302">
        <v>0.12</v>
      </c>
      <c r="I302" t="s">
        <v>1805</v>
      </c>
      <c r="J302">
        <v>208.25280000000001</v>
      </c>
      <c r="K302" t="s">
        <v>4038</v>
      </c>
      <c r="L302" t="s">
        <v>4040</v>
      </c>
      <c r="M302" t="s">
        <v>4044</v>
      </c>
      <c r="N302">
        <v>10</v>
      </c>
    </row>
    <row r="303" spans="1:14" x14ac:dyDescent="0.3">
      <c r="A303" t="s">
        <v>2106</v>
      </c>
      <c r="B303" s="24">
        <v>45348</v>
      </c>
      <c r="C303" t="s">
        <v>696</v>
      </c>
      <c r="D303" t="s">
        <v>1573</v>
      </c>
      <c r="E303" t="s">
        <v>1794</v>
      </c>
      <c r="F303">
        <v>4</v>
      </c>
      <c r="G303">
        <v>873.1</v>
      </c>
      <c r="H303">
        <v>0.24</v>
      </c>
      <c r="I303" t="s">
        <v>1807</v>
      </c>
      <c r="J303">
        <v>1536.6559999999999</v>
      </c>
      <c r="K303" t="s">
        <v>4038</v>
      </c>
      <c r="L303" t="s">
        <v>4041</v>
      </c>
      <c r="M303" t="s">
        <v>4048</v>
      </c>
      <c r="N303">
        <v>2</v>
      </c>
    </row>
    <row r="304" spans="1:14" x14ac:dyDescent="0.3">
      <c r="A304" t="s">
        <v>2107</v>
      </c>
      <c r="B304" s="24">
        <v>45268</v>
      </c>
      <c r="C304" t="s">
        <v>642</v>
      </c>
      <c r="D304" t="s">
        <v>1553</v>
      </c>
      <c r="E304" t="s">
        <v>1782</v>
      </c>
      <c r="F304">
        <v>3</v>
      </c>
      <c r="G304">
        <v>889.47</v>
      </c>
      <c r="H304">
        <v>0.19</v>
      </c>
      <c r="I304" t="s">
        <v>1805</v>
      </c>
      <c r="J304">
        <v>2703.9888000000001</v>
      </c>
      <c r="K304" t="s">
        <v>4037</v>
      </c>
      <c r="L304" t="s">
        <v>4040</v>
      </c>
      <c r="M304" t="s">
        <v>4046</v>
      </c>
      <c r="N304">
        <v>12</v>
      </c>
    </row>
    <row r="305" spans="1:14" x14ac:dyDescent="0.3">
      <c r="A305" t="s">
        <v>2108</v>
      </c>
      <c r="B305" s="24">
        <v>45596</v>
      </c>
      <c r="C305" t="s">
        <v>118</v>
      </c>
      <c r="D305" t="s">
        <v>1677</v>
      </c>
      <c r="E305" t="s">
        <v>1773</v>
      </c>
      <c r="F305">
        <v>2</v>
      </c>
      <c r="G305">
        <v>803.76</v>
      </c>
      <c r="H305">
        <v>0.2</v>
      </c>
      <c r="I305" t="s">
        <v>1810</v>
      </c>
      <c r="J305">
        <v>1953.1368</v>
      </c>
      <c r="K305" t="s">
        <v>4038</v>
      </c>
      <c r="L305" t="s">
        <v>4040</v>
      </c>
      <c r="M305" t="s">
        <v>4044</v>
      </c>
      <c r="N305">
        <v>10</v>
      </c>
    </row>
    <row r="306" spans="1:14" x14ac:dyDescent="0.3">
      <c r="A306" t="s">
        <v>2109</v>
      </c>
      <c r="B306" s="24">
        <v>45624</v>
      </c>
      <c r="C306" t="s">
        <v>1426</v>
      </c>
      <c r="D306" t="s">
        <v>1679</v>
      </c>
      <c r="E306" t="s">
        <v>1754</v>
      </c>
      <c r="F306">
        <v>2</v>
      </c>
      <c r="G306">
        <v>865.14</v>
      </c>
      <c r="H306">
        <v>0.3</v>
      </c>
      <c r="I306" t="s">
        <v>1807</v>
      </c>
      <c r="J306">
        <v>1384.2239999999999</v>
      </c>
      <c r="K306" t="s">
        <v>4038</v>
      </c>
      <c r="L306" t="s">
        <v>4040</v>
      </c>
      <c r="M306" t="s">
        <v>4045</v>
      </c>
      <c r="N306">
        <v>11</v>
      </c>
    </row>
    <row r="307" spans="1:14" x14ac:dyDescent="0.3">
      <c r="A307" t="s">
        <v>2110</v>
      </c>
      <c r="B307" s="24">
        <v>45813</v>
      </c>
      <c r="C307" t="s">
        <v>342</v>
      </c>
      <c r="D307" t="s">
        <v>1591</v>
      </c>
      <c r="E307" t="s">
        <v>1767</v>
      </c>
      <c r="F307">
        <v>3</v>
      </c>
      <c r="G307">
        <v>916.49</v>
      </c>
      <c r="H307">
        <v>0.12</v>
      </c>
      <c r="I307" t="s">
        <v>1810</v>
      </c>
      <c r="J307">
        <v>1283.086</v>
      </c>
      <c r="K307" t="s">
        <v>4039</v>
      </c>
      <c r="L307" t="s">
        <v>4042</v>
      </c>
      <c r="M307" t="s">
        <v>4052</v>
      </c>
      <c r="N307">
        <v>6</v>
      </c>
    </row>
    <row r="308" spans="1:14" x14ac:dyDescent="0.3">
      <c r="A308" t="s">
        <v>2111</v>
      </c>
      <c r="B308" s="24">
        <v>45615</v>
      </c>
      <c r="C308" t="s">
        <v>163</v>
      </c>
      <c r="D308" t="s">
        <v>1631</v>
      </c>
      <c r="E308" t="s">
        <v>1775</v>
      </c>
      <c r="F308">
        <v>4</v>
      </c>
      <c r="G308">
        <v>781.39</v>
      </c>
      <c r="H308">
        <v>0.13</v>
      </c>
      <c r="I308" t="s">
        <v>1805</v>
      </c>
      <c r="J308">
        <v>2062.8696</v>
      </c>
      <c r="K308" t="s">
        <v>4038</v>
      </c>
      <c r="L308" t="s">
        <v>4040</v>
      </c>
      <c r="M308" t="s">
        <v>4045</v>
      </c>
      <c r="N308">
        <v>11</v>
      </c>
    </row>
    <row r="309" spans="1:14" x14ac:dyDescent="0.3">
      <c r="A309" t="s">
        <v>2112</v>
      </c>
      <c r="B309" s="24">
        <v>45431</v>
      </c>
      <c r="C309" t="s">
        <v>681</v>
      </c>
      <c r="D309" t="s">
        <v>1605</v>
      </c>
      <c r="E309" t="s">
        <v>1775</v>
      </c>
      <c r="F309">
        <v>2</v>
      </c>
      <c r="G309">
        <v>619.74</v>
      </c>
      <c r="H309">
        <v>0.03</v>
      </c>
      <c r="I309" t="s">
        <v>1810</v>
      </c>
      <c r="J309">
        <v>2156.6952000000001</v>
      </c>
      <c r="K309" t="s">
        <v>4038</v>
      </c>
      <c r="L309" t="s">
        <v>4042</v>
      </c>
      <c r="M309" t="s">
        <v>4051</v>
      </c>
      <c r="N309">
        <v>5</v>
      </c>
    </row>
    <row r="310" spans="1:14" x14ac:dyDescent="0.3">
      <c r="A310" t="s">
        <v>2113</v>
      </c>
      <c r="B310" s="24">
        <v>45679</v>
      </c>
      <c r="C310" t="s">
        <v>1463</v>
      </c>
      <c r="D310" t="s">
        <v>1653</v>
      </c>
      <c r="E310" t="s">
        <v>1780</v>
      </c>
      <c r="F310">
        <v>3</v>
      </c>
      <c r="G310">
        <v>837.76</v>
      </c>
      <c r="H310">
        <v>0.2</v>
      </c>
      <c r="I310" t="s">
        <v>1810</v>
      </c>
      <c r="J310">
        <v>1625.2544</v>
      </c>
      <c r="K310" t="s">
        <v>4039</v>
      </c>
      <c r="L310" t="s">
        <v>4041</v>
      </c>
      <c r="M310" t="s">
        <v>4047</v>
      </c>
      <c r="N310">
        <v>1</v>
      </c>
    </row>
    <row r="311" spans="1:14" x14ac:dyDescent="0.3">
      <c r="A311" t="s">
        <v>2114</v>
      </c>
      <c r="B311" s="24">
        <v>45842</v>
      </c>
      <c r="C311" t="s">
        <v>1379</v>
      </c>
      <c r="D311" t="s">
        <v>1709</v>
      </c>
      <c r="E311" t="s">
        <v>1738</v>
      </c>
      <c r="F311">
        <v>4</v>
      </c>
      <c r="G311">
        <v>135.94</v>
      </c>
      <c r="H311">
        <v>7.0000000000000007E-2</v>
      </c>
      <c r="I311" t="s">
        <v>1805</v>
      </c>
      <c r="J311">
        <v>326.25599999999997</v>
      </c>
      <c r="K311" t="s">
        <v>4039</v>
      </c>
      <c r="L311" t="s">
        <v>4043</v>
      </c>
      <c r="M311" t="s">
        <v>4053</v>
      </c>
      <c r="N311">
        <v>7</v>
      </c>
    </row>
    <row r="312" spans="1:14" x14ac:dyDescent="0.3">
      <c r="A312" t="s">
        <v>2115</v>
      </c>
      <c r="B312" s="24">
        <v>45796</v>
      </c>
      <c r="C312" t="s">
        <v>1457</v>
      </c>
      <c r="D312" t="s">
        <v>1677</v>
      </c>
      <c r="E312" t="s">
        <v>1738</v>
      </c>
      <c r="F312">
        <v>2</v>
      </c>
      <c r="G312">
        <v>396.53</v>
      </c>
      <c r="H312">
        <v>0.22</v>
      </c>
      <c r="I312" t="s">
        <v>1807</v>
      </c>
      <c r="J312">
        <v>1475.0916</v>
      </c>
      <c r="K312" t="s">
        <v>4039</v>
      </c>
      <c r="L312" t="s">
        <v>4042</v>
      </c>
      <c r="M312" t="s">
        <v>4051</v>
      </c>
      <c r="N312">
        <v>5</v>
      </c>
    </row>
    <row r="313" spans="1:14" x14ac:dyDescent="0.3">
      <c r="A313" t="s">
        <v>2116</v>
      </c>
      <c r="B313" s="24">
        <v>45264</v>
      </c>
      <c r="C313" t="s">
        <v>707</v>
      </c>
      <c r="D313" t="s">
        <v>1587</v>
      </c>
      <c r="E313" t="s">
        <v>1780</v>
      </c>
      <c r="F313">
        <v>2</v>
      </c>
      <c r="G313">
        <v>722.45</v>
      </c>
      <c r="H313">
        <v>0.02</v>
      </c>
      <c r="I313" t="s">
        <v>1807</v>
      </c>
      <c r="J313">
        <v>1127.0219999999999</v>
      </c>
      <c r="K313" t="s">
        <v>4037</v>
      </c>
      <c r="L313" t="s">
        <v>4040</v>
      </c>
      <c r="M313" t="s">
        <v>4046</v>
      </c>
      <c r="N313">
        <v>12</v>
      </c>
    </row>
    <row r="314" spans="1:14" x14ac:dyDescent="0.3">
      <c r="A314" t="s">
        <v>2117</v>
      </c>
      <c r="B314" s="24">
        <v>45504</v>
      </c>
      <c r="C314" t="s">
        <v>178</v>
      </c>
      <c r="D314" t="s">
        <v>1657</v>
      </c>
      <c r="E314" t="s">
        <v>1742</v>
      </c>
      <c r="F314">
        <v>4</v>
      </c>
      <c r="G314">
        <v>138.41</v>
      </c>
      <c r="H314">
        <v>0.09</v>
      </c>
      <c r="I314" t="s">
        <v>1805</v>
      </c>
      <c r="J314">
        <v>271.28359999999998</v>
      </c>
      <c r="K314" t="s">
        <v>4038</v>
      </c>
      <c r="L314" t="s">
        <v>4043</v>
      </c>
      <c r="M314" t="s">
        <v>4053</v>
      </c>
      <c r="N314">
        <v>7</v>
      </c>
    </row>
    <row r="315" spans="1:14" x14ac:dyDescent="0.3">
      <c r="A315" t="s">
        <v>2118</v>
      </c>
      <c r="B315" s="24">
        <v>45679</v>
      </c>
      <c r="C315" t="s">
        <v>430</v>
      </c>
      <c r="D315" t="s">
        <v>1689</v>
      </c>
      <c r="E315" t="s">
        <v>1742</v>
      </c>
      <c r="F315">
        <v>2</v>
      </c>
      <c r="G315">
        <v>741.51</v>
      </c>
      <c r="H315">
        <v>0.19</v>
      </c>
      <c r="I315" t="s">
        <v>1810</v>
      </c>
      <c r="J315">
        <v>2699.0963999999999</v>
      </c>
      <c r="K315" t="s">
        <v>4039</v>
      </c>
      <c r="L315" t="s">
        <v>4041</v>
      </c>
      <c r="M315" t="s">
        <v>4047</v>
      </c>
      <c r="N315">
        <v>1</v>
      </c>
    </row>
    <row r="316" spans="1:14" x14ac:dyDescent="0.3">
      <c r="A316" t="s">
        <v>2119</v>
      </c>
      <c r="B316" s="24">
        <v>45611</v>
      </c>
      <c r="C316" t="s">
        <v>100</v>
      </c>
      <c r="D316" t="s">
        <v>1689</v>
      </c>
      <c r="E316" t="s">
        <v>1788</v>
      </c>
      <c r="F316">
        <v>1</v>
      </c>
      <c r="G316">
        <v>588.9</v>
      </c>
      <c r="H316">
        <v>0.19</v>
      </c>
      <c r="I316" t="s">
        <v>1807</v>
      </c>
      <c r="J316">
        <v>954.01800000000003</v>
      </c>
      <c r="K316" t="s">
        <v>4038</v>
      </c>
      <c r="L316" t="s">
        <v>4040</v>
      </c>
      <c r="M316" t="s">
        <v>4045</v>
      </c>
      <c r="N316">
        <v>11</v>
      </c>
    </row>
    <row r="317" spans="1:14" x14ac:dyDescent="0.3">
      <c r="A317" t="s">
        <v>2120</v>
      </c>
      <c r="B317" s="24">
        <v>45389</v>
      </c>
      <c r="C317" t="s">
        <v>951</v>
      </c>
      <c r="D317" t="s">
        <v>1629</v>
      </c>
      <c r="E317" t="s">
        <v>1742</v>
      </c>
      <c r="F317">
        <v>1</v>
      </c>
      <c r="G317">
        <v>88.92</v>
      </c>
      <c r="H317">
        <v>0.1</v>
      </c>
      <c r="I317" t="s">
        <v>1807</v>
      </c>
      <c r="J317">
        <v>72.025200000000012</v>
      </c>
      <c r="K317" t="s">
        <v>4038</v>
      </c>
      <c r="L317" t="s">
        <v>4042</v>
      </c>
      <c r="M317" t="s">
        <v>4050</v>
      </c>
      <c r="N317">
        <v>4</v>
      </c>
    </row>
    <row r="318" spans="1:14" x14ac:dyDescent="0.3">
      <c r="A318" t="s">
        <v>2121</v>
      </c>
      <c r="B318" s="24">
        <v>45339</v>
      </c>
      <c r="C318" t="s">
        <v>406</v>
      </c>
      <c r="D318" t="s">
        <v>1651</v>
      </c>
      <c r="E318" t="s">
        <v>1785</v>
      </c>
      <c r="F318">
        <v>2</v>
      </c>
      <c r="G318">
        <v>299.13</v>
      </c>
      <c r="H318">
        <v>0.23</v>
      </c>
      <c r="I318" t="s">
        <v>1810</v>
      </c>
      <c r="J318">
        <v>269.21699999999998</v>
      </c>
      <c r="K318" t="s">
        <v>4038</v>
      </c>
      <c r="L318" t="s">
        <v>4041</v>
      </c>
      <c r="M318" t="s">
        <v>4048</v>
      </c>
      <c r="N318">
        <v>2</v>
      </c>
    </row>
    <row r="319" spans="1:14" x14ac:dyDescent="0.3">
      <c r="A319" t="s">
        <v>2122</v>
      </c>
      <c r="B319" s="24">
        <v>45433</v>
      </c>
      <c r="C319" t="s">
        <v>400</v>
      </c>
      <c r="D319" t="s">
        <v>1683</v>
      </c>
      <c r="E319" t="s">
        <v>1747</v>
      </c>
      <c r="F319">
        <v>3</v>
      </c>
      <c r="G319">
        <v>548.29999999999995</v>
      </c>
      <c r="H319">
        <v>0.02</v>
      </c>
      <c r="I319" t="s">
        <v>1805</v>
      </c>
      <c r="J319">
        <v>844.38199999999995</v>
      </c>
      <c r="K319" t="s">
        <v>4038</v>
      </c>
      <c r="L319" t="s">
        <v>4042</v>
      </c>
      <c r="M319" t="s">
        <v>4051</v>
      </c>
      <c r="N319">
        <v>5</v>
      </c>
    </row>
    <row r="320" spans="1:14" x14ac:dyDescent="0.3">
      <c r="A320" t="s">
        <v>2123</v>
      </c>
      <c r="B320" s="24">
        <v>45435</v>
      </c>
      <c r="C320" t="s">
        <v>829</v>
      </c>
      <c r="D320" t="s">
        <v>1637</v>
      </c>
      <c r="E320" t="s">
        <v>1770</v>
      </c>
      <c r="F320">
        <v>1</v>
      </c>
      <c r="G320">
        <v>977.55</v>
      </c>
      <c r="H320">
        <v>0.28000000000000003</v>
      </c>
      <c r="I320" t="s">
        <v>1807</v>
      </c>
      <c r="J320">
        <v>2873.9969999999989</v>
      </c>
      <c r="K320" t="s">
        <v>4038</v>
      </c>
      <c r="L320" t="s">
        <v>4042</v>
      </c>
      <c r="M320" t="s">
        <v>4051</v>
      </c>
      <c r="N320">
        <v>5</v>
      </c>
    </row>
    <row r="321" spans="1:14" x14ac:dyDescent="0.3">
      <c r="A321" t="s">
        <v>2124</v>
      </c>
      <c r="B321" s="24">
        <v>45823</v>
      </c>
      <c r="C321" t="s">
        <v>1075</v>
      </c>
      <c r="D321" t="s">
        <v>1617</v>
      </c>
      <c r="E321" t="s">
        <v>1791</v>
      </c>
      <c r="F321">
        <v>2</v>
      </c>
      <c r="G321">
        <v>459.42</v>
      </c>
      <c r="H321">
        <v>0.19</v>
      </c>
      <c r="I321" t="s">
        <v>1810</v>
      </c>
      <c r="J321">
        <v>330.7824</v>
      </c>
      <c r="K321" t="s">
        <v>4039</v>
      </c>
      <c r="L321" t="s">
        <v>4042</v>
      </c>
      <c r="M321" t="s">
        <v>4052</v>
      </c>
      <c r="N321">
        <v>6</v>
      </c>
    </row>
    <row r="322" spans="1:14" x14ac:dyDescent="0.3">
      <c r="A322" t="s">
        <v>2125</v>
      </c>
      <c r="B322" s="24">
        <v>45663</v>
      </c>
      <c r="C322" t="s">
        <v>313</v>
      </c>
      <c r="D322" t="s">
        <v>1530</v>
      </c>
      <c r="E322" t="s">
        <v>1750</v>
      </c>
      <c r="F322">
        <v>1</v>
      </c>
      <c r="G322">
        <v>123.19</v>
      </c>
      <c r="H322">
        <v>0.02</v>
      </c>
      <c r="I322" t="s">
        <v>1805</v>
      </c>
      <c r="J322">
        <v>199.56780000000001</v>
      </c>
      <c r="K322" t="s">
        <v>4039</v>
      </c>
      <c r="L322" t="s">
        <v>4041</v>
      </c>
      <c r="M322" t="s">
        <v>4047</v>
      </c>
      <c r="N322">
        <v>1</v>
      </c>
    </row>
    <row r="323" spans="1:14" x14ac:dyDescent="0.3">
      <c r="A323" t="s">
        <v>2126</v>
      </c>
      <c r="B323" s="24">
        <v>45879</v>
      </c>
      <c r="C323" t="s">
        <v>1109</v>
      </c>
      <c r="D323" t="s">
        <v>1639</v>
      </c>
      <c r="E323" t="s">
        <v>1794</v>
      </c>
      <c r="F323">
        <v>3</v>
      </c>
      <c r="G323">
        <v>222.95</v>
      </c>
      <c r="H323">
        <v>0.14000000000000001</v>
      </c>
      <c r="I323" t="s">
        <v>1807</v>
      </c>
      <c r="J323">
        <v>218.49100000000001</v>
      </c>
      <c r="K323" t="s">
        <v>4039</v>
      </c>
      <c r="L323" t="s">
        <v>4043</v>
      </c>
      <c r="M323" t="s">
        <v>4054</v>
      </c>
      <c r="N323">
        <v>8</v>
      </c>
    </row>
    <row r="324" spans="1:14" x14ac:dyDescent="0.3">
      <c r="A324" t="s">
        <v>2127</v>
      </c>
      <c r="B324" s="24">
        <v>45840</v>
      </c>
      <c r="C324" t="s">
        <v>1033</v>
      </c>
      <c r="D324" t="s">
        <v>1593</v>
      </c>
      <c r="E324" t="s">
        <v>1750</v>
      </c>
      <c r="F324">
        <v>1</v>
      </c>
      <c r="G324">
        <v>601.92999999999995</v>
      </c>
      <c r="H324">
        <v>0.03</v>
      </c>
      <c r="I324" t="s">
        <v>1805</v>
      </c>
      <c r="J324">
        <v>1552.9793999999999</v>
      </c>
      <c r="K324" t="s">
        <v>4039</v>
      </c>
      <c r="L324" t="s">
        <v>4043</v>
      </c>
      <c r="M324" t="s">
        <v>4053</v>
      </c>
      <c r="N324">
        <v>7</v>
      </c>
    </row>
    <row r="325" spans="1:14" x14ac:dyDescent="0.3">
      <c r="A325" t="s">
        <v>2128</v>
      </c>
      <c r="B325" s="24">
        <v>45380</v>
      </c>
      <c r="C325" t="s">
        <v>930</v>
      </c>
      <c r="D325" t="s">
        <v>1667</v>
      </c>
      <c r="E325" t="s">
        <v>1742</v>
      </c>
      <c r="F325">
        <v>1</v>
      </c>
      <c r="G325">
        <v>564.1</v>
      </c>
      <c r="H325">
        <v>0.18</v>
      </c>
      <c r="I325" t="s">
        <v>1805</v>
      </c>
      <c r="J325">
        <v>547.17700000000002</v>
      </c>
      <c r="K325" t="s">
        <v>4038</v>
      </c>
      <c r="L325" t="s">
        <v>4041</v>
      </c>
      <c r="M325" t="s">
        <v>4049</v>
      </c>
      <c r="N325">
        <v>3</v>
      </c>
    </row>
    <row r="326" spans="1:14" x14ac:dyDescent="0.3">
      <c r="A326" t="s">
        <v>2129</v>
      </c>
      <c r="B326" s="24">
        <v>45672</v>
      </c>
      <c r="C326" t="s">
        <v>336</v>
      </c>
      <c r="D326" t="s">
        <v>1689</v>
      </c>
      <c r="E326" t="s">
        <v>1754</v>
      </c>
      <c r="F326">
        <v>1</v>
      </c>
      <c r="G326">
        <v>516.62</v>
      </c>
      <c r="H326">
        <v>0.11</v>
      </c>
      <c r="I326" t="s">
        <v>1805</v>
      </c>
      <c r="J326">
        <v>423.62840000000011</v>
      </c>
      <c r="K326" t="s">
        <v>4039</v>
      </c>
      <c r="L326" t="s">
        <v>4041</v>
      </c>
      <c r="M326" t="s">
        <v>4047</v>
      </c>
      <c r="N326">
        <v>1</v>
      </c>
    </row>
    <row r="327" spans="1:14" x14ac:dyDescent="0.3">
      <c r="A327" t="s">
        <v>2130</v>
      </c>
      <c r="B327" s="24">
        <v>45497</v>
      </c>
      <c r="C327" t="s">
        <v>1341</v>
      </c>
      <c r="D327" t="s">
        <v>1655</v>
      </c>
      <c r="E327" t="s">
        <v>1775</v>
      </c>
      <c r="F327">
        <v>4</v>
      </c>
      <c r="G327">
        <v>934.75</v>
      </c>
      <c r="H327">
        <v>0.05</v>
      </c>
      <c r="I327" t="s">
        <v>1807</v>
      </c>
      <c r="J327">
        <v>831.92750000000001</v>
      </c>
      <c r="K327" t="s">
        <v>4038</v>
      </c>
      <c r="L327" t="s">
        <v>4043</v>
      </c>
      <c r="M327" t="s">
        <v>4053</v>
      </c>
      <c r="N327">
        <v>7</v>
      </c>
    </row>
    <row r="328" spans="1:14" x14ac:dyDescent="0.3">
      <c r="A328" t="s">
        <v>2131</v>
      </c>
      <c r="B328" s="24">
        <v>45407</v>
      </c>
      <c r="C328" t="s">
        <v>746</v>
      </c>
      <c r="D328" t="s">
        <v>1725</v>
      </c>
      <c r="E328" t="s">
        <v>1760</v>
      </c>
      <c r="F328">
        <v>3</v>
      </c>
      <c r="G328">
        <v>548.44000000000005</v>
      </c>
      <c r="H328">
        <v>0.06</v>
      </c>
      <c r="I328" t="s">
        <v>1807</v>
      </c>
      <c r="J328">
        <v>2084.0720000000001</v>
      </c>
      <c r="K328" t="s">
        <v>4038</v>
      </c>
      <c r="L328" t="s">
        <v>4042</v>
      </c>
      <c r="M328" t="s">
        <v>4050</v>
      </c>
      <c r="N328">
        <v>4</v>
      </c>
    </row>
    <row r="329" spans="1:14" x14ac:dyDescent="0.3">
      <c r="A329" t="s">
        <v>2132</v>
      </c>
      <c r="B329" s="24">
        <v>45764</v>
      </c>
      <c r="C329" t="s">
        <v>63</v>
      </c>
      <c r="D329" t="s">
        <v>1603</v>
      </c>
      <c r="E329" t="s">
        <v>1747</v>
      </c>
      <c r="F329">
        <v>2</v>
      </c>
      <c r="G329">
        <v>361.11</v>
      </c>
      <c r="H329">
        <v>0.1</v>
      </c>
      <c r="I329" t="s">
        <v>1805</v>
      </c>
      <c r="J329">
        <v>1018.3302</v>
      </c>
      <c r="K329" t="s">
        <v>4039</v>
      </c>
      <c r="L329" t="s">
        <v>4042</v>
      </c>
      <c r="M329" t="s">
        <v>4050</v>
      </c>
      <c r="N329">
        <v>4</v>
      </c>
    </row>
    <row r="330" spans="1:14" x14ac:dyDescent="0.3">
      <c r="A330" t="s">
        <v>2133</v>
      </c>
      <c r="B330" s="24">
        <v>45924</v>
      </c>
      <c r="C330" t="s">
        <v>610</v>
      </c>
      <c r="D330" t="s">
        <v>1555</v>
      </c>
      <c r="E330" t="s">
        <v>1738</v>
      </c>
      <c r="F330">
        <v>1</v>
      </c>
      <c r="G330">
        <v>610.37</v>
      </c>
      <c r="H330">
        <v>0.3</v>
      </c>
      <c r="I330" t="s">
        <v>1807</v>
      </c>
      <c r="J330">
        <v>1098.6659999999999</v>
      </c>
      <c r="K330" t="s">
        <v>4039</v>
      </c>
      <c r="L330" t="s">
        <v>4043</v>
      </c>
      <c r="M330" t="s">
        <v>4055</v>
      </c>
      <c r="N330">
        <v>9</v>
      </c>
    </row>
    <row r="331" spans="1:14" x14ac:dyDescent="0.3">
      <c r="A331" t="s">
        <v>2134</v>
      </c>
      <c r="B331" s="24">
        <v>45240</v>
      </c>
      <c r="C331" t="s">
        <v>1039</v>
      </c>
      <c r="D331" t="s">
        <v>1631</v>
      </c>
      <c r="E331" t="s">
        <v>1785</v>
      </c>
      <c r="F331">
        <v>3</v>
      </c>
      <c r="G331">
        <v>272.2</v>
      </c>
      <c r="H331">
        <v>0.16</v>
      </c>
      <c r="I331" t="s">
        <v>1805</v>
      </c>
      <c r="J331">
        <v>190.54</v>
      </c>
      <c r="K331" t="s">
        <v>4037</v>
      </c>
      <c r="L331" t="s">
        <v>4040</v>
      </c>
      <c r="M331" t="s">
        <v>4045</v>
      </c>
      <c r="N331">
        <v>11</v>
      </c>
    </row>
    <row r="332" spans="1:14" x14ac:dyDescent="0.3">
      <c r="A332" t="s">
        <v>2135</v>
      </c>
      <c r="B332" s="24">
        <v>45349</v>
      </c>
      <c r="C332" t="s">
        <v>1341</v>
      </c>
      <c r="D332" t="s">
        <v>1683</v>
      </c>
      <c r="E332" t="s">
        <v>1757</v>
      </c>
      <c r="F332">
        <v>4</v>
      </c>
      <c r="G332">
        <v>573.1</v>
      </c>
      <c r="H332">
        <v>0.28000000000000003</v>
      </c>
      <c r="I332" t="s">
        <v>1810</v>
      </c>
      <c r="J332">
        <v>1444.212</v>
      </c>
      <c r="K332" t="s">
        <v>4038</v>
      </c>
      <c r="L332" t="s">
        <v>4041</v>
      </c>
      <c r="M332" t="s">
        <v>4048</v>
      </c>
      <c r="N332">
        <v>2</v>
      </c>
    </row>
    <row r="333" spans="1:14" x14ac:dyDescent="0.3">
      <c r="A333" t="s">
        <v>2136</v>
      </c>
      <c r="B333" s="24">
        <v>45756</v>
      </c>
      <c r="C333" t="s">
        <v>1004</v>
      </c>
      <c r="D333" t="s">
        <v>1538</v>
      </c>
      <c r="E333" t="s">
        <v>1733</v>
      </c>
      <c r="F333">
        <v>3</v>
      </c>
      <c r="G333">
        <v>24.72</v>
      </c>
      <c r="H333">
        <v>7.0000000000000007E-2</v>
      </c>
      <c r="I333" t="s">
        <v>1805</v>
      </c>
      <c r="J333">
        <v>71.193599999999989</v>
      </c>
      <c r="K333" t="s">
        <v>4039</v>
      </c>
      <c r="L333" t="s">
        <v>4042</v>
      </c>
      <c r="M333" t="s">
        <v>4050</v>
      </c>
      <c r="N333">
        <v>4</v>
      </c>
    </row>
    <row r="334" spans="1:14" x14ac:dyDescent="0.3">
      <c r="A334" t="s">
        <v>2137</v>
      </c>
      <c r="B334" s="24">
        <v>45478</v>
      </c>
      <c r="C334" t="s">
        <v>797</v>
      </c>
      <c r="D334" t="s">
        <v>1546</v>
      </c>
      <c r="E334" t="s">
        <v>1767</v>
      </c>
      <c r="F334">
        <v>1</v>
      </c>
      <c r="G334">
        <v>268.89</v>
      </c>
      <c r="H334">
        <v>0.17</v>
      </c>
      <c r="I334" t="s">
        <v>1810</v>
      </c>
      <c r="J334">
        <v>750.20309999999995</v>
      </c>
      <c r="K334" t="s">
        <v>4038</v>
      </c>
      <c r="L334" t="s">
        <v>4043</v>
      </c>
      <c r="M334" t="s">
        <v>4053</v>
      </c>
      <c r="N334">
        <v>7</v>
      </c>
    </row>
    <row r="335" spans="1:14" x14ac:dyDescent="0.3">
      <c r="A335" t="s">
        <v>2138</v>
      </c>
      <c r="B335" s="24">
        <v>45890</v>
      </c>
      <c r="C335" t="s">
        <v>814</v>
      </c>
      <c r="D335" t="s">
        <v>1665</v>
      </c>
      <c r="E335" t="s">
        <v>1767</v>
      </c>
      <c r="F335">
        <v>3</v>
      </c>
      <c r="G335">
        <v>78.5</v>
      </c>
      <c r="H335">
        <v>0.02</v>
      </c>
      <c r="I335" t="s">
        <v>1810</v>
      </c>
      <c r="J335">
        <v>65.155000000000001</v>
      </c>
      <c r="K335" t="s">
        <v>4039</v>
      </c>
      <c r="L335" t="s">
        <v>4043</v>
      </c>
      <c r="M335" t="s">
        <v>4054</v>
      </c>
      <c r="N335">
        <v>8</v>
      </c>
    </row>
    <row r="336" spans="1:14" x14ac:dyDescent="0.3">
      <c r="A336" t="s">
        <v>2139</v>
      </c>
      <c r="B336" s="24">
        <v>45815</v>
      </c>
      <c r="C336" t="s">
        <v>450</v>
      </c>
      <c r="D336" t="s">
        <v>1601</v>
      </c>
      <c r="E336" t="s">
        <v>1750</v>
      </c>
      <c r="F336">
        <v>3</v>
      </c>
      <c r="G336">
        <v>399.42</v>
      </c>
      <c r="H336">
        <v>0.01</v>
      </c>
      <c r="I336" t="s">
        <v>1805</v>
      </c>
      <c r="J336">
        <v>1174.2947999999999</v>
      </c>
      <c r="K336" t="s">
        <v>4039</v>
      </c>
      <c r="L336" t="s">
        <v>4042</v>
      </c>
      <c r="M336" t="s">
        <v>4052</v>
      </c>
      <c r="N336">
        <v>6</v>
      </c>
    </row>
    <row r="337" spans="1:14" x14ac:dyDescent="0.3">
      <c r="A337" t="s">
        <v>2140</v>
      </c>
      <c r="B337" s="24">
        <v>45891</v>
      </c>
      <c r="C337" t="s">
        <v>304</v>
      </c>
      <c r="D337" t="s">
        <v>1591</v>
      </c>
      <c r="E337" t="s">
        <v>1794</v>
      </c>
      <c r="F337">
        <v>2</v>
      </c>
      <c r="G337">
        <v>455.82</v>
      </c>
      <c r="H337">
        <v>0.15</v>
      </c>
      <c r="I337" t="s">
        <v>1807</v>
      </c>
      <c r="J337">
        <v>1353.7854</v>
      </c>
      <c r="K337" t="s">
        <v>4039</v>
      </c>
      <c r="L337" t="s">
        <v>4043</v>
      </c>
      <c r="M337" t="s">
        <v>4054</v>
      </c>
      <c r="N337">
        <v>8</v>
      </c>
    </row>
    <row r="338" spans="1:14" x14ac:dyDescent="0.3">
      <c r="A338" t="s">
        <v>2141</v>
      </c>
      <c r="B338" s="24">
        <v>45609</v>
      </c>
      <c r="C338" t="s">
        <v>1083</v>
      </c>
      <c r="D338" t="s">
        <v>1629</v>
      </c>
      <c r="E338" t="s">
        <v>1754</v>
      </c>
      <c r="F338">
        <v>4</v>
      </c>
      <c r="G338">
        <v>613.23</v>
      </c>
      <c r="H338">
        <v>0.28000000000000003</v>
      </c>
      <c r="I338" t="s">
        <v>1807</v>
      </c>
      <c r="J338">
        <v>1042.491</v>
      </c>
      <c r="K338" t="s">
        <v>4038</v>
      </c>
      <c r="L338" t="s">
        <v>4040</v>
      </c>
      <c r="M338" t="s">
        <v>4045</v>
      </c>
      <c r="N338">
        <v>11</v>
      </c>
    </row>
    <row r="339" spans="1:14" x14ac:dyDescent="0.3">
      <c r="A339" t="s">
        <v>2142</v>
      </c>
      <c r="B339" s="24">
        <v>45309</v>
      </c>
      <c r="C339" t="s">
        <v>1398</v>
      </c>
      <c r="D339" t="s">
        <v>1530</v>
      </c>
      <c r="E339" t="s">
        <v>1780</v>
      </c>
      <c r="F339">
        <v>3</v>
      </c>
      <c r="G339">
        <v>971.9</v>
      </c>
      <c r="H339">
        <v>0.06</v>
      </c>
      <c r="I339" t="s">
        <v>1807</v>
      </c>
      <c r="J339">
        <v>2799.0720000000001</v>
      </c>
      <c r="K339" t="s">
        <v>4038</v>
      </c>
      <c r="L339" t="s">
        <v>4041</v>
      </c>
      <c r="M339" t="s">
        <v>4047</v>
      </c>
      <c r="N339">
        <v>1</v>
      </c>
    </row>
    <row r="340" spans="1:14" x14ac:dyDescent="0.3">
      <c r="A340" t="s">
        <v>2143</v>
      </c>
      <c r="B340" s="24">
        <v>45519</v>
      </c>
      <c r="C340" t="s">
        <v>136</v>
      </c>
      <c r="D340" t="s">
        <v>1585</v>
      </c>
      <c r="E340" t="s">
        <v>1760</v>
      </c>
      <c r="F340">
        <v>1</v>
      </c>
      <c r="G340">
        <v>884.92</v>
      </c>
      <c r="H340">
        <v>0.23</v>
      </c>
      <c r="I340" t="s">
        <v>1807</v>
      </c>
      <c r="J340">
        <v>2495.4744000000001</v>
      </c>
      <c r="K340" t="s">
        <v>4038</v>
      </c>
      <c r="L340" t="s">
        <v>4043</v>
      </c>
      <c r="M340" t="s">
        <v>4054</v>
      </c>
      <c r="N340">
        <v>8</v>
      </c>
    </row>
    <row r="341" spans="1:14" x14ac:dyDescent="0.3">
      <c r="A341" t="s">
        <v>2144</v>
      </c>
      <c r="B341" s="24">
        <v>45921</v>
      </c>
      <c r="C341" t="s">
        <v>310</v>
      </c>
      <c r="D341" t="s">
        <v>1543</v>
      </c>
      <c r="E341" t="s">
        <v>1767</v>
      </c>
      <c r="F341">
        <v>2</v>
      </c>
      <c r="G341">
        <v>125</v>
      </c>
      <c r="H341">
        <v>0.08</v>
      </c>
      <c r="I341" t="s">
        <v>1805</v>
      </c>
      <c r="J341">
        <v>96.25</v>
      </c>
      <c r="K341" t="s">
        <v>4039</v>
      </c>
      <c r="L341" t="s">
        <v>4043</v>
      </c>
      <c r="M341" t="s">
        <v>4055</v>
      </c>
      <c r="N341">
        <v>9</v>
      </c>
    </row>
    <row r="342" spans="1:14" x14ac:dyDescent="0.3">
      <c r="A342" t="s">
        <v>2145</v>
      </c>
      <c r="B342" s="24">
        <v>45465</v>
      </c>
      <c r="C342" t="s">
        <v>436</v>
      </c>
      <c r="D342" t="s">
        <v>1549</v>
      </c>
      <c r="E342" t="s">
        <v>1782</v>
      </c>
      <c r="F342">
        <v>4</v>
      </c>
      <c r="G342">
        <v>188.25</v>
      </c>
      <c r="H342">
        <v>0.25</v>
      </c>
      <c r="I342" t="s">
        <v>1807</v>
      </c>
      <c r="J342">
        <v>346.38</v>
      </c>
      <c r="K342" t="s">
        <v>4038</v>
      </c>
      <c r="L342" t="s">
        <v>4042</v>
      </c>
      <c r="M342" t="s">
        <v>4052</v>
      </c>
      <c r="N342">
        <v>6</v>
      </c>
    </row>
    <row r="343" spans="1:14" x14ac:dyDescent="0.3">
      <c r="A343" t="s">
        <v>2146</v>
      </c>
      <c r="B343" s="24">
        <v>45303</v>
      </c>
      <c r="C343" t="s">
        <v>713</v>
      </c>
      <c r="D343" t="s">
        <v>1621</v>
      </c>
      <c r="E343" t="s">
        <v>1757</v>
      </c>
      <c r="F343">
        <v>3</v>
      </c>
      <c r="G343">
        <v>344.12</v>
      </c>
      <c r="H343">
        <v>0.09</v>
      </c>
      <c r="I343" t="s">
        <v>1807</v>
      </c>
      <c r="J343">
        <v>1032.3599999999999</v>
      </c>
      <c r="K343" t="s">
        <v>4038</v>
      </c>
      <c r="L343" t="s">
        <v>4041</v>
      </c>
      <c r="M343" t="s">
        <v>4047</v>
      </c>
      <c r="N343">
        <v>1</v>
      </c>
    </row>
    <row r="344" spans="1:14" x14ac:dyDescent="0.3">
      <c r="A344" t="s">
        <v>2147</v>
      </c>
      <c r="B344" s="24">
        <v>45218</v>
      </c>
      <c r="C344" t="s">
        <v>178</v>
      </c>
      <c r="D344" t="s">
        <v>1563</v>
      </c>
      <c r="E344" t="s">
        <v>1794</v>
      </c>
      <c r="F344">
        <v>3</v>
      </c>
      <c r="G344">
        <v>997.95</v>
      </c>
      <c r="H344">
        <v>7.0000000000000007E-2</v>
      </c>
      <c r="I344" t="s">
        <v>1810</v>
      </c>
      <c r="J344">
        <v>2724.4034999999999</v>
      </c>
      <c r="K344" t="s">
        <v>4037</v>
      </c>
      <c r="L344" t="s">
        <v>4040</v>
      </c>
      <c r="M344" t="s">
        <v>4044</v>
      </c>
      <c r="N344">
        <v>10</v>
      </c>
    </row>
    <row r="345" spans="1:14" x14ac:dyDescent="0.3">
      <c r="A345" t="s">
        <v>2148</v>
      </c>
      <c r="B345" s="24">
        <v>45727</v>
      </c>
      <c r="C345" t="s">
        <v>500</v>
      </c>
      <c r="D345" t="s">
        <v>1551</v>
      </c>
      <c r="E345" t="s">
        <v>1782</v>
      </c>
      <c r="F345">
        <v>2</v>
      </c>
      <c r="G345">
        <v>121.64</v>
      </c>
      <c r="H345">
        <v>0.13</v>
      </c>
      <c r="I345" t="s">
        <v>1807</v>
      </c>
      <c r="J345">
        <v>339.37560000000002</v>
      </c>
      <c r="K345" t="s">
        <v>4039</v>
      </c>
      <c r="L345" t="s">
        <v>4041</v>
      </c>
      <c r="M345" t="s">
        <v>4049</v>
      </c>
      <c r="N345">
        <v>3</v>
      </c>
    </row>
    <row r="346" spans="1:14" x14ac:dyDescent="0.3">
      <c r="A346" t="s">
        <v>2149</v>
      </c>
      <c r="B346" s="24">
        <v>45557</v>
      </c>
      <c r="C346" t="s">
        <v>710</v>
      </c>
      <c r="D346" t="s">
        <v>1665</v>
      </c>
      <c r="E346" t="s">
        <v>1770</v>
      </c>
      <c r="F346">
        <v>3</v>
      </c>
      <c r="G346">
        <v>692.72</v>
      </c>
      <c r="H346">
        <v>0.03</v>
      </c>
      <c r="I346" t="s">
        <v>1807</v>
      </c>
      <c r="J346">
        <v>1205.3327999999999</v>
      </c>
      <c r="K346" t="s">
        <v>4038</v>
      </c>
      <c r="L346" t="s">
        <v>4043</v>
      </c>
      <c r="M346" t="s">
        <v>4055</v>
      </c>
      <c r="N346">
        <v>9</v>
      </c>
    </row>
    <row r="347" spans="1:14" x14ac:dyDescent="0.3">
      <c r="A347" t="s">
        <v>2150</v>
      </c>
      <c r="B347" s="24">
        <v>45623</v>
      </c>
      <c r="C347" t="s">
        <v>114</v>
      </c>
      <c r="D347" t="s">
        <v>1577</v>
      </c>
      <c r="E347" t="s">
        <v>1794</v>
      </c>
      <c r="F347">
        <v>1</v>
      </c>
      <c r="G347">
        <v>794.59</v>
      </c>
      <c r="H347">
        <v>0.1</v>
      </c>
      <c r="I347" t="s">
        <v>1807</v>
      </c>
      <c r="J347">
        <v>2312.2568999999999</v>
      </c>
      <c r="K347" t="s">
        <v>4038</v>
      </c>
      <c r="L347" t="s">
        <v>4040</v>
      </c>
      <c r="M347" t="s">
        <v>4045</v>
      </c>
      <c r="N347">
        <v>11</v>
      </c>
    </row>
    <row r="348" spans="1:14" x14ac:dyDescent="0.3">
      <c r="A348" t="s">
        <v>2151</v>
      </c>
      <c r="B348" s="24">
        <v>45224</v>
      </c>
      <c r="C348" t="s">
        <v>67</v>
      </c>
      <c r="D348" t="s">
        <v>1581</v>
      </c>
      <c r="E348" t="s">
        <v>1767</v>
      </c>
      <c r="F348">
        <v>2</v>
      </c>
      <c r="G348">
        <v>907.95</v>
      </c>
      <c r="H348">
        <v>0.18</v>
      </c>
      <c r="I348" t="s">
        <v>1807</v>
      </c>
      <c r="J348">
        <v>817.15500000000009</v>
      </c>
      <c r="K348" t="s">
        <v>4037</v>
      </c>
      <c r="L348" t="s">
        <v>4040</v>
      </c>
      <c r="M348" t="s">
        <v>4044</v>
      </c>
      <c r="N348">
        <v>10</v>
      </c>
    </row>
    <row r="349" spans="1:14" x14ac:dyDescent="0.3">
      <c r="A349" t="s">
        <v>2152</v>
      </c>
      <c r="B349" s="24">
        <v>45940</v>
      </c>
      <c r="C349" t="s">
        <v>903</v>
      </c>
      <c r="D349" t="s">
        <v>1629</v>
      </c>
      <c r="E349" t="s">
        <v>1733</v>
      </c>
      <c r="F349">
        <v>3</v>
      </c>
      <c r="G349">
        <v>660.81</v>
      </c>
      <c r="H349">
        <v>0.22</v>
      </c>
      <c r="I349" t="s">
        <v>1805</v>
      </c>
      <c r="J349">
        <v>1083.7284</v>
      </c>
      <c r="K349" t="s">
        <v>4039</v>
      </c>
      <c r="L349" t="s">
        <v>4040</v>
      </c>
      <c r="M349" t="s">
        <v>4044</v>
      </c>
      <c r="N349">
        <v>10</v>
      </c>
    </row>
    <row r="350" spans="1:14" x14ac:dyDescent="0.3">
      <c r="A350" t="s">
        <v>2153</v>
      </c>
      <c r="B350" s="24">
        <v>45915</v>
      </c>
      <c r="C350" t="s">
        <v>224</v>
      </c>
      <c r="D350" t="s">
        <v>1631</v>
      </c>
      <c r="E350" t="s">
        <v>1763</v>
      </c>
      <c r="F350">
        <v>2</v>
      </c>
      <c r="G350">
        <v>564.94000000000005</v>
      </c>
      <c r="H350">
        <v>0.22</v>
      </c>
      <c r="I350" t="s">
        <v>1810</v>
      </c>
      <c r="J350">
        <v>1321.9595999999999</v>
      </c>
      <c r="K350" t="s">
        <v>4039</v>
      </c>
      <c r="L350" t="s">
        <v>4043</v>
      </c>
      <c r="M350" t="s">
        <v>4055</v>
      </c>
      <c r="N350">
        <v>9</v>
      </c>
    </row>
    <row r="351" spans="1:14" x14ac:dyDescent="0.3">
      <c r="A351" t="s">
        <v>2154</v>
      </c>
      <c r="B351" s="24">
        <v>45541</v>
      </c>
      <c r="C351" t="s">
        <v>202</v>
      </c>
      <c r="D351" t="s">
        <v>1559</v>
      </c>
      <c r="E351" t="s">
        <v>1782</v>
      </c>
      <c r="F351">
        <v>2</v>
      </c>
      <c r="G351">
        <v>280.37</v>
      </c>
      <c r="H351">
        <v>0.13</v>
      </c>
      <c r="I351" t="s">
        <v>1810</v>
      </c>
      <c r="J351">
        <v>437.37720000000002</v>
      </c>
      <c r="K351" t="s">
        <v>4038</v>
      </c>
      <c r="L351" t="s">
        <v>4043</v>
      </c>
      <c r="M351" t="s">
        <v>4055</v>
      </c>
      <c r="N351">
        <v>9</v>
      </c>
    </row>
    <row r="352" spans="1:14" x14ac:dyDescent="0.3">
      <c r="A352" t="s">
        <v>2155</v>
      </c>
      <c r="B352" s="24">
        <v>45489</v>
      </c>
      <c r="C352" t="s">
        <v>1150</v>
      </c>
      <c r="D352" t="s">
        <v>1629</v>
      </c>
      <c r="E352" t="s">
        <v>1747</v>
      </c>
      <c r="F352">
        <v>2</v>
      </c>
      <c r="G352">
        <v>85.23</v>
      </c>
      <c r="H352">
        <v>0.26</v>
      </c>
      <c r="I352" t="s">
        <v>1805</v>
      </c>
      <c r="J352">
        <v>148.30019999999999</v>
      </c>
      <c r="K352" t="s">
        <v>4038</v>
      </c>
      <c r="L352" t="s">
        <v>4043</v>
      </c>
      <c r="M352" t="s">
        <v>4053</v>
      </c>
      <c r="N352">
        <v>7</v>
      </c>
    </row>
    <row r="353" spans="1:14" x14ac:dyDescent="0.3">
      <c r="A353" t="s">
        <v>2156</v>
      </c>
      <c r="B353" s="24">
        <v>45748</v>
      </c>
      <c r="C353" t="s">
        <v>974</v>
      </c>
      <c r="D353" t="s">
        <v>1583</v>
      </c>
      <c r="E353" t="s">
        <v>1778</v>
      </c>
      <c r="F353">
        <v>2</v>
      </c>
      <c r="G353">
        <v>563.29999999999995</v>
      </c>
      <c r="H353">
        <v>0.04</v>
      </c>
      <c r="I353" t="s">
        <v>1805</v>
      </c>
      <c r="J353">
        <v>833.68399999999997</v>
      </c>
      <c r="K353" t="s">
        <v>4039</v>
      </c>
      <c r="L353" t="s">
        <v>4042</v>
      </c>
      <c r="M353" t="s">
        <v>4050</v>
      </c>
      <c r="N353">
        <v>4</v>
      </c>
    </row>
    <row r="354" spans="1:14" x14ac:dyDescent="0.3">
      <c r="A354" t="s">
        <v>2157</v>
      </c>
      <c r="B354" s="24">
        <v>45309</v>
      </c>
      <c r="C354" t="s">
        <v>134</v>
      </c>
      <c r="D354" t="s">
        <v>1689</v>
      </c>
      <c r="E354" t="s">
        <v>1791</v>
      </c>
      <c r="F354">
        <v>3</v>
      </c>
      <c r="G354">
        <v>827.81</v>
      </c>
      <c r="H354">
        <v>0.12</v>
      </c>
      <c r="I354" t="s">
        <v>1807</v>
      </c>
      <c r="J354">
        <v>1589.3951999999999</v>
      </c>
      <c r="K354" t="s">
        <v>4038</v>
      </c>
      <c r="L354" t="s">
        <v>4041</v>
      </c>
      <c r="M354" t="s">
        <v>4047</v>
      </c>
      <c r="N354">
        <v>1</v>
      </c>
    </row>
    <row r="355" spans="1:14" x14ac:dyDescent="0.3">
      <c r="A355" t="s">
        <v>2158</v>
      </c>
      <c r="B355" s="24">
        <v>45621</v>
      </c>
      <c r="C355" t="s">
        <v>690</v>
      </c>
      <c r="D355" t="s">
        <v>1553</v>
      </c>
      <c r="E355" t="s">
        <v>1791</v>
      </c>
      <c r="F355">
        <v>4</v>
      </c>
      <c r="G355">
        <v>877.71</v>
      </c>
      <c r="H355">
        <v>0.26</v>
      </c>
      <c r="I355" t="s">
        <v>1807</v>
      </c>
      <c r="J355">
        <v>2317.1543999999999</v>
      </c>
      <c r="K355" t="s">
        <v>4038</v>
      </c>
      <c r="L355" t="s">
        <v>4040</v>
      </c>
      <c r="M355" t="s">
        <v>4045</v>
      </c>
      <c r="N355">
        <v>11</v>
      </c>
    </row>
    <row r="356" spans="1:14" x14ac:dyDescent="0.3">
      <c r="A356" t="s">
        <v>2159</v>
      </c>
      <c r="B356" s="24">
        <v>45603</v>
      </c>
      <c r="C356" t="s">
        <v>814</v>
      </c>
      <c r="D356" t="s">
        <v>1643</v>
      </c>
      <c r="E356" t="s">
        <v>1767</v>
      </c>
      <c r="F356">
        <v>4</v>
      </c>
      <c r="G356">
        <v>488.56</v>
      </c>
      <c r="H356">
        <v>0.13</v>
      </c>
      <c r="I356" t="s">
        <v>1810</v>
      </c>
      <c r="J356">
        <v>1446.1376</v>
      </c>
      <c r="K356" t="s">
        <v>4038</v>
      </c>
      <c r="L356" t="s">
        <v>4040</v>
      </c>
      <c r="M356" t="s">
        <v>4045</v>
      </c>
      <c r="N356">
        <v>11</v>
      </c>
    </row>
    <row r="357" spans="1:14" x14ac:dyDescent="0.3">
      <c r="A357" t="s">
        <v>2160</v>
      </c>
      <c r="B357" s="24">
        <v>45501</v>
      </c>
      <c r="C357" t="s">
        <v>364</v>
      </c>
      <c r="D357" t="s">
        <v>1579</v>
      </c>
      <c r="E357" t="s">
        <v>1775</v>
      </c>
      <c r="F357">
        <v>4</v>
      </c>
      <c r="G357">
        <v>175.91</v>
      </c>
      <c r="H357">
        <v>0.25</v>
      </c>
      <c r="I357" t="s">
        <v>1807</v>
      </c>
      <c r="J357">
        <v>612.16679999999997</v>
      </c>
      <c r="K357" t="s">
        <v>4038</v>
      </c>
      <c r="L357" t="s">
        <v>4043</v>
      </c>
      <c r="M357" t="s">
        <v>4053</v>
      </c>
      <c r="N357">
        <v>7</v>
      </c>
    </row>
    <row r="358" spans="1:14" x14ac:dyDescent="0.3">
      <c r="A358" t="s">
        <v>2161</v>
      </c>
      <c r="B358" s="24">
        <v>45398</v>
      </c>
      <c r="C358" t="s">
        <v>788</v>
      </c>
      <c r="D358" t="s">
        <v>1703</v>
      </c>
      <c r="E358" t="s">
        <v>1763</v>
      </c>
      <c r="F358">
        <v>2</v>
      </c>
      <c r="G358">
        <v>289.66000000000003</v>
      </c>
      <c r="H358">
        <v>0.17</v>
      </c>
      <c r="I358" t="s">
        <v>1810</v>
      </c>
      <c r="J358">
        <v>868.98</v>
      </c>
      <c r="K358" t="s">
        <v>4038</v>
      </c>
      <c r="L358" t="s">
        <v>4042</v>
      </c>
      <c r="M358" t="s">
        <v>4050</v>
      </c>
      <c r="N358">
        <v>4</v>
      </c>
    </row>
    <row r="359" spans="1:14" x14ac:dyDescent="0.3">
      <c r="A359" t="s">
        <v>2162</v>
      </c>
      <c r="B359" s="24">
        <v>45304</v>
      </c>
      <c r="C359" t="s">
        <v>767</v>
      </c>
      <c r="D359" t="s">
        <v>1559</v>
      </c>
      <c r="E359" t="s">
        <v>1782</v>
      </c>
      <c r="F359">
        <v>1</v>
      </c>
      <c r="G359">
        <v>899.27</v>
      </c>
      <c r="H359">
        <v>0.11</v>
      </c>
      <c r="I359" t="s">
        <v>1805</v>
      </c>
      <c r="J359">
        <v>1492.7882</v>
      </c>
      <c r="K359" t="s">
        <v>4038</v>
      </c>
      <c r="L359" t="s">
        <v>4041</v>
      </c>
      <c r="M359" t="s">
        <v>4047</v>
      </c>
      <c r="N359">
        <v>1</v>
      </c>
    </row>
    <row r="360" spans="1:14" x14ac:dyDescent="0.3">
      <c r="A360" t="s">
        <v>2163</v>
      </c>
      <c r="B360" s="24">
        <v>45299</v>
      </c>
      <c r="C360" t="s">
        <v>238</v>
      </c>
      <c r="D360" t="s">
        <v>1565</v>
      </c>
      <c r="E360" t="s">
        <v>1738</v>
      </c>
      <c r="F360">
        <v>3</v>
      </c>
      <c r="G360">
        <v>691.38</v>
      </c>
      <c r="H360">
        <v>0.13</v>
      </c>
      <c r="I360" t="s">
        <v>1810</v>
      </c>
      <c r="J360">
        <v>615.32820000000004</v>
      </c>
      <c r="K360" t="s">
        <v>4038</v>
      </c>
      <c r="L360" t="s">
        <v>4041</v>
      </c>
      <c r="M360" t="s">
        <v>4047</v>
      </c>
      <c r="N360">
        <v>1</v>
      </c>
    </row>
    <row r="361" spans="1:14" x14ac:dyDescent="0.3">
      <c r="A361" t="s">
        <v>2164</v>
      </c>
      <c r="B361" s="24">
        <v>45564</v>
      </c>
      <c r="C361" t="s">
        <v>545</v>
      </c>
      <c r="D361" t="s">
        <v>1583</v>
      </c>
      <c r="E361" t="s">
        <v>1733</v>
      </c>
      <c r="F361">
        <v>4</v>
      </c>
      <c r="G361">
        <v>158.72</v>
      </c>
      <c r="H361">
        <v>0.06</v>
      </c>
      <c r="I361" t="s">
        <v>1805</v>
      </c>
      <c r="J361">
        <v>414.25920000000002</v>
      </c>
      <c r="K361" t="s">
        <v>4038</v>
      </c>
      <c r="L361" t="s">
        <v>4043</v>
      </c>
      <c r="M361" t="s">
        <v>4055</v>
      </c>
      <c r="N361">
        <v>9</v>
      </c>
    </row>
    <row r="362" spans="1:14" x14ac:dyDescent="0.3">
      <c r="A362" t="s">
        <v>2165</v>
      </c>
      <c r="B362" s="24">
        <v>45413</v>
      </c>
      <c r="C362" t="s">
        <v>678</v>
      </c>
      <c r="D362" t="s">
        <v>1649</v>
      </c>
      <c r="E362" t="s">
        <v>1785</v>
      </c>
      <c r="F362">
        <v>3</v>
      </c>
      <c r="G362">
        <v>537.15</v>
      </c>
      <c r="H362">
        <v>0.05</v>
      </c>
      <c r="I362" t="s">
        <v>1810</v>
      </c>
      <c r="J362">
        <v>2019.684</v>
      </c>
      <c r="K362" t="s">
        <v>4038</v>
      </c>
      <c r="L362" t="s">
        <v>4042</v>
      </c>
      <c r="M362" t="s">
        <v>4051</v>
      </c>
      <c r="N362">
        <v>5</v>
      </c>
    </row>
    <row r="363" spans="1:14" x14ac:dyDescent="0.3">
      <c r="A363" t="s">
        <v>2166</v>
      </c>
      <c r="B363" s="24">
        <v>45480</v>
      </c>
      <c r="C363" t="s">
        <v>1281</v>
      </c>
      <c r="D363" t="s">
        <v>1611</v>
      </c>
      <c r="E363" t="s">
        <v>1767</v>
      </c>
      <c r="F363">
        <v>4</v>
      </c>
      <c r="G363">
        <v>771.7</v>
      </c>
      <c r="H363">
        <v>0.14000000000000001</v>
      </c>
      <c r="I363" t="s">
        <v>1810</v>
      </c>
      <c r="J363">
        <v>2199.3449999999998</v>
      </c>
      <c r="K363" t="s">
        <v>4038</v>
      </c>
      <c r="L363" t="s">
        <v>4043</v>
      </c>
      <c r="M363" t="s">
        <v>4053</v>
      </c>
      <c r="N363">
        <v>7</v>
      </c>
    </row>
    <row r="364" spans="1:14" x14ac:dyDescent="0.3">
      <c r="A364" t="s">
        <v>2167</v>
      </c>
      <c r="B364" s="24">
        <v>45610</v>
      </c>
      <c r="C364" t="s">
        <v>376</v>
      </c>
      <c r="D364" t="s">
        <v>1705</v>
      </c>
      <c r="E364" t="s">
        <v>1738</v>
      </c>
      <c r="F364">
        <v>1</v>
      </c>
      <c r="G364">
        <v>677.25</v>
      </c>
      <c r="H364">
        <v>0.26</v>
      </c>
      <c r="I364" t="s">
        <v>1807</v>
      </c>
      <c r="J364">
        <v>2329.7399999999998</v>
      </c>
      <c r="K364" t="s">
        <v>4038</v>
      </c>
      <c r="L364" t="s">
        <v>4040</v>
      </c>
      <c r="M364" t="s">
        <v>4045</v>
      </c>
      <c r="N364">
        <v>11</v>
      </c>
    </row>
    <row r="365" spans="1:14" x14ac:dyDescent="0.3">
      <c r="A365" t="s">
        <v>2168</v>
      </c>
      <c r="B365" s="24">
        <v>45763</v>
      </c>
      <c r="C365" t="s">
        <v>358</v>
      </c>
      <c r="D365" t="s">
        <v>1725</v>
      </c>
      <c r="E365" t="s">
        <v>1773</v>
      </c>
      <c r="F365">
        <v>2</v>
      </c>
      <c r="G365">
        <v>645.48</v>
      </c>
      <c r="H365">
        <v>0.3</v>
      </c>
      <c r="I365" t="s">
        <v>1810</v>
      </c>
      <c r="J365">
        <v>477.65519999999998</v>
      </c>
      <c r="K365" t="s">
        <v>4039</v>
      </c>
      <c r="L365" t="s">
        <v>4042</v>
      </c>
      <c r="M365" t="s">
        <v>4050</v>
      </c>
      <c r="N365">
        <v>4</v>
      </c>
    </row>
    <row r="366" spans="1:14" x14ac:dyDescent="0.3">
      <c r="A366" t="s">
        <v>2169</v>
      </c>
      <c r="B366" s="24">
        <v>45856</v>
      </c>
      <c r="C366" t="s">
        <v>1115</v>
      </c>
      <c r="D366" t="s">
        <v>1675</v>
      </c>
      <c r="E366" t="s">
        <v>1742</v>
      </c>
      <c r="F366">
        <v>1</v>
      </c>
      <c r="G366">
        <v>934</v>
      </c>
      <c r="H366">
        <v>0.2</v>
      </c>
      <c r="I366" t="s">
        <v>1810</v>
      </c>
      <c r="J366">
        <v>1307.5999999999999</v>
      </c>
      <c r="K366" t="s">
        <v>4039</v>
      </c>
      <c r="L366" t="s">
        <v>4043</v>
      </c>
      <c r="M366" t="s">
        <v>4053</v>
      </c>
      <c r="N366">
        <v>7</v>
      </c>
    </row>
    <row r="367" spans="1:14" x14ac:dyDescent="0.3">
      <c r="A367" t="s">
        <v>2170</v>
      </c>
      <c r="B367" s="24">
        <v>45712</v>
      </c>
      <c r="C367" t="s">
        <v>1039</v>
      </c>
      <c r="D367" t="s">
        <v>1621</v>
      </c>
      <c r="E367" t="s">
        <v>1742</v>
      </c>
      <c r="F367">
        <v>1</v>
      </c>
      <c r="G367">
        <v>669.53</v>
      </c>
      <c r="H367">
        <v>0.28000000000000003</v>
      </c>
      <c r="I367" t="s">
        <v>1805</v>
      </c>
      <c r="J367">
        <v>535.62400000000002</v>
      </c>
      <c r="K367" t="s">
        <v>4039</v>
      </c>
      <c r="L367" t="s">
        <v>4041</v>
      </c>
      <c r="M367" t="s">
        <v>4048</v>
      </c>
      <c r="N367">
        <v>2</v>
      </c>
    </row>
    <row r="368" spans="1:14" x14ac:dyDescent="0.3">
      <c r="A368" t="s">
        <v>2171</v>
      </c>
      <c r="B368" s="24">
        <v>45723</v>
      </c>
      <c r="C368" t="s">
        <v>696</v>
      </c>
      <c r="D368" t="s">
        <v>1599</v>
      </c>
      <c r="E368" t="s">
        <v>1791</v>
      </c>
      <c r="F368">
        <v>2</v>
      </c>
      <c r="G368">
        <v>213.69</v>
      </c>
      <c r="H368">
        <v>0.2</v>
      </c>
      <c r="I368" t="s">
        <v>1810</v>
      </c>
      <c r="J368">
        <v>153.85679999999999</v>
      </c>
      <c r="K368" t="s">
        <v>4039</v>
      </c>
      <c r="L368" t="s">
        <v>4041</v>
      </c>
      <c r="M368" t="s">
        <v>4049</v>
      </c>
      <c r="N368">
        <v>3</v>
      </c>
    </row>
    <row r="369" spans="1:14" x14ac:dyDescent="0.3">
      <c r="A369" t="s">
        <v>2172</v>
      </c>
      <c r="B369" s="24">
        <v>45706</v>
      </c>
      <c r="C369" t="s">
        <v>278</v>
      </c>
      <c r="D369" t="s">
        <v>1571</v>
      </c>
      <c r="E369" t="s">
        <v>1794</v>
      </c>
      <c r="F369">
        <v>1</v>
      </c>
      <c r="G369">
        <v>99.1</v>
      </c>
      <c r="H369">
        <v>0.03</v>
      </c>
      <c r="I369" t="s">
        <v>1807</v>
      </c>
      <c r="J369">
        <v>158.56</v>
      </c>
      <c r="K369" t="s">
        <v>4039</v>
      </c>
      <c r="L369" t="s">
        <v>4041</v>
      </c>
      <c r="M369" t="s">
        <v>4048</v>
      </c>
      <c r="N369">
        <v>2</v>
      </c>
    </row>
    <row r="370" spans="1:14" x14ac:dyDescent="0.3">
      <c r="A370" t="s">
        <v>2173</v>
      </c>
      <c r="B370" s="24">
        <v>45469</v>
      </c>
      <c r="C370" t="s">
        <v>1144</v>
      </c>
      <c r="D370" t="s">
        <v>1603</v>
      </c>
      <c r="E370" t="s">
        <v>1785</v>
      </c>
      <c r="F370">
        <v>3</v>
      </c>
      <c r="G370">
        <v>628.98</v>
      </c>
      <c r="H370">
        <v>0.26</v>
      </c>
      <c r="I370" t="s">
        <v>1810</v>
      </c>
      <c r="J370">
        <v>610.11059999999998</v>
      </c>
      <c r="K370" t="s">
        <v>4038</v>
      </c>
      <c r="L370" t="s">
        <v>4042</v>
      </c>
      <c r="M370" t="s">
        <v>4052</v>
      </c>
      <c r="N370">
        <v>6</v>
      </c>
    </row>
    <row r="371" spans="1:14" x14ac:dyDescent="0.3">
      <c r="A371" t="s">
        <v>2174</v>
      </c>
      <c r="B371" s="24">
        <v>45711</v>
      </c>
      <c r="C371" t="s">
        <v>304</v>
      </c>
      <c r="D371" t="s">
        <v>1697</v>
      </c>
      <c r="E371" t="s">
        <v>1750</v>
      </c>
      <c r="F371">
        <v>2</v>
      </c>
      <c r="G371">
        <v>944.64</v>
      </c>
      <c r="H371">
        <v>0.06</v>
      </c>
      <c r="I371" t="s">
        <v>1805</v>
      </c>
      <c r="J371">
        <v>2097.1008000000002</v>
      </c>
      <c r="K371" t="s">
        <v>4039</v>
      </c>
      <c r="L371" t="s">
        <v>4041</v>
      </c>
      <c r="M371" t="s">
        <v>4048</v>
      </c>
      <c r="N371">
        <v>2</v>
      </c>
    </row>
    <row r="372" spans="1:14" x14ac:dyDescent="0.3">
      <c r="A372" t="s">
        <v>2175</v>
      </c>
      <c r="B372" s="24">
        <v>45823</v>
      </c>
      <c r="C372" t="s">
        <v>1435</v>
      </c>
      <c r="D372" t="s">
        <v>1715</v>
      </c>
      <c r="E372" t="s">
        <v>1775</v>
      </c>
      <c r="F372">
        <v>4</v>
      </c>
      <c r="G372">
        <v>121.7</v>
      </c>
      <c r="H372">
        <v>7.0000000000000007E-2</v>
      </c>
      <c r="I372" t="s">
        <v>1810</v>
      </c>
      <c r="J372">
        <v>228.79599999999999</v>
      </c>
      <c r="K372" t="s">
        <v>4039</v>
      </c>
      <c r="L372" t="s">
        <v>4042</v>
      </c>
      <c r="M372" t="s">
        <v>4052</v>
      </c>
      <c r="N372">
        <v>6</v>
      </c>
    </row>
    <row r="373" spans="1:14" x14ac:dyDescent="0.3">
      <c r="A373" t="s">
        <v>2176</v>
      </c>
      <c r="B373" s="24">
        <v>45217</v>
      </c>
      <c r="C373" t="s">
        <v>1370</v>
      </c>
      <c r="D373" t="s">
        <v>1659</v>
      </c>
      <c r="E373" t="s">
        <v>1747</v>
      </c>
      <c r="F373">
        <v>1</v>
      </c>
      <c r="G373">
        <v>269.49</v>
      </c>
      <c r="H373">
        <v>0.14000000000000001</v>
      </c>
      <c r="I373" t="s">
        <v>1807</v>
      </c>
      <c r="J373">
        <v>1002.5028</v>
      </c>
      <c r="K373" t="s">
        <v>4037</v>
      </c>
      <c r="L373" t="s">
        <v>4040</v>
      </c>
      <c r="M373" t="s">
        <v>4044</v>
      </c>
      <c r="N373">
        <v>10</v>
      </c>
    </row>
    <row r="374" spans="1:14" x14ac:dyDescent="0.3">
      <c r="A374" t="s">
        <v>2177</v>
      </c>
      <c r="B374" s="24">
        <v>45733</v>
      </c>
      <c r="C374" t="s">
        <v>348</v>
      </c>
      <c r="D374" t="s">
        <v>1573</v>
      </c>
      <c r="E374" t="s">
        <v>1791</v>
      </c>
      <c r="F374">
        <v>1</v>
      </c>
      <c r="G374">
        <v>678.2</v>
      </c>
      <c r="H374">
        <v>0.21</v>
      </c>
      <c r="I374" t="s">
        <v>1805</v>
      </c>
      <c r="J374">
        <v>583.25200000000007</v>
      </c>
      <c r="K374" t="s">
        <v>4039</v>
      </c>
      <c r="L374" t="s">
        <v>4041</v>
      </c>
      <c r="M374" t="s">
        <v>4049</v>
      </c>
      <c r="N374">
        <v>3</v>
      </c>
    </row>
    <row r="375" spans="1:14" x14ac:dyDescent="0.3">
      <c r="A375" t="s">
        <v>2178</v>
      </c>
      <c r="B375" s="24">
        <v>45520</v>
      </c>
      <c r="C375" t="s">
        <v>737</v>
      </c>
      <c r="D375" t="s">
        <v>1709</v>
      </c>
      <c r="E375" t="s">
        <v>1778</v>
      </c>
      <c r="F375">
        <v>2</v>
      </c>
      <c r="G375">
        <v>752.45</v>
      </c>
      <c r="H375">
        <v>0.21</v>
      </c>
      <c r="I375" t="s">
        <v>1810</v>
      </c>
      <c r="J375">
        <v>594.43550000000005</v>
      </c>
      <c r="K375" t="s">
        <v>4038</v>
      </c>
      <c r="L375" t="s">
        <v>4043</v>
      </c>
      <c r="M375" t="s">
        <v>4054</v>
      </c>
      <c r="N375">
        <v>8</v>
      </c>
    </row>
    <row r="376" spans="1:14" x14ac:dyDescent="0.3">
      <c r="A376" t="s">
        <v>2179</v>
      </c>
      <c r="B376" s="24">
        <v>45373</v>
      </c>
      <c r="C376" t="s">
        <v>146</v>
      </c>
      <c r="D376" t="s">
        <v>1717</v>
      </c>
      <c r="E376" t="s">
        <v>1778</v>
      </c>
      <c r="F376">
        <v>2</v>
      </c>
      <c r="G376">
        <v>209.66</v>
      </c>
      <c r="H376">
        <v>0.1</v>
      </c>
      <c r="I376" t="s">
        <v>1805</v>
      </c>
      <c r="J376">
        <v>331.26280000000003</v>
      </c>
      <c r="K376" t="s">
        <v>4038</v>
      </c>
      <c r="L376" t="s">
        <v>4041</v>
      </c>
      <c r="M376" t="s">
        <v>4049</v>
      </c>
      <c r="N376">
        <v>3</v>
      </c>
    </row>
    <row r="377" spans="1:14" x14ac:dyDescent="0.3">
      <c r="A377" t="s">
        <v>2180</v>
      </c>
      <c r="B377" s="24">
        <v>45688</v>
      </c>
      <c r="C377" t="s">
        <v>533</v>
      </c>
      <c r="D377" t="s">
        <v>1723</v>
      </c>
      <c r="E377" t="s">
        <v>1794</v>
      </c>
      <c r="F377">
        <v>1</v>
      </c>
      <c r="G377">
        <v>739.95</v>
      </c>
      <c r="H377">
        <v>0.08</v>
      </c>
      <c r="I377" t="s">
        <v>1810</v>
      </c>
      <c r="J377">
        <v>1331.91</v>
      </c>
      <c r="K377" t="s">
        <v>4039</v>
      </c>
      <c r="L377" t="s">
        <v>4041</v>
      </c>
      <c r="M377" t="s">
        <v>4047</v>
      </c>
      <c r="N377">
        <v>1</v>
      </c>
    </row>
    <row r="378" spans="1:14" x14ac:dyDescent="0.3">
      <c r="A378" t="s">
        <v>2181</v>
      </c>
      <c r="B378" s="24">
        <v>45276</v>
      </c>
      <c r="C378" t="s">
        <v>1429</v>
      </c>
      <c r="D378" t="s">
        <v>1619</v>
      </c>
      <c r="E378" t="s">
        <v>1782</v>
      </c>
      <c r="F378">
        <v>1</v>
      </c>
      <c r="G378">
        <v>496.19</v>
      </c>
      <c r="H378">
        <v>0.01</v>
      </c>
      <c r="I378" t="s">
        <v>1810</v>
      </c>
      <c r="J378">
        <v>456.4948</v>
      </c>
      <c r="K378" t="s">
        <v>4037</v>
      </c>
      <c r="L378" t="s">
        <v>4040</v>
      </c>
      <c r="M378" t="s">
        <v>4046</v>
      </c>
      <c r="N378">
        <v>12</v>
      </c>
    </row>
    <row r="379" spans="1:14" x14ac:dyDescent="0.3">
      <c r="A379" t="s">
        <v>2182</v>
      </c>
      <c r="B379" s="24">
        <v>45756</v>
      </c>
      <c r="C379" t="s">
        <v>171</v>
      </c>
      <c r="D379" t="s">
        <v>1546</v>
      </c>
      <c r="E379" t="s">
        <v>1775</v>
      </c>
      <c r="F379">
        <v>4</v>
      </c>
      <c r="G379">
        <v>306.36</v>
      </c>
      <c r="H379">
        <v>0.05</v>
      </c>
      <c r="I379" t="s">
        <v>1807</v>
      </c>
      <c r="J379">
        <v>303.29640000000001</v>
      </c>
      <c r="K379" t="s">
        <v>4039</v>
      </c>
      <c r="L379" t="s">
        <v>4042</v>
      </c>
      <c r="M379" t="s">
        <v>4050</v>
      </c>
      <c r="N379">
        <v>4</v>
      </c>
    </row>
    <row r="380" spans="1:14" x14ac:dyDescent="0.3">
      <c r="A380" t="s">
        <v>2183</v>
      </c>
      <c r="B380" s="24">
        <v>45309</v>
      </c>
      <c r="C380" t="s">
        <v>412</v>
      </c>
      <c r="D380" t="s">
        <v>1675</v>
      </c>
      <c r="E380" t="s">
        <v>1750</v>
      </c>
      <c r="F380">
        <v>1</v>
      </c>
      <c r="G380">
        <v>693.16</v>
      </c>
      <c r="H380">
        <v>0.22</v>
      </c>
      <c r="I380" t="s">
        <v>1807</v>
      </c>
      <c r="J380">
        <v>2634.0079999999998</v>
      </c>
      <c r="K380" t="s">
        <v>4038</v>
      </c>
      <c r="L380" t="s">
        <v>4041</v>
      </c>
      <c r="M380" t="s">
        <v>4047</v>
      </c>
      <c r="N380">
        <v>1</v>
      </c>
    </row>
    <row r="381" spans="1:14" x14ac:dyDescent="0.3">
      <c r="A381" t="s">
        <v>2184</v>
      </c>
      <c r="B381" s="24">
        <v>45744</v>
      </c>
      <c r="C381" t="s">
        <v>1389</v>
      </c>
      <c r="D381" t="s">
        <v>1695</v>
      </c>
      <c r="E381" t="s">
        <v>1770</v>
      </c>
      <c r="F381">
        <v>4</v>
      </c>
      <c r="G381">
        <v>995.52</v>
      </c>
      <c r="H381">
        <v>0.28999999999999998</v>
      </c>
      <c r="I381" t="s">
        <v>1807</v>
      </c>
      <c r="J381">
        <v>776.50559999999996</v>
      </c>
      <c r="K381" t="s">
        <v>4039</v>
      </c>
      <c r="L381" t="s">
        <v>4041</v>
      </c>
      <c r="M381" t="s">
        <v>4049</v>
      </c>
      <c r="N381">
        <v>3</v>
      </c>
    </row>
    <row r="382" spans="1:14" x14ac:dyDescent="0.3">
      <c r="A382" t="s">
        <v>2185</v>
      </c>
      <c r="B382" s="24">
        <v>45535</v>
      </c>
      <c r="C382" t="s">
        <v>426</v>
      </c>
      <c r="D382" t="s">
        <v>1541</v>
      </c>
      <c r="E382" t="s">
        <v>1791</v>
      </c>
      <c r="F382">
        <v>3</v>
      </c>
      <c r="G382">
        <v>241.32</v>
      </c>
      <c r="H382">
        <v>0.06</v>
      </c>
      <c r="I382" t="s">
        <v>1810</v>
      </c>
      <c r="J382">
        <v>685.34879999999998</v>
      </c>
      <c r="K382" t="s">
        <v>4038</v>
      </c>
      <c r="L382" t="s">
        <v>4043</v>
      </c>
      <c r="M382" t="s">
        <v>4054</v>
      </c>
      <c r="N382">
        <v>8</v>
      </c>
    </row>
    <row r="383" spans="1:14" x14ac:dyDescent="0.3">
      <c r="A383" t="s">
        <v>2186</v>
      </c>
      <c r="B383" s="24">
        <v>45240</v>
      </c>
      <c r="C383" t="s">
        <v>761</v>
      </c>
      <c r="D383" t="s">
        <v>1685</v>
      </c>
      <c r="E383" t="s">
        <v>1738</v>
      </c>
      <c r="F383">
        <v>4</v>
      </c>
      <c r="G383">
        <v>636.03</v>
      </c>
      <c r="H383">
        <v>0.15</v>
      </c>
      <c r="I383" t="s">
        <v>1810</v>
      </c>
      <c r="J383">
        <v>1793.6045999999999</v>
      </c>
      <c r="K383" t="s">
        <v>4037</v>
      </c>
      <c r="L383" t="s">
        <v>4040</v>
      </c>
      <c r="M383" t="s">
        <v>4045</v>
      </c>
      <c r="N383">
        <v>11</v>
      </c>
    </row>
    <row r="384" spans="1:14" x14ac:dyDescent="0.3">
      <c r="A384" t="s">
        <v>2187</v>
      </c>
      <c r="B384" s="24">
        <v>45275</v>
      </c>
      <c r="C384" t="s">
        <v>339</v>
      </c>
      <c r="D384" t="s">
        <v>1534</v>
      </c>
      <c r="E384" t="s">
        <v>1794</v>
      </c>
      <c r="F384">
        <v>3</v>
      </c>
      <c r="G384">
        <v>603.30999999999995</v>
      </c>
      <c r="H384">
        <v>0.27</v>
      </c>
      <c r="I384" t="s">
        <v>1805</v>
      </c>
      <c r="J384">
        <v>2051.2539999999999</v>
      </c>
      <c r="K384" t="s">
        <v>4037</v>
      </c>
      <c r="L384" t="s">
        <v>4040</v>
      </c>
      <c r="M384" t="s">
        <v>4046</v>
      </c>
      <c r="N384">
        <v>12</v>
      </c>
    </row>
    <row r="385" spans="1:14" x14ac:dyDescent="0.3">
      <c r="A385" t="s">
        <v>2188</v>
      </c>
      <c r="B385" s="24">
        <v>45427</v>
      </c>
      <c r="C385" t="s">
        <v>272</v>
      </c>
      <c r="D385" t="s">
        <v>1707</v>
      </c>
      <c r="E385" t="s">
        <v>1770</v>
      </c>
      <c r="F385">
        <v>2</v>
      </c>
      <c r="G385">
        <v>437.96</v>
      </c>
      <c r="H385">
        <v>0.08</v>
      </c>
      <c r="I385" t="s">
        <v>1810</v>
      </c>
      <c r="J385">
        <v>959.13239999999985</v>
      </c>
      <c r="K385" t="s">
        <v>4038</v>
      </c>
      <c r="L385" t="s">
        <v>4042</v>
      </c>
      <c r="M385" t="s">
        <v>4051</v>
      </c>
      <c r="N385">
        <v>5</v>
      </c>
    </row>
    <row r="386" spans="1:14" x14ac:dyDescent="0.3">
      <c r="A386" t="s">
        <v>2189</v>
      </c>
      <c r="B386" s="24">
        <v>45322</v>
      </c>
      <c r="C386" t="s">
        <v>672</v>
      </c>
      <c r="D386" t="s">
        <v>1597</v>
      </c>
      <c r="E386" t="s">
        <v>1750</v>
      </c>
      <c r="F386">
        <v>1</v>
      </c>
      <c r="G386">
        <v>56.91</v>
      </c>
      <c r="H386">
        <v>0.1</v>
      </c>
      <c r="I386" t="s">
        <v>1810</v>
      </c>
      <c r="J386">
        <v>104.7144</v>
      </c>
      <c r="K386" t="s">
        <v>4038</v>
      </c>
      <c r="L386" t="s">
        <v>4041</v>
      </c>
      <c r="M386" t="s">
        <v>4047</v>
      </c>
      <c r="N386">
        <v>1</v>
      </c>
    </row>
    <row r="387" spans="1:14" x14ac:dyDescent="0.3">
      <c r="A387" t="s">
        <v>2190</v>
      </c>
      <c r="B387" s="24">
        <v>45266</v>
      </c>
      <c r="C387" t="s">
        <v>1039</v>
      </c>
      <c r="D387" t="s">
        <v>1681</v>
      </c>
      <c r="E387" t="s">
        <v>1757</v>
      </c>
      <c r="F387">
        <v>4</v>
      </c>
      <c r="G387">
        <v>141.79</v>
      </c>
      <c r="H387">
        <v>0.16</v>
      </c>
      <c r="I387" t="s">
        <v>1805</v>
      </c>
      <c r="J387">
        <v>127.611</v>
      </c>
      <c r="K387" t="s">
        <v>4037</v>
      </c>
      <c r="L387" t="s">
        <v>4040</v>
      </c>
      <c r="M387" t="s">
        <v>4046</v>
      </c>
      <c r="N387">
        <v>12</v>
      </c>
    </row>
    <row r="388" spans="1:14" x14ac:dyDescent="0.3">
      <c r="A388" t="s">
        <v>2191</v>
      </c>
      <c r="B388" s="24">
        <v>45302</v>
      </c>
      <c r="C388" t="s">
        <v>1469</v>
      </c>
      <c r="D388" t="s">
        <v>1546</v>
      </c>
      <c r="E388" t="s">
        <v>1782</v>
      </c>
      <c r="F388">
        <v>4</v>
      </c>
      <c r="G388">
        <v>355.14</v>
      </c>
      <c r="H388">
        <v>0.15</v>
      </c>
      <c r="I388" t="s">
        <v>1810</v>
      </c>
      <c r="J388">
        <v>1193.2704000000001</v>
      </c>
      <c r="K388" t="s">
        <v>4038</v>
      </c>
      <c r="L388" t="s">
        <v>4041</v>
      </c>
      <c r="M388" t="s">
        <v>4047</v>
      </c>
      <c r="N388">
        <v>1</v>
      </c>
    </row>
    <row r="389" spans="1:14" x14ac:dyDescent="0.3">
      <c r="A389" t="s">
        <v>2192</v>
      </c>
      <c r="B389" s="24">
        <v>45907</v>
      </c>
      <c r="C389" t="s">
        <v>681</v>
      </c>
      <c r="D389" t="s">
        <v>1605</v>
      </c>
      <c r="E389" t="s">
        <v>1757</v>
      </c>
      <c r="F389">
        <v>3</v>
      </c>
      <c r="G389">
        <v>960.38</v>
      </c>
      <c r="H389">
        <v>0.06</v>
      </c>
      <c r="I389" t="s">
        <v>1810</v>
      </c>
      <c r="J389">
        <v>3265.2919999999999</v>
      </c>
      <c r="K389" t="s">
        <v>4039</v>
      </c>
      <c r="L389" t="s">
        <v>4043</v>
      </c>
      <c r="M389" t="s">
        <v>4055</v>
      </c>
      <c r="N389">
        <v>9</v>
      </c>
    </row>
    <row r="390" spans="1:14" x14ac:dyDescent="0.3">
      <c r="A390" t="s">
        <v>2193</v>
      </c>
      <c r="B390" s="24">
        <v>45433</v>
      </c>
      <c r="C390" t="s">
        <v>1290</v>
      </c>
      <c r="D390" t="s">
        <v>1667</v>
      </c>
      <c r="E390" t="s">
        <v>1785</v>
      </c>
      <c r="F390">
        <v>4</v>
      </c>
      <c r="G390">
        <v>847.21</v>
      </c>
      <c r="H390">
        <v>0.08</v>
      </c>
      <c r="I390" t="s">
        <v>1807</v>
      </c>
      <c r="J390">
        <v>2389.1322</v>
      </c>
      <c r="K390" t="s">
        <v>4038</v>
      </c>
      <c r="L390" t="s">
        <v>4042</v>
      </c>
      <c r="M390" t="s">
        <v>4051</v>
      </c>
      <c r="N390">
        <v>5</v>
      </c>
    </row>
    <row r="391" spans="1:14" x14ac:dyDescent="0.3">
      <c r="A391" t="s">
        <v>2194</v>
      </c>
      <c r="B391" s="24">
        <v>45892</v>
      </c>
      <c r="C391" t="s">
        <v>241</v>
      </c>
      <c r="D391" t="s">
        <v>1689</v>
      </c>
      <c r="E391" t="s">
        <v>1770</v>
      </c>
      <c r="F391">
        <v>1</v>
      </c>
      <c r="G391">
        <v>773.81</v>
      </c>
      <c r="H391">
        <v>0.1</v>
      </c>
      <c r="I391" t="s">
        <v>1810</v>
      </c>
      <c r="J391">
        <v>2847.6208000000001</v>
      </c>
      <c r="K391" t="s">
        <v>4039</v>
      </c>
      <c r="L391" t="s">
        <v>4043</v>
      </c>
      <c r="M391" t="s">
        <v>4054</v>
      </c>
      <c r="N391">
        <v>8</v>
      </c>
    </row>
    <row r="392" spans="1:14" x14ac:dyDescent="0.3">
      <c r="A392" t="s">
        <v>2195</v>
      </c>
      <c r="B392" s="24">
        <v>45780</v>
      </c>
      <c r="C392" t="s">
        <v>8</v>
      </c>
      <c r="D392" t="s">
        <v>1655</v>
      </c>
      <c r="E392" t="s">
        <v>1785</v>
      </c>
      <c r="F392">
        <v>4</v>
      </c>
      <c r="G392">
        <v>664.71</v>
      </c>
      <c r="H392">
        <v>7.0000000000000007E-2</v>
      </c>
      <c r="I392" t="s">
        <v>1807</v>
      </c>
      <c r="J392">
        <v>598.23900000000003</v>
      </c>
      <c r="K392" t="s">
        <v>4039</v>
      </c>
      <c r="L392" t="s">
        <v>4042</v>
      </c>
      <c r="M392" t="s">
        <v>4051</v>
      </c>
      <c r="N392">
        <v>5</v>
      </c>
    </row>
    <row r="393" spans="1:14" x14ac:dyDescent="0.3">
      <c r="A393" t="s">
        <v>2196</v>
      </c>
      <c r="B393" s="24">
        <v>45233</v>
      </c>
      <c r="C393" t="s">
        <v>1078</v>
      </c>
      <c r="D393" t="s">
        <v>1603</v>
      </c>
      <c r="E393" t="s">
        <v>1760</v>
      </c>
      <c r="F393">
        <v>4</v>
      </c>
      <c r="G393">
        <v>482.06</v>
      </c>
      <c r="H393">
        <v>0.19</v>
      </c>
      <c r="I393" t="s">
        <v>1807</v>
      </c>
      <c r="J393">
        <v>1793.2632000000001</v>
      </c>
      <c r="K393" t="s">
        <v>4037</v>
      </c>
      <c r="L393" t="s">
        <v>4040</v>
      </c>
      <c r="M393" t="s">
        <v>4045</v>
      </c>
      <c r="N393">
        <v>11</v>
      </c>
    </row>
    <row r="394" spans="1:14" x14ac:dyDescent="0.3">
      <c r="A394" t="s">
        <v>2197</v>
      </c>
      <c r="B394" s="24">
        <v>45742</v>
      </c>
      <c r="C394" t="s">
        <v>316</v>
      </c>
      <c r="D394" t="s">
        <v>1643</v>
      </c>
      <c r="E394" t="s">
        <v>1747</v>
      </c>
      <c r="F394">
        <v>2</v>
      </c>
      <c r="G394">
        <v>995.55</v>
      </c>
      <c r="H394">
        <v>0.27</v>
      </c>
      <c r="I394" t="s">
        <v>1807</v>
      </c>
      <c r="J394">
        <v>3225.5819999999999</v>
      </c>
      <c r="K394" t="s">
        <v>4039</v>
      </c>
      <c r="L394" t="s">
        <v>4041</v>
      </c>
      <c r="M394" t="s">
        <v>4049</v>
      </c>
      <c r="N394">
        <v>3</v>
      </c>
    </row>
    <row r="395" spans="1:14" x14ac:dyDescent="0.3">
      <c r="A395" t="s">
        <v>2198</v>
      </c>
      <c r="B395" s="24">
        <v>45478</v>
      </c>
      <c r="C395" t="s">
        <v>473</v>
      </c>
      <c r="D395" t="s">
        <v>1715</v>
      </c>
      <c r="E395" t="s">
        <v>1778</v>
      </c>
      <c r="F395">
        <v>3</v>
      </c>
      <c r="G395">
        <v>153.84</v>
      </c>
      <c r="H395">
        <v>0.23</v>
      </c>
      <c r="I395" t="s">
        <v>1807</v>
      </c>
      <c r="J395">
        <v>224.60640000000001</v>
      </c>
      <c r="K395" t="s">
        <v>4038</v>
      </c>
      <c r="L395" t="s">
        <v>4043</v>
      </c>
      <c r="M395" t="s">
        <v>4053</v>
      </c>
      <c r="N395">
        <v>7</v>
      </c>
    </row>
    <row r="396" spans="1:14" x14ac:dyDescent="0.3">
      <c r="A396" t="s">
        <v>2199</v>
      </c>
      <c r="B396" s="24">
        <v>45789</v>
      </c>
      <c r="C396" t="s">
        <v>509</v>
      </c>
      <c r="D396" t="s">
        <v>1685</v>
      </c>
      <c r="E396" t="s">
        <v>1757</v>
      </c>
      <c r="F396">
        <v>3</v>
      </c>
      <c r="G396">
        <v>362.11</v>
      </c>
      <c r="H396">
        <v>0.11</v>
      </c>
      <c r="I396" t="s">
        <v>1810</v>
      </c>
      <c r="J396">
        <v>836.47409999999991</v>
      </c>
      <c r="K396" t="s">
        <v>4039</v>
      </c>
      <c r="L396" t="s">
        <v>4042</v>
      </c>
      <c r="M396" t="s">
        <v>4051</v>
      </c>
      <c r="N396">
        <v>5</v>
      </c>
    </row>
    <row r="397" spans="1:14" x14ac:dyDescent="0.3">
      <c r="A397" t="s">
        <v>2200</v>
      </c>
      <c r="B397" s="24">
        <v>45561</v>
      </c>
      <c r="C397" t="s">
        <v>1438</v>
      </c>
      <c r="D397" t="s">
        <v>1615</v>
      </c>
      <c r="E397" t="s">
        <v>1763</v>
      </c>
      <c r="F397">
        <v>2</v>
      </c>
      <c r="G397">
        <v>112.26</v>
      </c>
      <c r="H397">
        <v>0.06</v>
      </c>
      <c r="I397" t="s">
        <v>1805</v>
      </c>
      <c r="J397">
        <v>299.73419999999999</v>
      </c>
      <c r="K397" t="s">
        <v>4038</v>
      </c>
      <c r="L397" t="s">
        <v>4043</v>
      </c>
      <c r="M397" t="s">
        <v>4055</v>
      </c>
      <c r="N397">
        <v>9</v>
      </c>
    </row>
    <row r="398" spans="1:14" x14ac:dyDescent="0.3">
      <c r="A398" t="s">
        <v>2201</v>
      </c>
      <c r="B398" s="24">
        <v>45378</v>
      </c>
      <c r="C398" t="s">
        <v>657</v>
      </c>
      <c r="D398" t="s">
        <v>1717</v>
      </c>
      <c r="E398" t="s">
        <v>1794</v>
      </c>
      <c r="F398">
        <v>4</v>
      </c>
      <c r="G398">
        <v>962.81</v>
      </c>
      <c r="H398">
        <v>0.12</v>
      </c>
      <c r="I398" t="s">
        <v>1810</v>
      </c>
      <c r="J398">
        <v>1810.0827999999999</v>
      </c>
      <c r="K398" t="s">
        <v>4038</v>
      </c>
      <c r="L398" t="s">
        <v>4041</v>
      </c>
      <c r="M398" t="s">
        <v>4049</v>
      </c>
      <c r="N398">
        <v>3</v>
      </c>
    </row>
    <row r="399" spans="1:14" x14ac:dyDescent="0.3">
      <c r="A399" t="s">
        <v>2202</v>
      </c>
      <c r="B399" s="24">
        <v>45308</v>
      </c>
      <c r="C399" t="s">
        <v>687</v>
      </c>
      <c r="D399" t="s">
        <v>1571</v>
      </c>
      <c r="E399" t="s">
        <v>1733</v>
      </c>
      <c r="F399">
        <v>3</v>
      </c>
      <c r="G399">
        <v>276.23</v>
      </c>
      <c r="H399">
        <v>0.1</v>
      </c>
      <c r="I399" t="s">
        <v>1805</v>
      </c>
      <c r="J399">
        <v>972.32960000000003</v>
      </c>
      <c r="K399" t="s">
        <v>4038</v>
      </c>
      <c r="L399" t="s">
        <v>4041</v>
      </c>
      <c r="M399" t="s">
        <v>4047</v>
      </c>
      <c r="N399">
        <v>1</v>
      </c>
    </row>
    <row r="400" spans="1:14" x14ac:dyDescent="0.3">
      <c r="A400" t="s">
        <v>2203</v>
      </c>
      <c r="B400" s="24">
        <v>45407</v>
      </c>
      <c r="C400" t="s">
        <v>71</v>
      </c>
      <c r="D400" t="s">
        <v>1565</v>
      </c>
      <c r="E400" t="s">
        <v>1780</v>
      </c>
      <c r="F400">
        <v>3</v>
      </c>
      <c r="G400">
        <v>991.37</v>
      </c>
      <c r="H400">
        <v>0.05</v>
      </c>
      <c r="I400" t="s">
        <v>1807</v>
      </c>
      <c r="J400">
        <v>2676.6990000000001</v>
      </c>
      <c r="K400" t="s">
        <v>4038</v>
      </c>
      <c r="L400" t="s">
        <v>4042</v>
      </c>
      <c r="M400" t="s">
        <v>4050</v>
      </c>
      <c r="N400">
        <v>4</v>
      </c>
    </row>
    <row r="401" spans="1:14" x14ac:dyDescent="0.3">
      <c r="A401" t="s">
        <v>2204</v>
      </c>
      <c r="B401" s="24">
        <v>45929</v>
      </c>
      <c r="C401" t="s">
        <v>554</v>
      </c>
      <c r="D401" t="s">
        <v>1571</v>
      </c>
      <c r="E401" t="s">
        <v>1778</v>
      </c>
      <c r="F401">
        <v>2</v>
      </c>
      <c r="G401">
        <v>977.47</v>
      </c>
      <c r="H401">
        <v>0.2</v>
      </c>
      <c r="I401" t="s">
        <v>1805</v>
      </c>
      <c r="J401">
        <v>2785.7894999999999</v>
      </c>
      <c r="K401" t="s">
        <v>4039</v>
      </c>
      <c r="L401" t="s">
        <v>4043</v>
      </c>
      <c r="M401" t="s">
        <v>4055</v>
      </c>
      <c r="N401">
        <v>9</v>
      </c>
    </row>
    <row r="402" spans="1:14" x14ac:dyDescent="0.3">
      <c r="A402" t="s">
        <v>2205</v>
      </c>
      <c r="B402" s="24">
        <v>45844</v>
      </c>
      <c r="C402" t="s">
        <v>666</v>
      </c>
      <c r="D402" t="s">
        <v>1717</v>
      </c>
      <c r="E402" t="s">
        <v>1775</v>
      </c>
      <c r="F402">
        <v>2</v>
      </c>
      <c r="G402">
        <v>308.7</v>
      </c>
      <c r="H402">
        <v>0.1</v>
      </c>
      <c r="I402" t="s">
        <v>1807</v>
      </c>
      <c r="J402">
        <v>493.92</v>
      </c>
      <c r="K402" t="s">
        <v>4039</v>
      </c>
      <c r="L402" t="s">
        <v>4043</v>
      </c>
      <c r="M402" t="s">
        <v>4053</v>
      </c>
      <c r="N402">
        <v>7</v>
      </c>
    </row>
    <row r="403" spans="1:14" x14ac:dyDescent="0.3">
      <c r="A403" t="s">
        <v>2206</v>
      </c>
      <c r="B403" s="24">
        <v>45579</v>
      </c>
      <c r="C403" t="s">
        <v>146</v>
      </c>
      <c r="D403" t="s">
        <v>1538</v>
      </c>
      <c r="E403" t="s">
        <v>1785</v>
      </c>
      <c r="F403">
        <v>2</v>
      </c>
      <c r="G403">
        <v>733.87</v>
      </c>
      <c r="H403">
        <v>0.22</v>
      </c>
      <c r="I403" t="s">
        <v>1807</v>
      </c>
      <c r="J403">
        <v>1320.9659999999999</v>
      </c>
      <c r="K403" t="s">
        <v>4038</v>
      </c>
      <c r="L403" t="s">
        <v>4040</v>
      </c>
      <c r="M403" t="s">
        <v>4044</v>
      </c>
      <c r="N403">
        <v>10</v>
      </c>
    </row>
    <row r="404" spans="1:14" x14ac:dyDescent="0.3">
      <c r="A404" t="s">
        <v>2207</v>
      </c>
      <c r="B404" s="24">
        <v>45227</v>
      </c>
      <c r="C404" t="s">
        <v>336</v>
      </c>
      <c r="D404" t="s">
        <v>1567</v>
      </c>
      <c r="E404" t="s">
        <v>1785</v>
      </c>
      <c r="F404">
        <v>4</v>
      </c>
      <c r="G404">
        <v>22.47</v>
      </c>
      <c r="H404">
        <v>0.13</v>
      </c>
      <c r="I404" t="s">
        <v>1807</v>
      </c>
      <c r="J404">
        <v>35.053199999999997</v>
      </c>
      <c r="K404" t="s">
        <v>4037</v>
      </c>
      <c r="L404" t="s">
        <v>4040</v>
      </c>
      <c r="M404" t="s">
        <v>4044</v>
      </c>
      <c r="N404">
        <v>10</v>
      </c>
    </row>
    <row r="405" spans="1:14" x14ac:dyDescent="0.3">
      <c r="A405" t="s">
        <v>2208</v>
      </c>
      <c r="B405" s="24">
        <v>45380</v>
      </c>
      <c r="C405" t="s">
        <v>1080</v>
      </c>
      <c r="D405" t="s">
        <v>1643</v>
      </c>
      <c r="E405" t="s">
        <v>1778</v>
      </c>
      <c r="F405">
        <v>1</v>
      </c>
      <c r="G405">
        <v>651.36</v>
      </c>
      <c r="H405">
        <v>0.04</v>
      </c>
      <c r="I405" t="s">
        <v>1805</v>
      </c>
      <c r="J405">
        <v>2266.7328000000002</v>
      </c>
      <c r="K405" t="s">
        <v>4038</v>
      </c>
      <c r="L405" t="s">
        <v>4041</v>
      </c>
      <c r="M405" t="s">
        <v>4049</v>
      </c>
      <c r="N405">
        <v>3</v>
      </c>
    </row>
    <row r="406" spans="1:14" x14ac:dyDescent="0.3">
      <c r="A406" t="s">
        <v>2209</v>
      </c>
      <c r="B406" s="24">
        <v>45817</v>
      </c>
      <c r="C406" t="s">
        <v>928</v>
      </c>
      <c r="D406" t="s">
        <v>1557</v>
      </c>
      <c r="E406" t="s">
        <v>1770</v>
      </c>
      <c r="F406">
        <v>4</v>
      </c>
      <c r="G406">
        <v>753.39</v>
      </c>
      <c r="H406">
        <v>0.12</v>
      </c>
      <c r="I406" t="s">
        <v>1810</v>
      </c>
      <c r="J406">
        <v>723.25439999999992</v>
      </c>
      <c r="K406" t="s">
        <v>4039</v>
      </c>
      <c r="L406" t="s">
        <v>4042</v>
      </c>
      <c r="M406" t="s">
        <v>4052</v>
      </c>
      <c r="N406">
        <v>6</v>
      </c>
    </row>
    <row r="407" spans="1:14" x14ac:dyDescent="0.3">
      <c r="A407" t="s">
        <v>2210</v>
      </c>
      <c r="B407" s="24">
        <v>45576</v>
      </c>
      <c r="C407" t="s">
        <v>651</v>
      </c>
      <c r="D407" t="s">
        <v>1671</v>
      </c>
      <c r="E407" t="s">
        <v>1775</v>
      </c>
      <c r="F407">
        <v>4</v>
      </c>
      <c r="G407">
        <v>849.17</v>
      </c>
      <c r="H407">
        <v>0.25</v>
      </c>
      <c r="I407" t="s">
        <v>1810</v>
      </c>
      <c r="J407">
        <v>2989.0783999999999</v>
      </c>
      <c r="K407" t="s">
        <v>4038</v>
      </c>
      <c r="L407" t="s">
        <v>4040</v>
      </c>
      <c r="M407" t="s">
        <v>4044</v>
      </c>
      <c r="N407">
        <v>10</v>
      </c>
    </row>
    <row r="408" spans="1:14" x14ac:dyDescent="0.3">
      <c r="A408" t="s">
        <v>2211</v>
      </c>
      <c r="B408" s="24">
        <v>45495</v>
      </c>
      <c r="C408" t="s">
        <v>1171</v>
      </c>
      <c r="D408" t="s">
        <v>1569</v>
      </c>
      <c r="E408" t="s">
        <v>1733</v>
      </c>
      <c r="F408">
        <v>1</v>
      </c>
      <c r="G408">
        <v>585.45000000000005</v>
      </c>
      <c r="H408">
        <v>0.25</v>
      </c>
      <c r="I408" t="s">
        <v>1810</v>
      </c>
      <c r="J408">
        <v>1756.35</v>
      </c>
      <c r="K408" t="s">
        <v>4038</v>
      </c>
      <c r="L408" t="s">
        <v>4043</v>
      </c>
      <c r="M408" t="s">
        <v>4053</v>
      </c>
      <c r="N408">
        <v>7</v>
      </c>
    </row>
    <row r="409" spans="1:14" x14ac:dyDescent="0.3">
      <c r="A409" t="s">
        <v>2212</v>
      </c>
      <c r="B409" s="24">
        <v>45628</v>
      </c>
      <c r="C409" t="s">
        <v>1449</v>
      </c>
      <c r="D409" t="s">
        <v>1679</v>
      </c>
      <c r="E409" t="s">
        <v>1785</v>
      </c>
      <c r="F409">
        <v>1</v>
      </c>
      <c r="G409">
        <v>745.15</v>
      </c>
      <c r="H409">
        <v>0.04</v>
      </c>
      <c r="I409" t="s">
        <v>1810</v>
      </c>
      <c r="J409">
        <v>558.86249999999995</v>
      </c>
      <c r="K409" t="s">
        <v>4038</v>
      </c>
      <c r="L409" t="s">
        <v>4040</v>
      </c>
      <c r="M409" t="s">
        <v>4046</v>
      </c>
      <c r="N409">
        <v>12</v>
      </c>
    </row>
    <row r="410" spans="1:14" x14ac:dyDescent="0.3">
      <c r="A410" t="s">
        <v>2213</v>
      </c>
      <c r="B410" s="24">
        <v>45244</v>
      </c>
      <c r="C410" t="s">
        <v>188</v>
      </c>
      <c r="D410" t="s">
        <v>1727</v>
      </c>
      <c r="E410" t="s">
        <v>1742</v>
      </c>
      <c r="F410">
        <v>2</v>
      </c>
      <c r="G410">
        <v>848.69</v>
      </c>
      <c r="H410">
        <v>0.1</v>
      </c>
      <c r="I410" t="s">
        <v>1810</v>
      </c>
      <c r="J410">
        <v>814.74239999999998</v>
      </c>
      <c r="K410" t="s">
        <v>4037</v>
      </c>
      <c r="L410" t="s">
        <v>4040</v>
      </c>
      <c r="M410" t="s">
        <v>4045</v>
      </c>
      <c r="N410">
        <v>11</v>
      </c>
    </row>
    <row r="411" spans="1:14" x14ac:dyDescent="0.3">
      <c r="A411" t="s">
        <v>2214</v>
      </c>
      <c r="B411" s="24">
        <v>45336</v>
      </c>
      <c r="C411" t="s">
        <v>1269</v>
      </c>
      <c r="D411" t="s">
        <v>1669</v>
      </c>
      <c r="E411" t="s">
        <v>1780</v>
      </c>
      <c r="F411">
        <v>3</v>
      </c>
      <c r="G411">
        <v>247.67</v>
      </c>
      <c r="H411">
        <v>0.02</v>
      </c>
      <c r="I411" t="s">
        <v>1807</v>
      </c>
      <c r="J411">
        <v>445.80599999999998</v>
      </c>
      <c r="K411" t="s">
        <v>4038</v>
      </c>
      <c r="L411" t="s">
        <v>4041</v>
      </c>
      <c r="M411" t="s">
        <v>4048</v>
      </c>
      <c r="N411">
        <v>2</v>
      </c>
    </row>
    <row r="412" spans="1:14" x14ac:dyDescent="0.3">
      <c r="A412" t="s">
        <v>2215</v>
      </c>
      <c r="B412" s="24">
        <v>45465</v>
      </c>
      <c r="C412" t="s">
        <v>152</v>
      </c>
      <c r="D412" t="s">
        <v>1677</v>
      </c>
      <c r="E412" t="s">
        <v>1747</v>
      </c>
      <c r="F412">
        <v>4</v>
      </c>
      <c r="G412">
        <v>220.51</v>
      </c>
      <c r="H412">
        <v>0.08</v>
      </c>
      <c r="I412" t="s">
        <v>1807</v>
      </c>
      <c r="J412">
        <v>648.29939999999999</v>
      </c>
      <c r="K412" t="s">
        <v>4038</v>
      </c>
      <c r="L412" t="s">
        <v>4042</v>
      </c>
      <c r="M412" t="s">
        <v>4052</v>
      </c>
      <c r="N412">
        <v>6</v>
      </c>
    </row>
    <row r="413" spans="1:14" x14ac:dyDescent="0.3">
      <c r="A413" t="s">
        <v>2216</v>
      </c>
      <c r="B413" s="24">
        <v>45837</v>
      </c>
      <c r="C413" t="s">
        <v>1018</v>
      </c>
      <c r="D413" t="s">
        <v>1559</v>
      </c>
      <c r="E413" t="s">
        <v>1785</v>
      </c>
      <c r="F413">
        <v>4</v>
      </c>
      <c r="G413">
        <v>370.63</v>
      </c>
      <c r="H413">
        <v>0.11</v>
      </c>
      <c r="I413" t="s">
        <v>1805</v>
      </c>
      <c r="J413">
        <v>1363.9184</v>
      </c>
      <c r="K413" t="s">
        <v>4039</v>
      </c>
      <c r="L413" t="s">
        <v>4042</v>
      </c>
      <c r="M413" t="s">
        <v>4052</v>
      </c>
      <c r="N413">
        <v>6</v>
      </c>
    </row>
    <row r="414" spans="1:14" x14ac:dyDescent="0.3">
      <c r="A414" t="s">
        <v>2217</v>
      </c>
      <c r="B414" s="24">
        <v>45706</v>
      </c>
      <c r="C414" t="s">
        <v>1207</v>
      </c>
      <c r="D414" t="s">
        <v>1587</v>
      </c>
      <c r="E414" t="s">
        <v>1794</v>
      </c>
      <c r="F414">
        <v>1</v>
      </c>
      <c r="G414">
        <v>349.84</v>
      </c>
      <c r="H414">
        <v>0.1</v>
      </c>
      <c r="I414" t="s">
        <v>1805</v>
      </c>
      <c r="J414">
        <v>1245.4304</v>
      </c>
      <c r="K414" t="s">
        <v>4039</v>
      </c>
      <c r="L414" t="s">
        <v>4041</v>
      </c>
      <c r="M414" t="s">
        <v>4048</v>
      </c>
      <c r="N414">
        <v>2</v>
      </c>
    </row>
    <row r="415" spans="1:14" x14ac:dyDescent="0.3">
      <c r="A415" t="s">
        <v>2218</v>
      </c>
      <c r="B415" s="24">
        <v>45823</v>
      </c>
      <c r="C415" t="s">
        <v>167</v>
      </c>
      <c r="D415" t="s">
        <v>1607</v>
      </c>
      <c r="E415" t="s">
        <v>1775</v>
      </c>
      <c r="F415">
        <v>3</v>
      </c>
      <c r="G415">
        <v>770.87</v>
      </c>
      <c r="H415">
        <v>0.06</v>
      </c>
      <c r="I415" t="s">
        <v>1810</v>
      </c>
      <c r="J415">
        <v>693.78300000000002</v>
      </c>
      <c r="K415" t="s">
        <v>4039</v>
      </c>
      <c r="L415" t="s">
        <v>4042</v>
      </c>
      <c r="M415" t="s">
        <v>4052</v>
      </c>
      <c r="N415">
        <v>6</v>
      </c>
    </row>
    <row r="416" spans="1:14" x14ac:dyDescent="0.3">
      <c r="A416" t="s">
        <v>2219</v>
      </c>
      <c r="B416" s="24">
        <v>45518</v>
      </c>
      <c r="C416" t="s">
        <v>1457</v>
      </c>
      <c r="D416" t="s">
        <v>1727</v>
      </c>
      <c r="E416" t="s">
        <v>1788</v>
      </c>
      <c r="F416">
        <v>1</v>
      </c>
      <c r="G416">
        <v>507.33</v>
      </c>
      <c r="H416">
        <v>0.06</v>
      </c>
      <c r="I416" t="s">
        <v>1807</v>
      </c>
      <c r="J416">
        <v>1430.6705999999999</v>
      </c>
      <c r="K416" t="s">
        <v>4038</v>
      </c>
      <c r="L416" t="s">
        <v>4043</v>
      </c>
      <c r="M416" t="s">
        <v>4054</v>
      </c>
      <c r="N416">
        <v>8</v>
      </c>
    </row>
    <row r="417" spans="1:14" x14ac:dyDescent="0.3">
      <c r="A417" t="s">
        <v>2220</v>
      </c>
      <c r="B417" s="24">
        <v>45863</v>
      </c>
      <c r="C417" t="s">
        <v>604</v>
      </c>
      <c r="D417" t="s">
        <v>1661</v>
      </c>
      <c r="E417" t="s">
        <v>1767</v>
      </c>
      <c r="F417">
        <v>2</v>
      </c>
      <c r="G417">
        <v>87.78</v>
      </c>
      <c r="H417">
        <v>0.22</v>
      </c>
      <c r="I417" t="s">
        <v>1805</v>
      </c>
      <c r="J417">
        <v>82.513199999999998</v>
      </c>
      <c r="K417" t="s">
        <v>4039</v>
      </c>
      <c r="L417" t="s">
        <v>4043</v>
      </c>
      <c r="M417" t="s">
        <v>4053</v>
      </c>
      <c r="N417">
        <v>7</v>
      </c>
    </row>
    <row r="418" spans="1:14" x14ac:dyDescent="0.3">
      <c r="A418" t="s">
        <v>2221</v>
      </c>
      <c r="B418" s="24">
        <v>45666</v>
      </c>
      <c r="C418" t="s">
        <v>36</v>
      </c>
      <c r="D418" t="s">
        <v>1715</v>
      </c>
      <c r="E418" t="s">
        <v>1750</v>
      </c>
      <c r="F418">
        <v>1</v>
      </c>
      <c r="G418">
        <v>772.24</v>
      </c>
      <c r="H418">
        <v>0.1</v>
      </c>
      <c r="I418" t="s">
        <v>1805</v>
      </c>
      <c r="J418">
        <v>1204.6944000000001</v>
      </c>
      <c r="K418" t="s">
        <v>4039</v>
      </c>
      <c r="L418" t="s">
        <v>4041</v>
      </c>
      <c r="M418" t="s">
        <v>4047</v>
      </c>
      <c r="N418">
        <v>1</v>
      </c>
    </row>
    <row r="419" spans="1:14" x14ac:dyDescent="0.3">
      <c r="A419" t="s">
        <v>2222</v>
      </c>
      <c r="B419" s="24">
        <v>45813</v>
      </c>
      <c r="C419" t="s">
        <v>178</v>
      </c>
      <c r="D419" t="s">
        <v>1669</v>
      </c>
      <c r="E419" t="s">
        <v>1780</v>
      </c>
      <c r="F419">
        <v>2</v>
      </c>
      <c r="G419">
        <v>108.27</v>
      </c>
      <c r="H419">
        <v>0.21</v>
      </c>
      <c r="I419" t="s">
        <v>1810</v>
      </c>
      <c r="J419">
        <v>97.442999999999998</v>
      </c>
      <c r="K419" t="s">
        <v>4039</v>
      </c>
      <c r="L419" t="s">
        <v>4042</v>
      </c>
      <c r="M419" t="s">
        <v>4052</v>
      </c>
      <c r="N419">
        <v>6</v>
      </c>
    </row>
    <row r="420" spans="1:14" x14ac:dyDescent="0.3">
      <c r="A420" t="s">
        <v>2223</v>
      </c>
      <c r="B420" s="24">
        <v>45633</v>
      </c>
      <c r="C420" t="s">
        <v>1078</v>
      </c>
      <c r="D420" t="s">
        <v>1605</v>
      </c>
      <c r="E420" t="s">
        <v>1788</v>
      </c>
      <c r="F420">
        <v>2</v>
      </c>
      <c r="G420">
        <v>839.24</v>
      </c>
      <c r="H420">
        <v>0.11</v>
      </c>
      <c r="I420" t="s">
        <v>1807</v>
      </c>
      <c r="J420">
        <v>1325.9992</v>
      </c>
      <c r="K420" t="s">
        <v>4038</v>
      </c>
      <c r="L420" t="s">
        <v>4040</v>
      </c>
      <c r="M420" t="s">
        <v>4046</v>
      </c>
      <c r="N420">
        <v>12</v>
      </c>
    </row>
    <row r="421" spans="1:14" x14ac:dyDescent="0.3">
      <c r="A421" t="s">
        <v>2224</v>
      </c>
      <c r="B421" s="24">
        <v>45331</v>
      </c>
      <c r="C421" t="s">
        <v>1183</v>
      </c>
      <c r="D421" t="s">
        <v>1645</v>
      </c>
      <c r="E421" t="s">
        <v>1770</v>
      </c>
      <c r="F421">
        <v>3</v>
      </c>
      <c r="G421">
        <v>466.27</v>
      </c>
      <c r="H421">
        <v>0.02</v>
      </c>
      <c r="I421" t="s">
        <v>1807</v>
      </c>
      <c r="J421">
        <v>829.9606</v>
      </c>
      <c r="K421" t="s">
        <v>4038</v>
      </c>
      <c r="L421" t="s">
        <v>4041</v>
      </c>
      <c r="M421" t="s">
        <v>4048</v>
      </c>
      <c r="N421">
        <v>2</v>
      </c>
    </row>
    <row r="422" spans="1:14" x14ac:dyDescent="0.3">
      <c r="A422" t="s">
        <v>2225</v>
      </c>
      <c r="B422" s="24">
        <v>45942</v>
      </c>
      <c r="C422" t="s">
        <v>1226</v>
      </c>
      <c r="D422" t="s">
        <v>1653</v>
      </c>
      <c r="E422" t="s">
        <v>1780</v>
      </c>
      <c r="F422">
        <v>2</v>
      </c>
      <c r="G422">
        <v>969.83</v>
      </c>
      <c r="H422">
        <v>0.17</v>
      </c>
      <c r="I422" t="s">
        <v>1805</v>
      </c>
      <c r="J422">
        <v>2851.3002000000001</v>
      </c>
      <c r="K422" t="s">
        <v>4039</v>
      </c>
      <c r="L422" t="s">
        <v>4040</v>
      </c>
      <c r="M422" t="s">
        <v>4044</v>
      </c>
      <c r="N422">
        <v>10</v>
      </c>
    </row>
    <row r="423" spans="1:14" x14ac:dyDescent="0.3">
      <c r="A423" t="s">
        <v>2226</v>
      </c>
      <c r="B423" s="24">
        <v>45824</v>
      </c>
      <c r="C423" t="s">
        <v>1281</v>
      </c>
      <c r="D423" t="s">
        <v>1711</v>
      </c>
      <c r="E423" t="s">
        <v>1794</v>
      </c>
      <c r="F423">
        <v>2</v>
      </c>
      <c r="G423">
        <v>782.11</v>
      </c>
      <c r="H423">
        <v>0.01</v>
      </c>
      <c r="I423" t="s">
        <v>1807</v>
      </c>
      <c r="J423">
        <v>1298.3026</v>
      </c>
      <c r="K423" t="s">
        <v>4039</v>
      </c>
      <c r="L423" t="s">
        <v>4042</v>
      </c>
      <c r="M423" t="s">
        <v>4052</v>
      </c>
      <c r="N423">
        <v>6</v>
      </c>
    </row>
    <row r="424" spans="1:14" x14ac:dyDescent="0.3">
      <c r="A424" t="s">
        <v>2227</v>
      </c>
      <c r="B424" s="24">
        <v>45921</v>
      </c>
      <c r="C424" t="s">
        <v>1379</v>
      </c>
      <c r="D424" t="s">
        <v>1609</v>
      </c>
      <c r="E424" t="s">
        <v>1773</v>
      </c>
      <c r="F424">
        <v>3</v>
      </c>
      <c r="G424">
        <v>74.63</v>
      </c>
      <c r="H424">
        <v>0.25</v>
      </c>
      <c r="I424" t="s">
        <v>1807</v>
      </c>
      <c r="J424">
        <v>147.76740000000001</v>
      </c>
      <c r="K424" t="s">
        <v>4039</v>
      </c>
      <c r="L424" t="s">
        <v>4043</v>
      </c>
      <c r="M424" t="s">
        <v>4055</v>
      </c>
      <c r="N424">
        <v>9</v>
      </c>
    </row>
    <row r="425" spans="1:14" x14ac:dyDescent="0.3">
      <c r="A425" t="s">
        <v>2228</v>
      </c>
      <c r="B425" s="24">
        <v>45909</v>
      </c>
      <c r="C425" t="s">
        <v>159</v>
      </c>
      <c r="D425" t="s">
        <v>1699</v>
      </c>
      <c r="E425" t="s">
        <v>1757</v>
      </c>
      <c r="F425">
        <v>1</v>
      </c>
      <c r="G425">
        <v>522.78</v>
      </c>
      <c r="H425">
        <v>0.15</v>
      </c>
      <c r="I425" t="s">
        <v>1807</v>
      </c>
      <c r="J425">
        <v>1176.2550000000001</v>
      </c>
      <c r="K425" t="s">
        <v>4039</v>
      </c>
      <c r="L425" t="s">
        <v>4043</v>
      </c>
      <c r="M425" t="s">
        <v>4055</v>
      </c>
      <c r="N425">
        <v>9</v>
      </c>
    </row>
    <row r="426" spans="1:14" x14ac:dyDescent="0.3">
      <c r="A426" t="s">
        <v>2229</v>
      </c>
      <c r="B426" s="24">
        <v>45853</v>
      </c>
      <c r="C426" t="s">
        <v>1051</v>
      </c>
      <c r="D426" t="s">
        <v>1555</v>
      </c>
      <c r="E426" t="s">
        <v>1782</v>
      </c>
      <c r="F426">
        <v>1</v>
      </c>
      <c r="G426">
        <v>206.45</v>
      </c>
      <c r="H426">
        <v>0.3</v>
      </c>
      <c r="I426" t="s">
        <v>1807</v>
      </c>
      <c r="J426">
        <v>175.48249999999999</v>
      </c>
      <c r="K426" t="s">
        <v>4039</v>
      </c>
      <c r="L426" t="s">
        <v>4043</v>
      </c>
      <c r="M426" t="s">
        <v>4053</v>
      </c>
      <c r="N426">
        <v>7</v>
      </c>
    </row>
    <row r="427" spans="1:14" x14ac:dyDescent="0.3">
      <c r="A427" t="s">
        <v>2230</v>
      </c>
      <c r="B427" s="24">
        <v>45580</v>
      </c>
      <c r="C427" t="s">
        <v>485</v>
      </c>
      <c r="D427" t="s">
        <v>1667</v>
      </c>
      <c r="E427" t="s">
        <v>1754</v>
      </c>
      <c r="F427">
        <v>1</v>
      </c>
      <c r="G427">
        <v>815.53</v>
      </c>
      <c r="H427">
        <v>0.28000000000000003</v>
      </c>
      <c r="I427" t="s">
        <v>1807</v>
      </c>
      <c r="J427">
        <v>570.87099999999998</v>
      </c>
      <c r="K427" t="s">
        <v>4038</v>
      </c>
      <c r="L427" t="s">
        <v>4040</v>
      </c>
      <c r="M427" t="s">
        <v>4044</v>
      </c>
      <c r="N427">
        <v>10</v>
      </c>
    </row>
    <row r="428" spans="1:14" x14ac:dyDescent="0.3">
      <c r="A428" t="s">
        <v>2231</v>
      </c>
      <c r="B428" s="24">
        <v>45220</v>
      </c>
      <c r="C428" t="s">
        <v>146</v>
      </c>
      <c r="D428" t="s">
        <v>1687</v>
      </c>
      <c r="E428" t="s">
        <v>1778</v>
      </c>
      <c r="F428">
        <v>2</v>
      </c>
      <c r="G428">
        <v>823.61</v>
      </c>
      <c r="H428">
        <v>0</v>
      </c>
      <c r="I428" t="s">
        <v>1810</v>
      </c>
      <c r="J428">
        <v>592.99919999999997</v>
      </c>
      <c r="K428" t="s">
        <v>4037</v>
      </c>
      <c r="L428" t="s">
        <v>4040</v>
      </c>
      <c r="M428" t="s">
        <v>4044</v>
      </c>
      <c r="N428">
        <v>10</v>
      </c>
    </row>
    <row r="429" spans="1:14" x14ac:dyDescent="0.3">
      <c r="A429" t="s">
        <v>2232</v>
      </c>
      <c r="B429" s="24">
        <v>45807</v>
      </c>
      <c r="C429" t="s">
        <v>1455</v>
      </c>
      <c r="D429" t="s">
        <v>1703</v>
      </c>
      <c r="E429" t="s">
        <v>1767</v>
      </c>
      <c r="F429">
        <v>4</v>
      </c>
      <c r="G429">
        <v>209.96</v>
      </c>
      <c r="H429">
        <v>0.05</v>
      </c>
      <c r="I429" t="s">
        <v>1805</v>
      </c>
      <c r="J429">
        <v>419.92</v>
      </c>
      <c r="K429" t="s">
        <v>4039</v>
      </c>
      <c r="L429" t="s">
        <v>4042</v>
      </c>
      <c r="M429" t="s">
        <v>4051</v>
      </c>
      <c r="N429">
        <v>5</v>
      </c>
    </row>
    <row r="430" spans="1:14" x14ac:dyDescent="0.3">
      <c r="A430" t="s">
        <v>2233</v>
      </c>
      <c r="B430" s="24">
        <v>45462</v>
      </c>
      <c r="C430" t="s">
        <v>573</v>
      </c>
      <c r="D430" t="s">
        <v>1524</v>
      </c>
      <c r="E430" t="s">
        <v>1785</v>
      </c>
      <c r="F430">
        <v>4</v>
      </c>
      <c r="G430">
        <v>897.93</v>
      </c>
      <c r="H430">
        <v>0.16</v>
      </c>
      <c r="I430" t="s">
        <v>1810</v>
      </c>
      <c r="J430">
        <v>3412.134</v>
      </c>
      <c r="K430" t="s">
        <v>4038</v>
      </c>
      <c r="L430" t="s">
        <v>4042</v>
      </c>
      <c r="M430" t="s">
        <v>4052</v>
      </c>
      <c r="N430">
        <v>6</v>
      </c>
    </row>
    <row r="431" spans="1:14" x14ac:dyDescent="0.3">
      <c r="A431" t="s">
        <v>2234</v>
      </c>
      <c r="B431" s="24">
        <v>45646</v>
      </c>
      <c r="C431" t="s">
        <v>592</v>
      </c>
      <c r="D431" t="s">
        <v>1655</v>
      </c>
      <c r="E431" t="s">
        <v>1733</v>
      </c>
      <c r="F431">
        <v>2</v>
      </c>
      <c r="G431">
        <v>925.95</v>
      </c>
      <c r="H431">
        <v>0.03</v>
      </c>
      <c r="I431" t="s">
        <v>1810</v>
      </c>
      <c r="J431">
        <v>3111.192</v>
      </c>
      <c r="K431" t="s">
        <v>4038</v>
      </c>
      <c r="L431" t="s">
        <v>4040</v>
      </c>
      <c r="M431" t="s">
        <v>4046</v>
      </c>
      <c r="N431">
        <v>12</v>
      </c>
    </row>
    <row r="432" spans="1:14" x14ac:dyDescent="0.3">
      <c r="A432" t="s">
        <v>2235</v>
      </c>
      <c r="B432" s="24">
        <v>45520</v>
      </c>
      <c r="C432" t="s">
        <v>301</v>
      </c>
      <c r="D432" t="s">
        <v>1631</v>
      </c>
      <c r="E432" t="s">
        <v>1757</v>
      </c>
      <c r="F432">
        <v>4</v>
      </c>
      <c r="G432">
        <v>573.09</v>
      </c>
      <c r="H432">
        <v>0.02</v>
      </c>
      <c r="I432" t="s">
        <v>1810</v>
      </c>
      <c r="J432">
        <v>1111.7945999999999</v>
      </c>
      <c r="K432" t="s">
        <v>4038</v>
      </c>
      <c r="L432" t="s">
        <v>4043</v>
      </c>
      <c r="M432" t="s">
        <v>4054</v>
      </c>
      <c r="N432">
        <v>8</v>
      </c>
    </row>
    <row r="433" spans="1:14" x14ac:dyDescent="0.3">
      <c r="A433" t="s">
        <v>2236</v>
      </c>
      <c r="B433" s="24">
        <v>45731</v>
      </c>
      <c r="C433" t="s">
        <v>598</v>
      </c>
      <c r="D433" t="s">
        <v>1541</v>
      </c>
      <c r="E433" t="s">
        <v>1750</v>
      </c>
      <c r="F433">
        <v>3</v>
      </c>
      <c r="G433">
        <v>149.83000000000001</v>
      </c>
      <c r="H433">
        <v>0.03</v>
      </c>
      <c r="I433" t="s">
        <v>1805</v>
      </c>
      <c r="J433">
        <v>587.33360000000005</v>
      </c>
      <c r="K433" t="s">
        <v>4039</v>
      </c>
      <c r="L433" t="s">
        <v>4041</v>
      </c>
      <c r="M433" t="s">
        <v>4049</v>
      </c>
      <c r="N433">
        <v>3</v>
      </c>
    </row>
    <row r="434" spans="1:14" x14ac:dyDescent="0.3">
      <c r="A434" t="s">
        <v>2237</v>
      </c>
      <c r="B434" s="24">
        <v>45445</v>
      </c>
      <c r="C434" t="s">
        <v>14</v>
      </c>
      <c r="D434" t="s">
        <v>1631</v>
      </c>
      <c r="E434" t="s">
        <v>1780</v>
      </c>
      <c r="F434">
        <v>2</v>
      </c>
      <c r="G434">
        <v>287.70999999999998</v>
      </c>
      <c r="H434">
        <v>0.06</v>
      </c>
      <c r="I434" t="s">
        <v>1810</v>
      </c>
      <c r="J434">
        <v>837.23609999999985</v>
      </c>
      <c r="K434" t="s">
        <v>4038</v>
      </c>
      <c r="L434" t="s">
        <v>4042</v>
      </c>
      <c r="M434" t="s">
        <v>4052</v>
      </c>
      <c r="N434">
        <v>6</v>
      </c>
    </row>
    <row r="435" spans="1:14" x14ac:dyDescent="0.3">
      <c r="A435" t="s">
        <v>2238</v>
      </c>
      <c r="B435" s="24">
        <v>45860</v>
      </c>
      <c r="C435" t="s">
        <v>333</v>
      </c>
      <c r="D435" t="s">
        <v>1663</v>
      </c>
      <c r="E435" t="s">
        <v>1757</v>
      </c>
      <c r="F435">
        <v>3</v>
      </c>
      <c r="G435">
        <v>849.8</v>
      </c>
      <c r="H435">
        <v>0.28000000000000003</v>
      </c>
      <c r="I435" t="s">
        <v>1810</v>
      </c>
      <c r="J435">
        <v>1597.624</v>
      </c>
      <c r="K435" t="s">
        <v>4039</v>
      </c>
      <c r="L435" t="s">
        <v>4043</v>
      </c>
      <c r="M435" t="s">
        <v>4053</v>
      </c>
      <c r="N435">
        <v>7</v>
      </c>
    </row>
    <row r="436" spans="1:14" x14ac:dyDescent="0.3">
      <c r="A436" t="s">
        <v>2239</v>
      </c>
      <c r="B436" s="24">
        <v>45725</v>
      </c>
      <c r="C436" t="s">
        <v>75</v>
      </c>
      <c r="D436" t="s">
        <v>1611</v>
      </c>
      <c r="E436" t="s">
        <v>1747</v>
      </c>
      <c r="F436">
        <v>2</v>
      </c>
      <c r="G436">
        <v>482.58</v>
      </c>
      <c r="H436">
        <v>0</v>
      </c>
      <c r="I436" t="s">
        <v>1807</v>
      </c>
      <c r="J436">
        <v>1042.3728000000001</v>
      </c>
      <c r="K436" t="s">
        <v>4039</v>
      </c>
      <c r="L436" t="s">
        <v>4041</v>
      </c>
      <c r="M436" t="s">
        <v>4049</v>
      </c>
      <c r="N436">
        <v>3</v>
      </c>
    </row>
    <row r="437" spans="1:14" x14ac:dyDescent="0.3">
      <c r="A437" t="s">
        <v>2240</v>
      </c>
      <c r="B437" s="24">
        <v>45699</v>
      </c>
      <c r="C437" t="s">
        <v>394</v>
      </c>
      <c r="D437" t="s">
        <v>1647</v>
      </c>
      <c r="E437" t="s">
        <v>1742</v>
      </c>
      <c r="F437">
        <v>3</v>
      </c>
      <c r="G437">
        <v>64.7</v>
      </c>
      <c r="H437">
        <v>0.26</v>
      </c>
      <c r="I437" t="s">
        <v>1805</v>
      </c>
      <c r="J437">
        <v>129.4</v>
      </c>
      <c r="K437" t="s">
        <v>4039</v>
      </c>
      <c r="L437" t="s">
        <v>4041</v>
      </c>
      <c r="M437" t="s">
        <v>4048</v>
      </c>
      <c r="N437">
        <v>2</v>
      </c>
    </row>
    <row r="438" spans="1:14" x14ac:dyDescent="0.3">
      <c r="A438" t="s">
        <v>2241</v>
      </c>
      <c r="B438" s="24">
        <v>45266</v>
      </c>
      <c r="C438" t="s">
        <v>494</v>
      </c>
      <c r="D438" t="s">
        <v>1536</v>
      </c>
      <c r="E438" t="s">
        <v>1754</v>
      </c>
      <c r="F438">
        <v>4</v>
      </c>
      <c r="G438">
        <v>589.83000000000004</v>
      </c>
      <c r="H438">
        <v>0.16</v>
      </c>
      <c r="I438" t="s">
        <v>1805</v>
      </c>
      <c r="J438">
        <v>1309.4226000000001</v>
      </c>
      <c r="K438" t="s">
        <v>4037</v>
      </c>
      <c r="L438" t="s">
        <v>4040</v>
      </c>
      <c r="M438" t="s">
        <v>4046</v>
      </c>
      <c r="N438">
        <v>12</v>
      </c>
    </row>
    <row r="439" spans="1:14" x14ac:dyDescent="0.3">
      <c r="A439" t="s">
        <v>2242</v>
      </c>
      <c r="B439" s="24">
        <v>45889</v>
      </c>
      <c r="C439" t="s">
        <v>906</v>
      </c>
      <c r="D439" t="s">
        <v>1532</v>
      </c>
      <c r="E439" t="s">
        <v>1767</v>
      </c>
      <c r="F439">
        <v>4</v>
      </c>
      <c r="G439">
        <v>758.49</v>
      </c>
      <c r="H439">
        <v>0.09</v>
      </c>
      <c r="I439" t="s">
        <v>1810</v>
      </c>
      <c r="J439">
        <v>2548.5264000000002</v>
      </c>
      <c r="K439" t="s">
        <v>4039</v>
      </c>
      <c r="L439" t="s">
        <v>4043</v>
      </c>
      <c r="M439" t="s">
        <v>4054</v>
      </c>
      <c r="N439">
        <v>8</v>
      </c>
    </row>
    <row r="440" spans="1:14" x14ac:dyDescent="0.3">
      <c r="A440" t="s">
        <v>2243</v>
      </c>
      <c r="B440" s="24">
        <v>45555</v>
      </c>
      <c r="C440" t="s">
        <v>199</v>
      </c>
      <c r="D440" t="s">
        <v>1603</v>
      </c>
      <c r="E440" t="s">
        <v>1775</v>
      </c>
      <c r="F440">
        <v>3</v>
      </c>
      <c r="G440">
        <v>747.56</v>
      </c>
      <c r="H440">
        <v>0.12</v>
      </c>
      <c r="I440" t="s">
        <v>1810</v>
      </c>
      <c r="J440">
        <v>2721.1183999999998</v>
      </c>
      <c r="K440" t="s">
        <v>4038</v>
      </c>
      <c r="L440" t="s">
        <v>4043</v>
      </c>
      <c r="M440" t="s">
        <v>4055</v>
      </c>
      <c r="N440">
        <v>9</v>
      </c>
    </row>
    <row r="441" spans="1:14" x14ac:dyDescent="0.3">
      <c r="A441" t="s">
        <v>2244</v>
      </c>
      <c r="B441" s="24">
        <v>45813</v>
      </c>
      <c r="C441" t="s">
        <v>803</v>
      </c>
      <c r="D441" t="s">
        <v>1609</v>
      </c>
      <c r="E441" t="s">
        <v>1788</v>
      </c>
      <c r="F441">
        <v>2</v>
      </c>
      <c r="G441">
        <v>551.22</v>
      </c>
      <c r="H441">
        <v>0.17</v>
      </c>
      <c r="I441" t="s">
        <v>1807</v>
      </c>
      <c r="J441">
        <v>1455.2208000000001</v>
      </c>
      <c r="K441" t="s">
        <v>4039</v>
      </c>
      <c r="L441" t="s">
        <v>4042</v>
      </c>
      <c r="M441" t="s">
        <v>4052</v>
      </c>
      <c r="N441">
        <v>6</v>
      </c>
    </row>
    <row r="442" spans="1:14" x14ac:dyDescent="0.3">
      <c r="A442" t="s">
        <v>2245</v>
      </c>
      <c r="B442" s="24">
        <v>45811</v>
      </c>
      <c r="C442" t="s">
        <v>527</v>
      </c>
      <c r="D442" t="s">
        <v>1667</v>
      </c>
      <c r="E442" t="s">
        <v>1780</v>
      </c>
      <c r="F442">
        <v>4</v>
      </c>
      <c r="G442">
        <v>527.05999999999995</v>
      </c>
      <c r="H442">
        <v>0.27</v>
      </c>
      <c r="I442" t="s">
        <v>1807</v>
      </c>
      <c r="J442">
        <v>874.91959999999983</v>
      </c>
      <c r="K442" t="s">
        <v>4039</v>
      </c>
      <c r="L442" t="s">
        <v>4042</v>
      </c>
      <c r="M442" t="s">
        <v>4052</v>
      </c>
      <c r="N442">
        <v>6</v>
      </c>
    </row>
    <row r="443" spans="1:14" x14ac:dyDescent="0.3">
      <c r="A443" t="s">
        <v>2246</v>
      </c>
      <c r="B443" s="24">
        <v>45670</v>
      </c>
      <c r="C443" t="s">
        <v>345</v>
      </c>
      <c r="D443" t="s">
        <v>1653</v>
      </c>
      <c r="E443" t="s">
        <v>1754</v>
      </c>
      <c r="F443">
        <v>2</v>
      </c>
      <c r="G443">
        <v>875.41</v>
      </c>
      <c r="H443">
        <v>0.03</v>
      </c>
      <c r="I443" t="s">
        <v>1805</v>
      </c>
      <c r="J443">
        <v>2556.1972000000001</v>
      </c>
      <c r="K443" t="s">
        <v>4039</v>
      </c>
      <c r="L443" t="s">
        <v>4041</v>
      </c>
      <c r="M443" t="s">
        <v>4047</v>
      </c>
      <c r="N443">
        <v>1</v>
      </c>
    </row>
    <row r="444" spans="1:14" x14ac:dyDescent="0.3">
      <c r="A444" t="s">
        <v>2247</v>
      </c>
      <c r="B444" s="24">
        <v>45736</v>
      </c>
      <c r="C444" t="s">
        <v>40</v>
      </c>
      <c r="D444" t="s">
        <v>1699</v>
      </c>
      <c r="E444" t="s">
        <v>1733</v>
      </c>
      <c r="F444">
        <v>2</v>
      </c>
      <c r="G444">
        <v>226.43</v>
      </c>
      <c r="H444">
        <v>0.1</v>
      </c>
      <c r="I444" t="s">
        <v>1805</v>
      </c>
      <c r="J444">
        <v>439.27420000000001</v>
      </c>
      <c r="K444" t="s">
        <v>4039</v>
      </c>
      <c r="L444" t="s">
        <v>4041</v>
      </c>
      <c r="M444" t="s">
        <v>4049</v>
      </c>
      <c r="N444">
        <v>3</v>
      </c>
    </row>
    <row r="445" spans="1:14" x14ac:dyDescent="0.3">
      <c r="A445" t="s">
        <v>2248</v>
      </c>
      <c r="B445" s="24">
        <v>45480</v>
      </c>
      <c r="C445" t="s">
        <v>140</v>
      </c>
      <c r="D445" t="s">
        <v>1687</v>
      </c>
      <c r="E445" t="s">
        <v>1754</v>
      </c>
      <c r="F445">
        <v>2</v>
      </c>
      <c r="G445">
        <v>285.39</v>
      </c>
      <c r="H445">
        <v>0.05</v>
      </c>
      <c r="I445" t="s">
        <v>1805</v>
      </c>
      <c r="J445">
        <v>513.702</v>
      </c>
      <c r="K445" t="s">
        <v>4038</v>
      </c>
      <c r="L445" t="s">
        <v>4043</v>
      </c>
      <c r="M445" t="s">
        <v>4053</v>
      </c>
      <c r="N445">
        <v>7</v>
      </c>
    </row>
    <row r="446" spans="1:14" x14ac:dyDescent="0.3">
      <c r="A446" t="s">
        <v>2249</v>
      </c>
      <c r="B446" s="24">
        <v>45929</v>
      </c>
      <c r="C446" t="s">
        <v>1039</v>
      </c>
      <c r="D446" t="s">
        <v>1551</v>
      </c>
      <c r="E446" t="s">
        <v>1782</v>
      </c>
      <c r="F446">
        <v>4</v>
      </c>
      <c r="G446">
        <v>298.01</v>
      </c>
      <c r="H446">
        <v>0.26</v>
      </c>
      <c r="I446" t="s">
        <v>1805</v>
      </c>
      <c r="J446">
        <v>566.21899999999994</v>
      </c>
      <c r="K446" t="s">
        <v>4039</v>
      </c>
      <c r="L446" t="s">
        <v>4043</v>
      </c>
      <c r="M446" t="s">
        <v>4055</v>
      </c>
      <c r="N446">
        <v>9</v>
      </c>
    </row>
    <row r="447" spans="1:14" x14ac:dyDescent="0.3">
      <c r="A447" t="s">
        <v>2250</v>
      </c>
      <c r="B447" s="24">
        <v>45626</v>
      </c>
      <c r="C447" t="s">
        <v>527</v>
      </c>
      <c r="D447" t="s">
        <v>1609</v>
      </c>
      <c r="E447" t="s">
        <v>1750</v>
      </c>
      <c r="F447">
        <v>2</v>
      </c>
      <c r="G447">
        <v>753.49</v>
      </c>
      <c r="H447">
        <v>0.17</v>
      </c>
      <c r="I447" t="s">
        <v>1810</v>
      </c>
      <c r="J447">
        <v>2230.3303999999998</v>
      </c>
      <c r="K447" t="s">
        <v>4038</v>
      </c>
      <c r="L447" t="s">
        <v>4040</v>
      </c>
      <c r="M447" t="s">
        <v>4045</v>
      </c>
      <c r="N447">
        <v>11</v>
      </c>
    </row>
    <row r="448" spans="1:14" x14ac:dyDescent="0.3">
      <c r="A448" t="s">
        <v>2251</v>
      </c>
      <c r="B448" s="24">
        <v>45460</v>
      </c>
      <c r="C448" t="s">
        <v>1482</v>
      </c>
      <c r="D448" t="s">
        <v>1685</v>
      </c>
      <c r="E448" t="s">
        <v>1775</v>
      </c>
      <c r="F448">
        <v>4</v>
      </c>
      <c r="G448">
        <v>130.38999999999999</v>
      </c>
      <c r="H448">
        <v>0.01</v>
      </c>
      <c r="I448" t="s">
        <v>1807</v>
      </c>
      <c r="J448">
        <v>216.44739999999999</v>
      </c>
      <c r="K448" t="s">
        <v>4038</v>
      </c>
      <c r="L448" t="s">
        <v>4042</v>
      </c>
      <c r="M448" t="s">
        <v>4052</v>
      </c>
      <c r="N448">
        <v>6</v>
      </c>
    </row>
    <row r="449" spans="1:14" x14ac:dyDescent="0.3">
      <c r="A449" t="s">
        <v>2252</v>
      </c>
      <c r="B449" s="24">
        <v>45709</v>
      </c>
      <c r="C449" t="s">
        <v>1072</v>
      </c>
      <c r="D449" t="s">
        <v>1573</v>
      </c>
      <c r="E449" t="s">
        <v>1767</v>
      </c>
      <c r="F449">
        <v>2</v>
      </c>
      <c r="G449">
        <v>164.02</v>
      </c>
      <c r="H449">
        <v>0.18</v>
      </c>
      <c r="I449" t="s">
        <v>1807</v>
      </c>
      <c r="J449">
        <v>649.51920000000007</v>
      </c>
      <c r="K449" t="s">
        <v>4039</v>
      </c>
      <c r="L449" t="s">
        <v>4041</v>
      </c>
      <c r="M449" t="s">
        <v>4048</v>
      </c>
      <c r="N449">
        <v>2</v>
      </c>
    </row>
    <row r="450" spans="1:14" x14ac:dyDescent="0.3">
      <c r="A450" t="s">
        <v>2253</v>
      </c>
      <c r="B450" s="24">
        <v>45551</v>
      </c>
      <c r="C450" t="s">
        <v>542</v>
      </c>
      <c r="D450" t="s">
        <v>1587</v>
      </c>
      <c r="E450" t="s">
        <v>1750</v>
      </c>
      <c r="F450">
        <v>3</v>
      </c>
      <c r="G450">
        <v>527.51</v>
      </c>
      <c r="H450">
        <v>0.26</v>
      </c>
      <c r="I450" t="s">
        <v>1807</v>
      </c>
      <c r="J450">
        <v>865.1164</v>
      </c>
      <c r="K450" t="s">
        <v>4038</v>
      </c>
      <c r="L450" t="s">
        <v>4043</v>
      </c>
      <c r="M450" t="s">
        <v>4055</v>
      </c>
      <c r="N450">
        <v>9</v>
      </c>
    </row>
    <row r="451" spans="1:14" x14ac:dyDescent="0.3">
      <c r="A451" t="s">
        <v>2254</v>
      </c>
      <c r="B451" s="24">
        <v>45939</v>
      </c>
      <c r="C451" t="s">
        <v>803</v>
      </c>
      <c r="D451" t="s">
        <v>1643</v>
      </c>
      <c r="E451" t="s">
        <v>1778</v>
      </c>
      <c r="F451">
        <v>1</v>
      </c>
      <c r="G451">
        <v>628.17999999999995</v>
      </c>
      <c r="H451">
        <v>0.06</v>
      </c>
      <c r="I451" t="s">
        <v>1805</v>
      </c>
      <c r="J451">
        <v>1394.5596</v>
      </c>
      <c r="K451" t="s">
        <v>4039</v>
      </c>
      <c r="L451" t="s">
        <v>4040</v>
      </c>
      <c r="M451" t="s">
        <v>4044</v>
      </c>
      <c r="N451">
        <v>10</v>
      </c>
    </row>
    <row r="452" spans="1:14" x14ac:dyDescent="0.3">
      <c r="A452" t="s">
        <v>2255</v>
      </c>
      <c r="B452" s="24">
        <v>45553</v>
      </c>
      <c r="C452" t="s">
        <v>850</v>
      </c>
      <c r="D452" t="s">
        <v>1641</v>
      </c>
      <c r="E452" t="s">
        <v>1747</v>
      </c>
      <c r="F452">
        <v>2</v>
      </c>
      <c r="G452">
        <v>862.31</v>
      </c>
      <c r="H452">
        <v>0.03</v>
      </c>
      <c r="I452" t="s">
        <v>1805</v>
      </c>
      <c r="J452">
        <v>810.57139999999993</v>
      </c>
      <c r="K452" t="s">
        <v>4038</v>
      </c>
      <c r="L452" t="s">
        <v>4043</v>
      </c>
      <c r="M452" t="s">
        <v>4055</v>
      </c>
      <c r="N452">
        <v>9</v>
      </c>
    </row>
    <row r="453" spans="1:14" x14ac:dyDescent="0.3">
      <c r="A453" t="s">
        <v>2256</v>
      </c>
      <c r="B453" s="24">
        <v>45806</v>
      </c>
      <c r="C453" t="s">
        <v>258</v>
      </c>
      <c r="D453" t="s">
        <v>1695</v>
      </c>
      <c r="E453" t="s">
        <v>1780</v>
      </c>
      <c r="F453">
        <v>3</v>
      </c>
      <c r="G453">
        <v>541.39</v>
      </c>
      <c r="H453">
        <v>0.06</v>
      </c>
      <c r="I453" t="s">
        <v>1810</v>
      </c>
      <c r="J453">
        <v>1050.2965999999999</v>
      </c>
      <c r="K453" t="s">
        <v>4039</v>
      </c>
      <c r="L453" t="s">
        <v>4042</v>
      </c>
      <c r="M453" t="s">
        <v>4051</v>
      </c>
      <c r="N453">
        <v>5</v>
      </c>
    </row>
    <row r="454" spans="1:14" x14ac:dyDescent="0.3">
      <c r="A454" t="s">
        <v>2257</v>
      </c>
      <c r="B454" s="24">
        <v>45811</v>
      </c>
      <c r="C454" t="s">
        <v>1452</v>
      </c>
      <c r="D454" t="s">
        <v>1681</v>
      </c>
      <c r="E454" t="s">
        <v>1785</v>
      </c>
      <c r="F454">
        <v>4</v>
      </c>
      <c r="G454">
        <v>761.8</v>
      </c>
      <c r="H454">
        <v>0.11</v>
      </c>
      <c r="I454" t="s">
        <v>1810</v>
      </c>
      <c r="J454">
        <v>2148.2759999999989</v>
      </c>
      <c r="K454" t="s">
        <v>4039</v>
      </c>
      <c r="L454" t="s">
        <v>4042</v>
      </c>
      <c r="M454" t="s">
        <v>4052</v>
      </c>
      <c r="N454">
        <v>6</v>
      </c>
    </row>
    <row r="455" spans="1:14" x14ac:dyDescent="0.3">
      <c r="A455" t="s">
        <v>2258</v>
      </c>
      <c r="B455" s="24">
        <v>45508</v>
      </c>
      <c r="C455" t="s">
        <v>1295</v>
      </c>
      <c r="D455" t="s">
        <v>1627</v>
      </c>
      <c r="E455" t="s">
        <v>1742</v>
      </c>
      <c r="F455">
        <v>2</v>
      </c>
      <c r="G455">
        <v>829.36</v>
      </c>
      <c r="H455">
        <v>0.09</v>
      </c>
      <c r="I455" t="s">
        <v>1807</v>
      </c>
      <c r="J455">
        <v>2952.5216</v>
      </c>
      <c r="K455" t="s">
        <v>4038</v>
      </c>
      <c r="L455" t="s">
        <v>4043</v>
      </c>
      <c r="M455" t="s">
        <v>4054</v>
      </c>
      <c r="N455">
        <v>8</v>
      </c>
    </row>
    <row r="456" spans="1:14" x14ac:dyDescent="0.3">
      <c r="A456" t="s">
        <v>2259</v>
      </c>
      <c r="B456" s="24">
        <v>45460</v>
      </c>
      <c r="C456" t="s">
        <v>1243</v>
      </c>
      <c r="D456" t="s">
        <v>1575</v>
      </c>
      <c r="E456" t="s">
        <v>1785</v>
      </c>
      <c r="F456">
        <v>2</v>
      </c>
      <c r="G456">
        <v>425.06</v>
      </c>
      <c r="H456">
        <v>0.1</v>
      </c>
      <c r="I456" t="s">
        <v>1807</v>
      </c>
      <c r="J456">
        <v>773.60919999999999</v>
      </c>
      <c r="K456" t="s">
        <v>4038</v>
      </c>
      <c r="L456" t="s">
        <v>4042</v>
      </c>
      <c r="M456" t="s">
        <v>4052</v>
      </c>
      <c r="N456">
        <v>6</v>
      </c>
    </row>
    <row r="457" spans="1:14" x14ac:dyDescent="0.3">
      <c r="A457" t="s">
        <v>2260</v>
      </c>
      <c r="B457" s="24">
        <v>45311</v>
      </c>
      <c r="C457" t="s">
        <v>433</v>
      </c>
      <c r="D457" t="s">
        <v>1639</v>
      </c>
      <c r="E457" t="s">
        <v>1733</v>
      </c>
      <c r="F457">
        <v>3</v>
      </c>
      <c r="G457">
        <v>911.14</v>
      </c>
      <c r="H457">
        <v>0.28999999999999998</v>
      </c>
      <c r="I457" t="s">
        <v>1805</v>
      </c>
      <c r="J457">
        <v>1640.0519999999999</v>
      </c>
      <c r="K457" t="s">
        <v>4038</v>
      </c>
      <c r="L457" t="s">
        <v>4041</v>
      </c>
      <c r="M457" t="s">
        <v>4047</v>
      </c>
      <c r="N457">
        <v>1</v>
      </c>
    </row>
    <row r="458" spans="1:14" x14ac:dyDescent="0.3">
      <c r="A458" t="s">
        <v>2261</v>
      </c>
      <c r="B458" s="24">
        <v>45906</v>
      </c>
      <c r="C458" t="s">
        <v>301</v>
      </c>
      <c r="D458" t="s">
        <v>1665</v>
      </c>
      <c r="E458" t="s">
        <v>1763</v>
      </c>
      <c r="F458">
        <v>2</v>
      </c>
      <c r="G458">
        <v>811.96</v>
      </c>
      <c r="H458">
        <v>0.12</v>
      </c>
      <c r="I458" t="s">
        <v>1805</v>
      </c>
      <c r="J458">
        <v>1729.4748</v>
      </c>
      <c r="K458" t="s">
        <v>4039</v>
      </c>
      <c r="L458" t="s">
        <v>4043</v>
      </c>
      <c r="M458" t="s">
        <v>4055</v>
      </c>
      <c r="N458">
        <v>9</v>
      </c>
    </row>
    <row r="459" spans="1:14" x14ac:dyDescent="0.3">
      <c r="A459" t="s">
        <v>2262</v>
      </c>
      <c r="B459" s="24">
        <v>45380</v>
      </c>
      <c r="C459" t="s">
        <v>861</v>
      </c>
      <c r="D459" t="s">
        <v>1591</v>
      </c>
      <c r="E459" t="s">
        <v>1770</v>
      </c>
      <c r="F459">
        <v>4</v>
      </c>
      <c r="G459">
        <v>780.05</v>
      </c>
      <c r="H459">
        <v>0.19</v>
      </c>
      <c r="I459" t="s">
        <v>1810</v>
      </c>
      <c r="J459">
        <v>1372.8879999999999</v>
      </c>
      <c r="K459" t="s">
        <v>4038</v>
      </c>
      <c r="L459" t="s">
        <v>4041</v>
      </c>
      <c r="M459" t="s">
        <v>4049</v>
      </c>
      <c r="N459">
        <v>3</v>
      </c>
    </row>
    <row r="460" spans="1:14" x14ac:dyDescent="0.3">
      <c r="A460" t="s">
        <v>2263</v>
      </c>
      <c r="B460" s="24">
        <v>45527</v>
      </c>
      <c r="C460" t="s">
        <v>693</v>
      </c>
      <c r="D460" t="s">
        <v>1593</v>
      </c>
      <c r="E460" t="s">
        <v>1767</v>
      </c>
      <c r="F460">
        <v>2</v>
      </c>
      <c r="G460">
        <v>315.95</v>
      </c>
      <c r="H460">
        <v>0.27</v>
      </c>
      <c r="I460" t="s">
        <v>1810</v>
      </c>
      <c r="J460">
        <v>1023.678</v>
      </c>
      <c r="K460" t="s">
        <v>4038</v>
      </c>
      <c r="L460" t="s">
        <v>4043</v>
      </c>
      <c r="M460" t="s">
        <v>4054</v>
      </c>
      <c r="N460">
        <v>8</v>
      </c>
    </row>
    <row r="461" spans="1:14" x14ac:dyDescent="0.3">
      <c r="A461" t="s">
        <v>2264</v>
      </c>
      <c r="B461" s="24">
        <v>45796</v>
      </c>
      <c r="C461" t="s">
        <v>731</v>
      </c>
      <c r="D461" t="s">
        <v>1633</v>
      </c>
      <c r="E461" t="s">
        <v>1767</v>
      </c>
      <c r="F461">
        <v>3</v>
      </c>
      <c r="G461">
        <v>810.17</v>
      </c>
      <c r="H461">
        <v>0.02</v>
      </c>
      <c r="I461" t="s">
        <v>1805</v>
      </c>
      <c r="J461">
        <v>1182.8481999999999</v>
      </c>
      <c r="K461" t="s">
        <v>4039</v>
      </c>
      <c r="L461" t="s">
        <v>4042</v>
      </c>
      <c r="M461" t="s">
        <v>4051</v>
      </c>
      <c r="N461">
        <v>5</v>
      </c>
    </row>
    <row r="462" spans="1:14" x14ac:dyDescent="0.3">
      <c r="A462" t="s">
        <v>2265</v>
      </c>
      <c r="B462" s="24">
        <v>45389</v>
      </c>
      <c r="C462" t="s">
        <v>663</v>
      </c>
      <c r="D462" t="s">
        <v>1697</v>
      </c>
      <c r="E462" t="s">
        <v>1750</v>
      </c>
      <c r="F462">
        <v>2</v>
      </c>
      <c r="G462">
        <v>505.01</v>
      </c>
      <c r="H462">
        <v>0.18</v>
      </c>
      <c r="I462" t="s">
        <v>1807</v>
      </c>
      <c r="J462">
        <v>1484.7293999999999</v>
      </c>
      <c r="K462" t="s">
        <v>4038</v>
      </c>
      <c r="L462" t="s">
        <v>4042</v>
      </c>
      <c r="M462" t="s">
        <v>4050</v>
      </c>
      <c r="N462">
        <v>4</v>
      </c>
    </row>
    <row r="463" spans="1:14" x14ac:dyDescent="0.3">
      <c r="A463" t="s">
        <v>2266</v>
      </c>
      <c r="B463" s="24">
        <v>45315</v>
      </c>
      <c r="C463" t="s">
        <v>1423</v>
      </c>
      <c r="D463" t="s">
        <v>1673</v>
      </c>
      <c r="E463" t="s">
        <v>1788</v>
      </c>
      <c r="F463">
        <v>4</v>
      </c>
      <c r="G463">
        <v>736.75</v>
      </c>
      <c r="H463">
        <v>0.2</v>
      </c>
      <c r="I463" t="s">
        <v>1805</v>
      </c>
      <c r="J463">
        <v>1208.27</v>
      </c>
      <c r="K463" t="s">
        <v>4038</v>
      </c>
      <c r="L463" t="s">
        <v>4041</v>
      </c>
      <c r="M463" t="s">
        <v>4047</v>
      </c>
      <c r="N463">
        <v>1</v>
      </c>
    </row>
    <row r="464" spans="1:14" x14ac:dyDescent="0.3">
      <c r="A464" t="s">
        <v>2267</v>
      </c>
      <c r="B464" s="24">
        <v>45311</v>
      </c>
      <c r="C464" t="s">
        <v>114</v>
      </c>
      <c r="D464" t="s">
        <v>1683</v>
      </c>
      <c r="E464" t="s">
        <v>1767</v>
      </c>
      <c r="F464">
        <v>4</v>
      </c>
      <c r="G464">
        <v>700.31</v>
      </c>
      <c r="H464">
        <v>0.24</v>
      </c>
      <c r="I464" t="s">
        <v>1807</v>
      </c>
      <c r="J464">
        <v>2240.9920000000002</v>
      </c>
      <c r="K464" t="s">
        <v>4038</v>
      </c>
      <c r="L464" t="s">
        <v>4041</v>
      </c>
      <c r="M464" t="s">
        <v>4047</v>
      </c>
      <c r="N464">
        <v>1</v>
      </c>
    </row>
    <row r="465" spans="1:14" x14ac:dyDescent="0.3">
      <c r="A465" t="s">
        <v>2268</v>
      </c>
      <c r="B465" s="24">
        <v>45270</v>
      </c>
      <c r="C465" t="s">
        <v>439</v>
      </c>
      <c r="D465" t="s">
        <v>1711</v>
      </c>
      <c r="E465" t="s">
        <v>1773</v>
      </c>
      <c r="F465">
        <v>2</v>
      </c>
      <c r="G465">
        <v>202.46</v>
      </c>
      <c r="H465">
        <v>0.25</v>
      </c>
      <c r="I465" t="s">
        <v>1805</v>
      </c>
      <c r="J465">
        <v>615.47840000000008</v>
      </c>
      <c r="K465" t="s">
        <v>4037</v>
      </c>
      <c r="L465" t="s">
        <v>4040</v>
      </c>
      <c r="M465" t="s">
        <v>4046</v>
      </c>
      <c r="N465">
        <v>12</v>
      </c>
    </row>
    <row r="466" spans="1:14" x14ac:dyDescent="0.3">
      <c r="A466" t="s">
        <v>2269</v>
      </c>
      <c r="B466" s="24">
        <v>45279</v>
      </c>
      <c r="C466" t="s">
        <v>839</v>
      </c>
      <c r="D466" t="s">
        <v>1703</v>
      </c>
      <c r="E466" t="s">
        <v>1738</v>
      </c>
      <c r="F466">
        <v>2</v>
      </c>
      <c r="G466">
        <v>291.83999999999997</v>
      </c>
      <c r="H466">
        <v>0.17</v>
      </c>
      <c r="I466" t="s">
        <v>1807</v>
      </c>
      <c r="J466">
        <v>437.76</v>
      </c>
      <c r="K466" t="s">
        <v>4037</v>
      </c>
      <c r="L466" t="s">
        <v>4040</v>
      </c>
      <c r="M466" t="s">
        <v>4046</v>
      </c>
      <c r="N466">
        <v>12</v>
      </c>
    </row>
    <row r="467" spans="1:14" x14ac:dyDescent="0.3">
      <c r="A467" t="s">
        <v>2270</v>
      </c>
      <c r="B467" s="24">
        <v>45252</v>
      </c>
      <c r="C467" t="s">
        <v>539</v>
      </c>
      <c r="D467" t="s">
        <v>1723</v>
      </c>
      <c r="E467" t="s">
        <v>1754</v>
      </c>
      <c r="F467">
        <v>1</v>
      </c>
      <c r="G467">
        <v>261.48</v>
      </c>
      <c r="H467">
        <v>0.28000000000000003</v>
      </c>
      <c r="I467" t="s">
        <v>1805</v>
      </c>
      <c r="J467">
        <v>434.05680000000001</v>
      </c>
      <c r="K467" t="s">
        <v>4037</v>
      </c>
      <c r="L467" t="s">
        <v>4040</v>
      </c>
      <c r="M467" t="s">
        <v>4045</v>
      </c>
      <c r="N467">
        <v>11</v>
      </c>
    </row>
    <row r="468" spans="1:14" x14ac:dyDescent="0.3">
      <c r="A468" t="s">
        <v>2271</v>
      </c>
      <c r="B468" s="24">
        <v>45938</v>
      </c>
      <c r="C468" t="s">
        <v>939</v>
      </c>
      <c r="D468" t="s">
        <v>1601</v>
      </c>
      <c r="E468" t="s">
        <v>1780</v>
      </c>
      <c r="F468">
        <v>1</v>
      </c>
      <c r="G468">
        <v>850.83</v>
      </c>
      <c r="H468">
        <v>0.05</v>
      </c>
      <c r="I468" t="s">
        <v>1807</v>
      </c>
      <c r="J468">
        <v>612.59760000000006</v>
      </c>
      <c r="K468" t="s">
        <v>4039</v>
      </c>
      <c r="L468" t="s">
        <v>4040</v>
      </c>
      <c r="M468" t="s">
        <v>4044</v>
      </c>
      <c r="N468">
        <v>10</v>
      </c>
    </row>
    <row r="469" spans="1:14" x14ac:dyDescent="0.3">
      <c r="A469" t="s">
        <v>2272</v>
      </c>
      <c r="B469" s="24">
        <v>45711</v>
      </c>
      <c r="C469" t="s">
        <v>1246</v>
      </c>
      <c r="D469" t="s">
        <v>1621</v>
      </c>
      <c r="E469" t="s">
        <v>1767</v>
      </c>
      <c r="F469">
        <v>3</v>
      </c>
      <c r="G469">
        <v>83.83</v>
      </c>
      <c r="H469">
        <v>0.28000000000000003</v>
      </c>
      <c r="I469" t="s">
        <v>1805</v>
      </c>
      <c r="J469">
        <v>79.638499999999993</v>
      </c>
      <c r="K469" t="s">
        <v>4039</v>
      </c>
      <c r="L469" t="s">
        <v>4041</v>
      </c>
      <c r="M469" t="s">
        <v>4048</v>
      </c>
      <c r="N469">
        <v>2</v>
      </c>
    </row>
    <row r="470" spans="1:14" x14ac:dyDescent="0.3">
      <c r="A470" t="s">
        <v>2273</v>
      </c>
      <c r="B470" s="24">
        <v>45713</v>
      </c>
      <c r="C470" t="s">
        <v>36</v>
      </c>
      <c r="D470" t="s">
        <v>1705</v>
      </c>
      <c r="E470" t="s">
        <v>1785</v>
      </c>
      <c r="F470">
        <v>4</v>
      </c>
      <c r="G470">
        <v>649.95000000000005</v>
      </c>
      <c r="H470">
        <v>0.18</v>
      </c>
      <c r="I470" t="s">
        <v>1810</v>
      </c>
      <c r="J470">
        <v>1403.8920000000001</v>
      </c>
      <c r="K470" t="s">
        <v>4039</v>
      </c>
      <c r="L470" t="s">
        <v>4041</v>
      </c>
      <c r="M470" t="s">
        <v>4048</v>
      </c>
      <c r="N470">
        <v>2</v>
      </c>
    </row>
    <row r="471" spans="1:14" x14ac:dyDescent="0.3">
      <c r="A471" t="s">
        <v>2274</v>
      </c>
      <c r="B471" s="24">
        <v>45565</v>
      </c>
      <c r="C471" t="s">
        <v>1132</v>
      </c>
      <c r="D471" t="s">
        <v>1675</v>
      </c>
      <c r="E471" t="s">
        <v>1757</v>
      </c>
      <c r="F471">
        <v>1</v>
      </c>
      <c r="G471">
        <v>934.96</v>
      </c>
      <c r="H471">
        <v>0.13</v>
      </c>
      <c r="I471" t="s">
        <v>1807</v>
      </c>
      <c r="J471">
        <v>3066.6687999999999</v>
      </c>
      <c r="K471" t="s">
        <v>4038</v>
      </c>
      <c r="L471" t="s">
        <v>4043</v>
      </c>
      <c r="M471" t="s">
        <v>4055</v>
      </c>
      <c r="N471">
        <v>9</v>
      </c>
    </row>
    <row r="472" spans="1:14" x14ac:dyDescent="0.3">
      <c r="A472" t="s">
        <v>2275</v>
      </c>
      <c r="B472" s="24">
        <v>45279</v>
      </c>
      <c r="C472" t="s">
        <v>666</v>
      </c>
      <c r="D472" t="s">
        <v>1563</v>
      </c>
      <c r="E472" t="s">
        <v>1780</v>
      </c>
      <c r="F472">
        <v>4</v>
      </c>
      <c r="G472">
        <v>880.89</v>
      </c>
      <c r="H472">
        <v>0.1</v>
      </c>
      <c r="I472" t="s">
        <v>1810</v>
      </c>
      <c r="J472">
        <v>766.37429999999995</v>
      </c>
      <c r="K472" t="s">
        <v>4037</v>
      </c>
      <c r="L472" t="s">
        <v>4040</v>
      </c>
      <c r="M472" t="s">
        <v>4046</v>
      </c>
      <c r="N472">
        <v>12</v>
      </c>
    </row>
    <row r="473" spans="1:14" x14ac:dyDescent="0.3">
      <c r="A473" t="s">
        <v>2276</v>
      </c>
      <c r="B473" s="24">
        <v>45614</v>
      </c>
      <c r="C473" t="s">
        <v>1452</v>
      </c>
      <c r="D473" t="s">
        <v>1725</v>
      </c>
      <c r="E473" t="s">
        <v>1763</v>
      </c>
      <c r="F473">
        <v>1</v>
      </c>
      <c r="G473">
        <v>610.6</v>
      </c>
      <c r="H473">
        <v>0.2</v>
      </c>
      <c r="I473" t="s">
        <v>1807</v>
      </c>
      <c r="J473">
        <v>2198.16</v>
      </c>
      <c r="K473" t="s">
        <v>4038</v>
      </c>
      <c r="L473" t="s">
        <v>4040</v>
      </c>
      <c r="M473" t="s">
        <v>4045</v>
      </c>
      <c r="N473">
        <v>11</v>
      </c>
    </row>
    <row r="474" spans="1:14" x14ac:dyDescent="0.3">
      <c r="A474" t="s">
        <v>2277</v>
      </c>
      <c r="B474" s="24">
        <v>45912</v>
      </c>
      <c r="C474" t="s">
        <v>272</v>
      </c>
      <c r="D474" t="s">
        <v>1585</v>
      </c>
      <c r="E474" t="s">
        <v>1791</v>
      </c>
      <c r="F474">
        <v>1</v>
      </c>
      <c r="G474">
        <v>514.19000000000005</v>
      </c>
      <c r="H474">
        <v>0.22</v>
      </c>
      <c r="I474" t="s">
        <v>1805</v>
      </c>
      <c r="J474">
        <v>411.35200000000009</v>
      </c>
      <c r="K474" t="s">
        <v>4039</v>
      </c>
      <c r="L474" t="s">
        <v>4043</v>
      </c>
      <c r="M474" t="s">
        <v>4055</v>
      </c>
      <c r="N474">
        <v>9</v>
      </c>
    </row>
    <row r="475" spans="1:14" x14ac:dyDescent="0.3">
      <c r="A475" t="s">
        <v>2278</v>
      </c>
      <c r="B475" s="24">
        <v>45688</v>
      </c>
      <c r="C475" t="s">
        <v>1229</v>
      </c>
      <c r="D475" t="s">
        <v>1603</v>
      </c>
      <c r="E475" t="s">
        <v>1778</v>
      </c>
      <c r="F475">
        <v>3</v>
      </c>
      <c r="G475">
        <v>546.20000000000005</v>
      </c>
      <c r="H475">
        <v>0.02</v>
      </c>
      <c r="I475" t="s">
        <v>1807</v>
      </c>
      <c r="J475">
        <v>426.03600000000012</v>
      </c>
      <c r="K475" t="s">
        <v>4039</v>
      </c>
      <c r="L475" t="s">
        <v>4041</v>
      </c>
      <c r="M475" t="s">
        <v>4047</v>
      </c>
      <c r="N475">
        <v>1</v>
      </c>
    </row>
    <row r="476" spans="1:14" x14ac:dyDescent="0.3">
      <c r="A476" t="s">
        <v>2279</v>
      </c>
      <c r="B476" s="24">
        <v>45591</v>
      </c>
      <c r="C476" t="s">
        <v>640</v>
      </c>
      <c r="D476" t="s">
        <v>1603</v>
      </c>
      <c r="E476" t="s">
        <v>1733</v>
      </c>
      <c r="F476">
        <v>1</v>
      </c>
      <c r="G476">
        <v>416.01</v>
      </c>
      <c r="H476">
        <v>0.21</v>
      </c>
      <c r="I476" t="s">
        <v>1805</v>
      </c>
      <c r="J476">
        <v>1223.0694000000001</v>
      </c>
      <c r="K476" t="s">
        <v>4038</v>
      </c>
      <c r="L476" t="s">
        <v>4040</v>
      </c>
      <c r="M476" t="s">
        <v>4044</v>
      </c>
      <c r="N476">
        <v>10</v>
      </c>
    </row>
    <row r="477" spans="1:14" x14ac:dyDescent="0.3">
      <c r="A477" t="s">
        <v>2280</v>
      </c>
      <c r="B477" s="24">
        <v>45864</v>
      </c>
      <c r="C477" t="s">
        <v>1186</v>
      </c>
      <c r="D477" t="s">
        <v>1677</v>
      </c>
      <c r="E477" t="s">
        <v>1770</v>
      </c>
      <c r="F477">
        <v>3</v>
      </c>
      <c r="G477">
        <v>30.94</v>
      </c>
      <c r="H477">
        <v>0.21</v>
      </c>
      <c r="I477" t="s">
        <v>1810</v>
      </c>
      <c r="J477">
        <v>24.442599999999999</v>
      </c>
      <c r="K477" t="s">
        <v>4039</v>
      </c>
      <c r="L477" t="s">
        <v>4043</v>
      </c>
      <c r="M477" t="s">
        <v>4053</v>
      </c>
      <c r="N477">
        <v>7</v>
      </c>
    </row>
    <row r="478" spans="1:14" x14ac:dyDescent="0.3">
      <c r="A478" t="s">
        <v>2281</v>
      </c>
      <c r="B478" s="24">
        <v>45875</v>
      </c>
      <c r="C478" t="s">
        <v>648</v>
      </c>
      <c r="D478" t="s">
        <v>1645</v>
      </c>
      <c r="E478" t="s">
        <v>1785</v>
      </c>
      <c r="F478">
        <v>2</v>
      </c>
      <c r="G478">
        <v>666.39</v>
      </c>
      <c r="H478">
        <v>0.19</v>
      </c>
      <c r="I478" t="s">
        <v>1810</v>
      </c>
      <c r="J478">
        <v>1579.3443</v>
      </c>
      <c r="K478" t="s">
        <v>4039</v>
      </c>
      <c r="L478" t="s">
        <v>4043</v>
      </c>
      <c r="M478" t="s">
        <v>4054</v>
      </c>
      <c r="N478">
        <v>8</v>
      </c>
    </row>
    <row r="479" spans="1:14" x14ac:dyDescent="0.3">
      <c r="A479" t="s">
        <v>2282</v>
      </c>
      <c r="B479" s="24">
        <v>45797</v>
      </c>
      <c r="C479" t="s">
        <v>548</v>
      </c>
      <c r="D479" t="s">
        <v>1691</v>
      </c>
      <c r="E479" t="s">
        <v>1770</v>
      </c>
      <c r="F479">
        <v>4</v>
      </c>
      <c r="G479">
        <v>145.26</v>
      </c>
      <c r="H479">
        <v>0.24</v>
      </c>
      <c r="I479" t="s">
        <v>1807</v>
      </c>
      <c r="J479">
        <v>235.3212</v>
      </c>
      <c r="K479" t="s">
        <v>4039</v>
      </c>
      <c r="L479" t="s">
        <v>4042</v>
      </c>
      <c r="M479" t="s">
        <v>4051</v>
      </c>
      <c r="N479">
        <v>5</v>
      </c>
    </row>
    <row r="480" spans="1:14" x14ac:dyDescent="0.3">
      <c r="A480" t="s">
        <v>2283</v>
      </c>
      <c r="B480" s="24">
        <v>45364</v>
      </c>
      <c r="C480" t="s">
        <v>406</v>
      </c>
      <c r="D480" t="s">
        <v>1711</v>
      </c>
      <c r="E480" t="s">
        <v>1754</v>
      </c>
      <c r="F480">
        <v>1</v>
      </c>
      <c r="G480">
        <v>940.77</v>
      </c>
      <c r="H480">
        <v>0.09</v>
      </c>
      <c r="I480" t="s">
        <v>1810</v>
      </c>
      <c r="J480">
        <v>2859.9407999999999</v>
      </c>
      <c r="K480" t="s">
        <v>4038</v>
      </c>
      <c r="L480" t="s">
        <v>4041</v>
      </c>
      <c r="M480" t="s">
        <v>4049</v>
      </c>
      <c r="N480">
        <v>3</v>
      </c>
    </row>
    <row r="481" spans="1:14" x14ac:dyDescent="0.3">
      <c r="A481" t="s">
        <v>2284</v>
      </c>
      <c r="B481" s="24">
        <v>45700</v>
      </c>
      <c r="C481" t="s">
        <v>1429</v>
      </c>
      <c r="D481" t="s">
        <v>1621</v>
      </c>
      <c r="E481" t="s">
        <v>1788</v>
      </c>
      <c r="F481">
        <v>1</v>
      </c>
      <c r="G481">
        <v>708.88</v>
      </c>
      <c r="H481">
        <v>0.24</v>
      </c>
      <c r="I481" t="s">
        <v>1805</v>
      </c>
      <c r="J481">
        <v>645.08080000000007</v>
      </c>
      <c r="K481" t="s">
        <v>4039</v>
      </c>
      <c r="L481" t="s">
        <v>4041</v>
      </c>
      <c r="M481" t="s">
        <v>4048</v>
      </c>
      <c r="N481">
        <v>2</v>
      </c>
    </row>
    <row r="482" spans="1:14" x14ac:dyDescent="0.3">
      <c r="A482" t="s">
        <v>2285</v>
      </c>
      <c r="B482" s="24">
        <v>45924</v>
      </c>
      <c r="C482" t="s">
        <v>959</v>
      </c>
      <c r="D482" t="s">
        <v>1589</v>
      </c>
      <c r="E482" t="s">
        <v>1742</v>
      </c>
      <c r="F482">
        <v>3</v>
      </c>
      <c r="G482">
        <v>790.73</v>
      </c>
      <c r="H482">
        <v>0.09</v>
      </c>
      <c r="I482" t="s">
        <v>1807</v>
      </c>
      <c r="J482">
        <v>600.95479999999998</v>
      </c>
      <c r="K482" t="s">
        <v>4039</v>
      </c>
      <c r="L482" t="s">
        <v>4043</v>
      </c>
      <c r="M482" t="s">
        <v>4055</v>
      </c>
      <c r="N482">
        <v>9</v>
      </c>
    </row>
    <row r="483" spans="1:14" x14ac:dyDescent="0.3">
      <c r="A483" t="s">
        <v>2286</v>
      </c>
      <c r="B483" s="24">
        <v>45574</v>
      </c>
      <c r="C483" t="s">
        <v>1373</v>
      </c>
      <c r="D483" t="s">
        <v>1559</v>
      </c>
      <c r="E483" t="s">
        <v>1767</v>
      </c>
      <c r="F483">
        <v>1</v>
      </c>
      <c r="G483">
        <v>635.13</v>
      </c>
      <c r="H483">
        <v>0.15</v>
      </c>
      <c r="I483" t="s">
        <v>1807</v>
      </c>
      <c r="J483">
        <v>1733.9049</v>
      </c>
      <c r="K483" t="s">
        <v>4038</v>
      </c>
      <c r="L483" t="s">
        <v>4040</v>
      </c>
      <c r="M483" t="s">
        <v>4044</v>
      </c>
      <c r="N483">
        <v>10</v>
      </c>
    </row>
    <row r="484" spans="1:14" x14ac:dyDescent="0.3">
      <c r="A484" t="s">
        <v>2287</v>
      </c>
      <c r="B484" s="24">
        <v>45233</v>
      </c>
      <c r="C484" t="s">
        <v>842</v>
      </c>
      <c r="D484" t="s">
        <v>1715</v>
      </c>
      <c r="E484" t="s">
        <v>1780</v>
      </c>
      <c r="F484">
        <v>3</v>
      </c>
      <c r="G484">
        <v>744.88</v>
      </c>
      <c r="H484">
        <v>0.25</v>
      </c>
      <c r="I484" t="s">
        <v>1810</v>
      </c>
      <c r="J484">
        <v>633.14800000000002</v>
      </c>
      <c r="K484" t="s">
        <v>4037</v>
      </c>
      <c r="L484" t="s">
        <v>4040</v>
      </c>
      <c r="M484" t="s">
        <v>4045</v>
      </c>
      <c r="N484">
        <v>11</v>
      </c>
    </row>
    <row r="485" spans="1:14" x14ac:dyDescent="0.3">
      <c r="A485" t="s">
        <v>2288</v>
      </c>
      <c r="B485" s="24">
        <v>45745</v>
      </c>
      <c r="C485" t="s">
        <v>598</v>
      </c>
      <c r="D485" t="s">
        <v>1585</v>
      </c>
      <c r="E485" t="s">
        <v>1738</v>
      </c>
      <c r="F485">
        <v>2</v>
      </c>
      <c r="G485">
        <v>205.34</v>
      </c>
      <c r="H485">
        <v>0.15</v>
      </c>
      <c r="I485" t="s">
        <v>1805</v>
      </c>
      <c r="J485">
        <v>462.01499999999999</v>
      </c>
      <c r="K485" t="s">
        <v>4039</v>
      </c>
      <c r="L485" t="s">
        <v>4041</v>
      </c>
      <c r="M485" t="s">
        <v>4049</v>
      </c>
      <c r="N485">
        <v>3</v>
      </c>
    </row>
    <row r="486" spans="1:14" x14ac:dyDescent="0.3">
      <c r="A486" t="s">
        <v>2289</v>
      </c>
      <c r="B486" s="24">
        <v>45851</v>
      </c>
      <c r="C486" t="s">
        <v>1287</v>
      </c>
      <c r="D486" t="s">
        <v>1587</v>
      </c>
      <c r="E486" t="s">
        <v>1763</v>
      </c>
      <c r="F486">
        <v>1</v>
      </c>
      <c r="G486">
        <v>756.8</v>
      </c>
      <c r="H486">
        <v>0.2</v>
      </c>
      <c r="I486" t="s">
        <v>1805</v>
      </c>
      <c r="J486">
        <v>1286.56</v>
      </c>
      <c r="K486" t="s">
        <v>4039</v>
      </c>
      <c r="L486" t="s">
        <v>4043</v>
      </c>
      <c r="M486" t="s">
        <v>4053</v>
      </c>
      <c r="N486">
        <v>7</v>
      </c>
    </row>
    <row r="487" spans="1:14" x14ac:dyDescent="0.3">
      <c r="A487" t="s">
        <v>2290</v>
      </c>
      <c r="B487" s="24">
        <v>45308</v>
      </c>
      <c r="C487" t="s">
        <v>171</v>
      </c>
      <c r="D487" t="s">
        <v>1571</v>
      </c>
      <c r="E487" t="s">
        <v>1770</v>
      </c>
      <c r="F487">
        <v>1</v>
      </c>
      <c r="G487">
        <v>771.73</v>
      </c>
      <c r="H487">
        <v>0.03</v>
      </c>
      <c r="I487" t="s">
        <v>1805</v>
      </c>
      <c r="J487">
        <v>617.38400000000001</v>
      </c>
      <c r="K487" t="s">
        <v>4038</v>
      </c>
      <c r="L487" t="s">
        <v>4041</v>
      </c>
      <c r="M487" t="s">
        <v>4047</v>
      </c>
      <c r="N487">
        <v>1</v>
      </c>
    </row>
    <row r="488" spans="1:14" x14ac:dyDescent="0.3">
      <c r="A488" t="s">
        <v>2291</v>
      </c>
      <c r="B488" s="24">
        <v>45639</v>
      </c>
      <c r="C488" t="s">
        <v>1457</v>
      </c>
      <c r="D488" t="s">
        <v>1661</v>
      </c>
      <c r="E488" t="s">
        <v>1788</v>
      </c>
      <c r="F488">
        <v>2</v>
      </c>
      <c r="G488">
        <v>440.19</v>
      </c>
      <c r="H488">
        <v>0.17</v>
      </c>
      <c r="I488" t="s">
        <v>1807</v>
      </c>
      <c r="J488">
        <v>426.98430000000002</v>
      </c>
      <c r="K488" t="s">
        <v>4038</v>
      </c>
      <c r="L488" t="s">
        <v>4040</v>
      </c>
      <c r="M488" t="s">
        <v>4046</v>
      </c>
      <c r="N488">
        <v>12</v>
      </c>
    </row>
    <row r="489" spans="1:14" x14ac:dyDescent="0.3">
      <c r="A489" t="s">
        <v>2292</v>
      </c>
      <c r="B489" s="24">
        <v>45919</v>
      </c>
      <c r="C489" t="s">
        <v>178</v>
      </c>
      <c r="D489" t="s">
        <v>1534</v>
      </c>
      <c r="E489" t="s">
        <v>1742</v>
      </c>
      <c r="F489">
        <v>3</v>
      </c>
      <c r="G489">
        <v>409</v>
      </c>
      <c r="H489">
        <v>0.04</v>
      </c>
      <c r="I489" t="s">
        <v>1805</v>
      </c>
      <c r="J489">
        <v>678.93999999999994</v>
      </c>
      <c r="K489" t="s">
        <v>4039</v>
      </c>
      <c r="L489" t="s">
        <v>4043</v>
      </c>
      <c r="M489" t="s">
        <v>4055</v>
      </c>
      <c r="N489">
        <v>9</v>
      </c>
    </row>
    <row r="490" spans="1:14" x14ac:dyDescent="0.3">
      <c r="A490" t="s">
        <v>2293</v>
      </c>
      <c r="B490" s="24">
        <v>45333</v>
      </c>
      <c r="C490" t="s">
        <v>1066</v>
      </c>
      <c r="D490" t="s">
        <v>1605</v>
      </c>
      <c r="E490" t="s">
        <v>1794</v>
      </c>
      <c r="F490">
        <v>4</v>
      </c>
      <c r="G490">
        <v>134.58000000000001</v>
      </c>
      <c r="H490">
        <v>0.02</v>
      </c>
      <c r="I490" t="s">
        <v>1810</v>
      </c>
      <c r="J490">
        <v>387.59039999999999</v>
      </c>
      <c r="K490" t="s">
        <v>4038</v>
      </c>
      <c r="L490" t="s">
        <v>4041</v>
      </c>
      <c r="M490" t="s">
        <v>4048</v>
      </c>
      <c r="N490">
        <v>2</v>
      </c>
    </row>
    <row r="491" spans="1:14" x14ac:dyDescent="0.3">
      <c r="A491" t="s">
        <v>2294</v>
      </c>
      <c r="B491" s="24">
        <v>45811</v>
      </c>
      <c r="C491" t="s">
        <v>1080</v>
      </c>
      <c r="D491" t="s">
        <v>1607</v>
      </c>
      <c r="E491" t="s">
        <v>1760</v>
      </c>
      <c r="F491">
        <v>4</v>
      </c>
      <c r="G491">
        <v>284.44</v>
      </c>
      <c r="H491">
        <v>0.16</v>
      </c>
      <c r="I491" t="s">
        <v>1805</v>
      </c>
      <c r="J491">
        <v>1115.0047999999999</v>
      </c>
      <c r="K491" t="s">
        <v>4039</v>
      </c>
      <c r="L491" t="s">
        <v>4042</v>
      </c>
      <c r="M491" t="s">
        <v>4052</v>
      </c>
      <c r="N491">
        <v>6</v>
      </c>
    </row>
    <row r="492" spans="1:14" x14ac:dyDescent="0.3">
      <c r="A492" t="s">
        <v>2295</v>
      </c>
      <c r="B492" s="24">
        <v>45726</v>
      </c>
      <c r="C492" t="s">
        <v>1246</v>
      </c>
      <c r="D492" t="s">
        <v>1675</v>
      </c>
      <c r="E492" t="s">
        <v>1778</v>
      </c>
      <c r="F492">
        <v>2</v>
      </c>
      <c r="G492">
        <v>922.69</v>
      </c>
      <c r="H492">
        <v>0.28000000000000003</v>
      </c>
      <c r="I492" t="s">
        <v>1805</v>
      </c>
      <c r="J492">
        <v>3100.2384000000002</v>
      </c>
      <c r="K492" t="s">
        <v>4039</v>
      </c>
      <c r="L492" t="s">
        <v>4041</v>
      </c>
      <c r="M492" t="s">
        <v>4049</v>
      </c>
      <c r="N492">
        <v>3</v>
      </c>
    </row>
    <row r="493" spans="1:14" x14ac:dyDescent="0.3">
      <c r="A493" t="s">
        <v>2296</v>
      </c>
      <c r="B493" s="24">
        <v>45644</v>
      </c>
      <c r="C493" t="s">
        <v>867</v>
      </c>
      <c r="D493" t="s">
        <v>1601</v>
      </c>
      <c r="E493" t="s">
        <v>1757</v>
      </c>
      <c r="F493">
        <v>1</v>
      </c>
      <c r="G493">
        <v>992.55</v>
      </c>
      <c r="H493">
        <v>0.03</v>
      </c>
      <c r="I493" t="s">
        <v>1805</v>
      </c>
      <c r="J493">
        <v>1429.2719999999999</v>
      </c>
      <c r="K493" t="s">
        <v>4038</v>
      </c>
      <c r="L493" t="s">
        <v>4040</v>
      </c>
      <c r="M493" t="s">
        <v>4046</v>
      </c>
      <c r="N493">
        <v>12</v>
      </c>
    </row>
    <row r="494" spans="1:14" x14ac:dyDescent="0.3">
      <c r="A494" t="s">
        <v>2297</v>
      </c>
      <c r="B494" s="24">
        <v>45371</v>
      </c>
      <c r="C494" t="s">
        <v>1284</v>
      </c>
      <c r="D494" t="s">
        <v>1707</v>
      </c>
      <c r="E494" t="s">
        <v>1791</v>
      </c>
      <c r="F494">
        <v>3</v>
      </c>
      <c r="G494">
        <v>170.43</v>
      </c>
      <c r="H494">
        <v>0.03</v>
      </c>
      <c r="I494" t="s">
        <v>1805</v>
      </c>
      <c r="J494">
        <v>165.31710000000001</v>
      </c>
      <c r="K494" t="s">
        <v>4038</v>
      </c>
      <c r="L494" t="s">
        <v>4041</v>
      </c>
      <c r="M494" t="s">
        <v>4049</v>
      </c>
      <c r="N494">
        <v>3</v>
      </c>
    </row>
    <row r="495" spans="1:14" x14ac:dyDescent="0.3">
      <c r="A495" t="s">
        <v>2298</v>
      </c>
      <c r="B495" s="24">
        <v>45462</v>
      </c>
      <c r="C495" t="s">
        <v>716</v>
      </c>
      <c r="D495" t="s">
        <v>1673</v>
      </c>
      <c r="E495" t="s">
        <v>1742</v>
      </c>
      <c r="F495">
        <v>2</v>
      </c>
      <c r="G495">
        <v>480.51</v>
      </c>
      <c r="H495">
        <v>0.28999999999999998</v>
      </c>
      <c r="I495" t="s">
        <v>1805</v>
      </c>
      <c r="J495">
        <v>1398.2841000000001</v>
      </c>
      <c r="K495" t="s">
        <v>4038</v>
      </c>
      <c r="L495" t="s">
        <v>4042</v>
      </c>
      <c r="M495" t="s">
        <v>4052</v>
      </c>
      <c r="N495">
        <v>6</v>
      </c>
    </row>
    <row r="496" spans="1:14" x14ac:dyDescent="0.3">
      <c r="A496" t="s">
        <v>2299</v>
      </c>
      <c r="B496" s="24">
        <v>45632</v>
      </c>
      <c r="C496" t="s">
        <v>518</v>
      </c>
      <c r="D496" t="s">
        <v>1627</v>
      </c>
      <c r="E496" t="s">
        <v>1760</v>
      </c>
      <c r="F496">
        <v>2</v>
      </c>
      <c r="G496">
        <v>955.66</v>
      </c>
      <c r="H496">
        <v>0.27</v>
      </c>
      <c r="I496" t="s">
        <v>1810</v>
      </c>
      <c r="J496">
        <v>1357.0372</v>
      </c>
      <c r="K496" t="s">
        <v>4038</v>
      </c>
      <c r="L496" t="s">
        <v>4040</v>
      </c>
      <c r="M496" t="s">
        <v>4046</v>
      </c>
      <c r="N496">
        <v>12</v>
      </c>
    </row>
    <row r="497" spans="1:14" x14ac:dyDescent="0.3">
      <c r="A497" t="s">
        <v>2300</v>
      </c>
      <c r="B497" s="24">
        <v>45863</v>
      </c>
      <c r="C497" t="s">
        <v>1379</v>
      </c>
      <c r="D497" t="s">
        <v>1673</v>
      </c>
      <c r="E497" t="s">
        <v>1733</v>
      </c>
      <c r="F497">
        <v>1</v>
      </c>
      <c r="G497">
        <v>488.02</v>
      </c>
      <c r="H497">
        <v>0.13</v>
      </c>
      <c r="I497" t="s">
        <v>1807</v>
      </c>
      <c r="J497">
        <v>712.50919999999996</v>
      </c>
      <c r="K497" t="s">
        <v>4039</v>
      </c>
      <c r="L497" t="s">
        <v>4043</v>
      </c>
      <c r="M497" t="s">
        <v>4053</v>
      </c>
      <c r="N497">
        <v>7</v>
      </c>
    </row>
    <row r="498" spans="1:14" x14ac:dyDescent="0.3">
      <c r="A498" t="s">
        <v>2301</v>
      </c>
      <c r="B498" s="24">
        <v>45501</v>
      </c>
      <c r="C498" t="s">
        <v>764</v>
      </c>
      <c r="D498" t="s">
        <v>1565</v>
      </c>
      <c r="E498" t="s">
        <v>1733</v>
      </c>
      <c r="F498">
        <v>2</v>
      </c>
      <c r="G498">
        <v>917.17</v>
      </c>
      <c r="H498">
        <v>0.3</v>
      </c>
      <c r="I498" t="s">
        <v>1810</v>
      </c>
      <c r="J498">
        <v>797.93790000000001</v>
      </c>
      <c r="K498" t="s">
        <v>4038</v>
      </c>
      <c r="L498" t="s">
        <v>4043</v>
      </c>
      <c r="M498" t="s">
        <v>4053</v>
      </c>
      <c r="N498">
        <v>7</v>
      </c>
    </row>
    <row r="499" spans="1:14" x14ac:dyDescent="0.3">
      <c r="A499" t="s">
        <v>2302</v>
      </c>
      <c r="B499" s="24">
        <v>45568</v>
      </c>
      <c r="C499" t="s">
        <v>1010</v>
      </c>
      <c r="D499" t="s">
        <v>1543</v>
      </c>
      <c r="E499" t="s">
        <v>1754</v>
      </c>
      <c r="F499">
        <v>2</v>
      </c>
      <c r="G499">
        <v>406.46</v>
      </c>
      <c r="H499">
        <v>0.11</v>
      </c>
      <c r="I499" t="s">
        <v>1807</v>
      </c>
      <c r="J499">
        <v>569.04399999999998</v>
      </c>
      <c r="K499" t="s">
        <v>4038</v>
      </c>
      <c r="L499" t="s">
        <v>4040</v>
      </c>
      <c r="M499" t="s">
        <v>4044</v>
      </c>
      <c r="N499">
        <v>10</v>
      </c>
    </row>
    <row r="500" spans="1:14" x14ac:dyDescent="0.3">
      <c r="A500" t="s">
        <v>2303</v>
      </c>
      <c r="B500" s="24">
        <v>45238</v>
      </c>
      <c r="C500" t="s">
        <v>740</v>
      </c>
      <c r="D500" t="s">
        <v>1719</v>
      </c>
      <c r="E500" t="s">
        <v>1733</v>
      </c>
      <c r="F500">
        <v>1</v>
      </c>
      <c r="G500">
        <v>264.39</v>
      </c>
      <c r="H500">
        <v>0.22</v>
      </c>
      <c r="I500" t="s">
        <v>1810</v>
      </c>
      <c r="J500">
        <v>470.61419999999998</v>
      </c>
      <c r="K500" t="s">
        <v>4037</v>
      </c>
      <c r="L500" t="s">
        <v>4040</v>
      </c>
      <c r="M500" t="s">
        <v>4045</v>
      </c>
      <c r="N500">
        <v>11</v>
      </c>
    </row>
    <row r="501" spans="1:14" x14ac:dyDescent="0.3">
      <c r="A501" t="s">
        <v>2304</v>
      </c>
      <c r="B501" s="24">
        <v>45754</v>
      </c>
      <c r="C501" t="s">
        <v>622</v>
      </c>
      <c r="D501" t="s">
        <v>1665</v>
      </c>
      <c r="E501" t="s">
        <v>1785</v>
      </c>
      <c r="F501">
        <v>2</v>
      </c>
      <c r="G501">
        <v>414.97</v>
      </c>
      <c r="H501">
        <v>0.2</v>
      </c>
      <c r="I501" t="s">
        <v>1807</v>
      </c>
      <c r="J501">
        <v>323.67660000000001</v>
      </c>
      <c r="K501" t="s">
        <v>4039</v>
      </c>
      <c r="L501" t="s">
        <v>4042</v>
      </c>
      <c r="M501" t="s">
        <v>4050</v>
      </c>
      <c r="N501">
        <v>4</v>
      </c>
    </row>
    <row r="502" spans="1:14" x14ac:dyDescent="0.3">
      <c r="A502" t="s">
        <v>2305</v>
      </c>
      <c r="B502" s="24">
        <v>45280</v>
      </c>
      <c r="C502" t="s">
        <v>488</v>
      </c>
      <c r="D502" t="s">
        <v>1579</v>
      </c>
      <c r="E502" t="s">
        <v>1775</v>
      </c>
      <c r="F502">
        <v>1</v>
      </c>
      <c r="G502">
        <v>583.51</v>
      </c>
      <c r="H502">
        <v>0.15</v>
      </c>
      <c r="I502" t="s">
        <v>1810</v>
      </c>
      <c r="J502">
        <v>933.61599999999999</v>
      </c>
      <c r="K502" t="s">
        <v>4037</v>
      </c>
      <c r="L502" t="s">
        <v>4040</v>
      </c>
      <c r="M502" t="s">
        <v>4046</v>
      </c>
      <c r="N502">
        <v>12</v>
      </c>
    </row>
    <row r="503" spans="1:14" x14ac:dyDescent="0.3">
      <c r="A503" t="s">
        <v>2306</v>
      </c>
      <c r="B503" s="24">
        <v>45911</v>
      </c>
      <c r="C503" t="s">
        <v>55</v>
      </c>
      <c r="D503" t="s">
        <v>1591</v>
      </c>
      <c r="E503" t="s">
        <v>1788</v>
      </c>
      <c r="F503">
        <v>4</v>
      </c>
      <c r="G503">
        <v>659.27</v>
      </c>
      <c r="H503">
        <v>0.2</v>
      </c>
      <c r="I503" t="s">
        <v>1807</v>
      </c>
      <c r="J503">
        <v>560.37950000000001</v>
      </c>
      <c r="K503" t="s">
        <v>4039</v>
      </c>
      <c r="L503" t="s">
        <v>4043</v>
      </c>
      <c r="M503" t="s">
        <v>4055</v>
      </c>
      <c r="N503">
        <v>9</v>
      </c>
    </row>
    <row r="504" spans="1:14" x14ac:dyDescent="0.3">
      <c r="A504" t="s">
        <v>2307</v>
      </c>
      <c r="B504" s="24">
        <v>45627</v>
      </c>
      <c r="C504" t="s">
        <v>1361</v>
      </c>
      <c r="D504" t="s">
        <v>1530</v>
      </c>
      <c r="E504" t="s">
        <v>1750</v>
      </c>
      <c r="F504">
        <v>4</v>
      </c>
      <c r="G504">
        <v>106.66</v>
      </c>
      <c r="H504">
        <v>0.15</v>
      </c>
      <c r="I504" t="s">
        <v>1810</v>
      </c>
      <c r="J504">
        <v>341.31200000000001</v>
      </c>
      <c r="K504" t="s">
        <v>4038</v>
      </c>
      <c r="L504" t="s">
        <v>4040</v>
      </c>
      <c r="M504" t="s">
        <v>4046</v>
      </c>
      <c r="N504">
        <v>12</v>
      </c>
    </row>
    <row r="505" spans="1:14" x14ac:dyDescent="0.3">
      <c r="A505" t="s">
        <v>2308</v>
      </c>
      <c r="B505" s="24">
        <v>45617</v>
      </c>
      <c r="C505" t="s">
        <v>539</v>
      </c>
      <c r="D505" t="s">
        <v>1549</v>
      </c>
      <c r="E505" t="s">
        <v>1754</v>
      </c>
      <c r="F505">
        <v>1</v>
      </c>
      <c r="G505">
        <v>168.55</v>
      </c>
      <c r="H505">
        <v>0.06</v>
      </c>
      <c r="I505" t="s">
        <v>1807</v>
      </c>
      <c r="J505">
        <v>573.07000000000005</v>
      </c>
      <c r="K505" t="s">
        <v>4038</v>
      </c>
      <c r="L505" t="s">
        <v>4040</v>
      </c>
      <c r="M505" t="s">
        <v>4045</v>
      </c>
      <c r="N505">
        <v>11</v>
      </c>
    </row>
    <row r="506" spans="1:14" x14ac:dyDescent="0.3">
      <c r="A506" t="s">
        <v>2309</v>
      </c>
      <c r="B506" s="24">
        <v>45899</v>
      </c>
      <c r="C506" t="s">
        <v>1482</v>
      </c>
      <c r="D506" t="s">
        <v>1617</v>
      </c>
      <c r="E506" t="s">
        <v>1742</v>
      </c>
      <c r="F506">
        <v>2</v>
      </c>
      <c r="G506">
        <v>230.53</v>
      </c>
      <c r="H506">
        <v>0.13</v>
      </c>
      <c r="I506" t="s">
        <v>1810</v>
      </c>
      <c r="J506">
        <v>216.69820000000001</v>
      </c>
      <c r="K506" t="s">
        <v>4039</v>
      </c>
      <c r="L506" t="s">
        <v>4043</v>
      </c>
      <c r="M506" t="s">
        <v>4054</v>
      </c>
      <c r="N506">
        <v>8</v>
      </c>
    </row>
    <row r="507" spans="1:14" x14ac:dyDescent="0.3">
      <c r="A507" t="s">
        <v>2310</v>
      </c>
      <c r="B507" s="24">
        <v>45889</v>
      </c>
      <c r="C507" t="s">
        <v>40</v>
      </c>
      <c r="D507" t="s">
        <v>1637</v>
      </c>
      <c r="E507" t="s">
        <v>1738</v>
      </c>
      <c r="F507">
        <v>3</v>
      </c>
      <c r="G507">
        <v>355.41</v>
      </c>
      <c r="H507">
        <v>0.22</v>
      </c>
      <c r="I507" t="s">
        <v>1810</v>
      </c>
      <c r="J507">
        <v>618.41340000000002</v>
      </c>
      <c r="K507" t="s">
        <v>4039</v>
      </c>
      <c r="L507" t="s">
        <v>4043</v>
      </c>
      <c r="M507" t="s">
        <v>4054</v>
      </c>
      <c r="N507">
        <v>8</v>
      </c>
    </row>
    <row r="508" spans="1:14" x14ac:dyDescent="0.3">
      <c r="A508" t="s">
        <v>2311</v>
      </c>
      <c r="B508" s="24">
        <v>45943</v>
      </c>
      <c r="C508" t="s">
        <v>551</v>
      </c>
      <c r="D508" t="s">
        <v>1623</v>
      </c>
      <c r="E508" t="s">
        <v>1742</v>
      </c>
      <c r="F508">
        <v>1</v>
      </c>
      <c r="G508">
        <v>843.44</v>
      </c>
      <c r="H508">
        <v>0.27</v>
      </c>
      <c r="I508" t="s">
        <v>1805</v>
      </c>
      <c r="J508">
        <v>1973.6496</v>
      </c>
      <c r="K508" t="s">
        <v>4039</v>
      </c>
      <c r="L508" t="s">
        <v>4040</v>
      </c>
      <c r="M508" t="s">
        <v>4044</v>
      </c>
      <c r="N508">
        <v>10</v>
      </c>
    </row>
    <row r="509" spans="1:14" x14ac:dyDescent="0.3">
      <c r="A509" t="s">
        <v>2312</v>
      </c>
      <c r="B509" s="24">
        <v>45306</v>
      </c>
      <c r="C509" t="s">
        <v>539</v>
      </c>
      <c r="D509" t="s">
        <v>1719</v>
      </c>
      <c r="E509" t="s">
        <v>1738</v>
      </c>
      <c r="F509">
        <v>3</v>
      </c>
      <c r="G509">
        <v>301.60000000000002</v>
      </c>
      <c r="H509">
        <v>0.16</v>
      </c>
      <c r="I509" t="s">
        <v>1805</v>
      </c>
      <c r="J509">
        <v>220.16800000000001</v>
      </c>
      <c r="K509" t="s">
        <v>4038</v>
      </c>
      <c r="L509" t="s">
        <v>4041</v>
      </c>
      <c r="M509" t="s">
        <v>4047</v>
      </c>
      <c r="N509">
        <v>1</v>
      </c>
    </row>
    <row r="510" spans="1:14" x14ac:dyDescent="0.3">
      <c r="A510" t="s">
        <v>2313</v>
      </c>
      <c r="B510" s="24">
        <v>45772</v>
      </c>
      <c r="C510" t="s">
        <v>163</v>
      </c>
      <c r="D510" t="s">
        <v>1707</v>
      </c>
      <c r="E510" t="s">
        <v>1742</v>
      </c>
      <c r="F510">
        <v>4</v>
      </c>
      <c r="G510">
        <v>21.59</v>
      </c>
      <c r="H510">
        <v>0.09</v>
      </c>
      <c r="I510" t="s">
        <v>1810</v>
      </c>
      <c r="J510">
        <v>54.406799999999997</v>
      </c>
      <c r="K510" t="s">
        <v>4039</v>
      </c>
      <c r="L510" t="s">
        <v>4042</v>
      </c>
      <c r="M510" t="s">
        <v>4050</v>
      </c>
      <c r="N510">
        <v>4</v>
      </c>
    </row>
    <row r="511" spans="1:14" x14ac:dyDescent="0.3">
      <c r="A511" t="s">
        <v>2314</v>
      </c>
      <c r="B511" s="24">
        <v>45346</v>
      </c>
      <c r="C511" t="s">
        <v>684</v>
      </c>
      <c r="D511" t="s">
        <v>1555</v>
      </c>
      <c r="E511" t="s">
        <v>1742</v>
      </c>
      <c r="F511">
        <v>1</v>
      </c>
      <c r="G511">
        <v>284.24</v>
      </c>
      <c r="H511">
        <v>0.27</v>
      </c>
      <c r="I511" t="s">
        <v>1805</v>
      </c>
      <c r="J511">
        <v>1034.6335999999999</v>
      </c>
      <c r="K511" t="s">
        <v>4038</v>
      </c>
      <c r="L511" t="s">
        <v>4041</v>
      </c>
      <c r="M511" t="s">
        <v>4048</v>
      </c>
      <c r="N511">
        <v>2</v>
      </c>
    </row>
    <row r="512" spans="1:14" x14ac:dyDescent="0.3">
      <c r="A512" t="s">
        <v>2315</v>
      </c>
      <c r="B512" s="24">
        <v>45656</v>
      </c>
      <c r="C512" t="s">
        <v>1138</v>
      </c>
      <c r="D512" t="s">
        <v>1536</v>
      </c>
      <c r="E512" t="s">
        <v>1767</v>
      </c>
      <c r="F512">
        <v>2</v>
      </c>
      <c r="G512">
        <v>191.6</v>
      </c>
      <c r="H512">
        <v>0.22</v>
      </c>
      <c r="I512" t="s">
        <v>1807</v>
      </c>
      <c r="J512">
        <v>139.86799999999999</v>
      </c>
      <c r="K512" t="s">
        <v>4038</v>
      </c>
      <c r="L512" t="s">
        <v>4040</v>
      </c>
      <c r="M512" t="s">
        <v>4046</v>
      </c>
      <c r="N512">
        <v>12</v>
      </c>
    </row>
    <row r="513" spans="1:14" x14ac:dyDescent="0.3">
      <c r="A513" t="s">
        <v>2316</v>
      </c>
      <c r="B513" s="24">
        <v>45762</v>
      </c>
      <c r="C513" t="s">
        <v>971</v>
      </c>
      <c r="D513" t="s">
        <v>1685</v>
      </c>
      <c r="E513" t="s">
        <v>1775</v>
      </c>
      <c r="F513">
        <v>3</v>
      </c>
      <c r="G513">
        <v>616.97</v>
      </c>
      <c r="H513">
        <v>0.26</v>
      </c>
      <c r="I513" t="s">
        <v>1805</v>
      </c>
      <c r="J513">
        <v>962.47320000000002</v>
      </c>
      <c r="K513" t="s">
        <v>4039</v>
      </c>
      <c r="L513" t="s">
        <v>4042</v>
      </c>
      <c r="M513" t="s">
        <v>4050</v>
      </c>
      <c r="N513">
        <v>4</v>
      </c>
    </row>
    <row r="514" spans="1:14" x14ac:dyDescent="0.3">
      <c r="A514" t="s">
        <v>2317</v>
      </c>
      <c r="B514" s="24">
        <v>45580</v>
      </c>
      <c r="C514" t="s">
        <v>554</v>
      </c>
      <c r="D514" t="s">
        <v>1585</v>
      </c>
      <c r="E514" t="s">
        <v>1770</v>
      </c>
      <c r="F514">
        <v>3</v>
      </c>
      <c r="G514">
        <v>125.68</v>
      </c>
      <c r="H514">
        <v>0.24</v>
      </c>
      <c r="I514" t="s">
        <v>1810</v>
      </c>
      <c r="J514">
        <v>279.00959999999998</v>
      </c>
      <c r="K514" t="s">
        <v>4038</v>
      </c>
      <c r="L514" t="s">
        <v>4040</v>
      </c>
      <c r="M514" t="s">
        <v>4044</v>
      </c>
      <c r="N514">
        <v>10</v>
      </c>
    </row>
    <row r="515" spans="1:14" x14ac:dyDescent="0.3">
      <c r="A515" t="s">
        <v>2318</v>
      </c>
      <c r="B515" s="24">
        <v>45676</v>
      </c>
      <c r="C515" t="s">
        <v>1092</v>
      </c>
      <c r="D515" t="s">
        <v>1615</v>
      </c>
      <c r="E515" t="s">
        <v>1750</v>
      </c>
      <c r="F515">
        <v>1</v>
      </c>
      <c r="G515">
        <v>307.48</v>
      </c>
      <c r="H515">
        <v>0.11</v>
      </c>
      <c r="I515" t="s">
        <v>1805</v>
      </c>
      <c r="J515">
        <v>701.0544000000001</v>
      </c>
      <c r="K515" t="s">
        <v>4039</v>
      </c>
      <c r="L515" t="s">
        <v>4041</v>
      </c>
      <c r="M515" t="s">
        <v>4047</v>
      </c>
      <c r="N515">
        <v>1</v>
      </c>
    </row>
    <row r="516" spans="1:14" x14ac:dyDescent="0.3">
      <c r="A516" t="s">
        <v>2319</v>
      </c>
      <c r="B516" s="24">
        <v>45495</v>
      </c>
      <c r="C516" t="s">
        <v>933</v>
      </c>
      <c r="D516" t="s">
        <v>1530</v>
      </c>
      <c r="E516" t="s">
        <v>1794</v>
      </c>
      <c r="F516">
        <v>1</v>
      </c>
      <c r="G516">
        <v>505.23</v>
      </c>
      <c r="H516">
        <v>0.19</v>
      </c>
      <c r="I516" t="s">
        <v>1805</v>
      </c>
      <c r="J516">
        <v>449.65469999999999</v>
      </c>
      <c r="K516" t="s">
        <v>4038</v>
      </c>
      <c r="L516" t="s">
        <v>4043</v>
      </c>
      <c r="M516" t="s">
        <v>4053</v>
      </c>
      <c r="N516">
        <v>7</v>
      </c>
    </row>
    <row r="517" spans="1:14" x14ac:dyDescent="0.3">
      <c r="A517" t="s">
        <v>2320</v>
      </c>
      <c r="B517" s="24">
        <v>45735</v>
      </c>
      <c r="C517" t="s">
        <v>1129</v>
      </c>
      <c r="D517" t="s">
        <v>1619</v>
      </c>
      <c r="E517" t="s">
        <v>1785</v>
      </c>
      <c r="F517">
        <v>4</v>
      </c>
      <c r="G517">
        <v>853.12</v>
      </c>
      <c r="H517">
        <v>0.19</v>
      </c>
      <c r="I517" t="s">
        <v>1810</v>
      </c>
      <c r="J517">
        <v>691.02719999999999</v>
      </c>
      <c r="K517" t="s">
        <v>4039</v>
      </c>
      <c r="L517" t="s">
        <v>4041</v>
      </c>
      <c r="M517" t="s">
        <v>4049</v>
      </c>
      <c r="N517">
        <v>3</v>
      </c>
    </row>
    <row r="518" spans="1:14" x14ac:dyDescent="0.3">
      <c r="A518" t="s">
        <v>2321</v>
      </c>
      <c r="B518" s="24">
        <v>45312</v>
      </c>
      <c r="C518" t="s">
        <v>439</v>
      </c>
      <c r="D518" t="s">
        <v>1524</v>
      </c>
      <c r="E518" t="s">
        <v>1760</v>
      </c>
      <c r="F518">
        <v>1</v>
      </c>
      <c r="G518">
        <v>191.65</v>
      </c>
      <c r="H518">
        <v>0.22</v>
      </c>
      <c r="I518" t="s">
        <v>1807</v>
      </c>
      <c r="J518">
        <v>620.94600000000003</v>
      </c>
      <c r="K518" t="s">
        <v>4038</v>
      </c>
      <c r="L518" t="s">
        <v>4041</v>
      </c>
      <c r="M518" t="s">
        <v>4047</v>
      </c>
      <c r="N518">
        <v>1</v>
      </c>
    </row>
    <row r="519" spans="1:14" x14ac:dyDescent="0.3">
      <c r="A519" t="s">
        <v>2322</v>
      </c>
      <c r="B519" s="24">
        <v>45286</v>
      </c>
      <c r="C519" t="s">
        <v>530</v>
      </c>
      <c r="D519" t="s">
        <v>1623</v>
      </c>
      <c r="E519" t="s">
        <v>1747</v>
      </c>
      <c r="F519">
        <v>1</v>
      </c>
      <c r="G519">
        <v>169.69</v>
      </c>
      <c r="H519">
        <v>0.08</v>
      </c>
      <c r="I519" t="s">
        <v>1805</v>
      </c>
      <c r="J519">
        <v>132.35820000000001</v>
      </c>
      <c r="K519" t="s">
        <v>4037</v>
      </c>
      <c r="L519" t="s">
        <v>4040</v>
      </c>
      <c r="M519" t="s">
        <v>4046</v>
      </c>
      <c r="N519">
        <v>12</v>
      </c>
    </row>
    <row r="520" spans="1:14" x14ac:dyDescent="0.3">
      <c r="A520" t="s">
        <v>2323</v>
      </c>
      <c r="B520" s="24">
        <v>45372</v>
      </c>
      <c r="C520" t="s">
        <v>573</v>
      </c>
      <c r="D520" t="s">
        <v>1653</v>
      </c>
      <c r="E520" t="s">
        <v>1780</v>
      </c>
      <c r="F520">
        <v>4</v>
      </c>
      <c r="G520">
        <v>145.43</v>
      </c>
      <c r="H520">
        <v>0.17</v>
      </c>
      <c r="I520" t="s">
        <v>1805</v>
      </c>
      <c r="J520">
        <v>133.79560000000001</v>
      </c>
      <c r="K520" t="s">
        <v>4038</v>
      </c>
      <c r="L520" t="s">
        <v>4041</v>
      </c>
      <c r="M520" t="s">
        <v>4049</v>
      </c>
      <c r="N520">
        <v>3</v>
      </c>
    </row>
    <row r="521" spans="1:14" x14ac:dyDescent="0.3">
      <c r="A521" t="s">
        <v>2324</v>
      </c>
      <c r="B521" s="24">
        <v>45633</v>
      </c>
      <c r="C521" t="s">
        <v>301</v>
      </c>
      <c r="D521" t="s">
        <v>1715</v>
      </c>
      <c r="E521" t="s">
        <v>1775</v>
      </c>
      <c r="F521">
        <v>3</v>
      </c>
      <c r="G521">
        <v>828.35</v>
      </c>
      <c r="H521">
        <v>0.01</v>
      </c>
      <c r="I521" t="s">
        <v>1805</v>
      </c>
      <c r="J521">
        <v>2750.1219999999998</v>
      </c>
      <c r="K521" t="s">
        <v>4038</v>
      </c>
      <c r="L521" t="s">
        <v>4040</v>
      </c>
      <c r="M521" t="s">
        <v>4046</v>
      </c>
      <c r="N521">
        <v>12</v>
      </c>
    </row>
    <row r="522" spans="1:14" x14ac:dyDescent="0.3">
      <c r="A522" t="s">
        <v>2325</v>
      </c>
      <c r="B522" s="24">
        <v>45598</v>
      </c>
      <c r="C522" t="s">
        <v>1121</v>
      </c>
      <c r="D522" t="s">
        <v>1719</v>
      </c>
      <c r="E522" t="s">
        <v>1760</v>
      </c>
      <c r="F522">
        <v>4</v>
      </c>
      <c r="G522">
        <v>268.76</v>
      </c>
      <c r="H522">
        <v>0.22</v>
      </c>
      <c r="I522" t="s">
        <v>1807</v>
      </c>
      <c r="J522">
        <v>798.21719999999993</v>
      </c>
      <c r="K522" t="s">
        <v>4038</v>
      </c>
      <c r="L522" t="s">
        <v>4040</v>
      </c>
      <c r="M522" t="s">
        <v>4045</v>
      </c>
      <c r="N522">
        <v>11</v>
      </c>
    </row>
    <row r="523" spans="1:14" x14ac:dyDescent="0.3">
      <c r="A523" t="s">
        <v>2326</v>
      </c>
      <c r="B523" s="24">
        <v>45495</v>
      </c>
      <c r="C523" t="s">
        <v>743</v>
      </c>
      <c r="D523" t="s">
        <v>1705</v>
      </c>
      <c r="E523" t="s">
        <v>1733</v>
      </c>
      <c r="F523">
        <v>3</v>
      </c>
      <c r="G523">
        <v>370.09</v>
      </c>
      <c r="H523">
        <v>0.11</v>
      </c>
      <c r="I523" t="s">
        <v>1810</v>
      </c>
      <c r="J523">
        <v>1154.6808000000001</v>
      </c>
      <c r="K523" t="s">
        <v>4038</v>
      </c>
      <c r="L523" t="s">
        <v>4043</v>
      </c>
      <c r="M523" t="s">
        <v>4053</v>
      </c>
      <c r="N523">
        <v>7</v>
      </c>
    </row>
    <row r="524" spans="1:14" x14ac:dyDescent="0.3">
      <c r="A524" t="s">
        <v>2327</v>
      </c>
      <c r="B524" s="24">
        <v>45229</v>
      </c>
      <c r="C524" t="s">
        <v>803</v>
      </c>
      <c r="D524" t="s">
        <v>1685</v>
      </c>
      <c r="E524" t="s">
        <v>1757</v>
      </c>
      <c r="F524">
        <v>3</v>
      </c>
      <c r="G524">
        <v>679.22</v>
      </c>
      <c r="H524">
        <v>0.1</v>
      </c>
      <c r="I524" t="s">
        <v>1807</v>
      </c>
      <c r="J524">
        <v>1813.5174</v>
      </c>
      <c r="K524" t="s">
        <v>4037</v>
      </c>
      <c r="L524" t="s">
        <v>4040</v>
      </c>
      <c r="M524" t="s">
        <v>4044</v>
      </c>
      <c r="N524">
        <v>10</v>
      </c>
    </row>
    <row r="525" spans="1:14" x14ac:dyDescent="0.3">
      <c r="A525" t="s">
        <v>2328</v>
      </c>
      <c r="B525" s="24">
        <v>45433</v>
      </c>
      <c r="C525" t="s">
        <v>1153</v>
      </c>
      <c r="D525" t="s">
        <v>1675</v>
      </c>
      <c r="E525" t="s">
        <v>1733</v>
      </c>
      <c r="F525">
        <v>2</v>
      </c>
      <c r="G525">
        <v>780.69</v>
      </c>
      <c r="H525">
        <v>0.18</v>
      </c>
      <c r="I525" t="s">
        <v>1810</v>
      </c>
      <c r="J525">
        <v>2107.8629999999998</v>
      </c>
      <c r="K525" t="s">
        <v>4038</v>
      </c>
      <c r="L525" t="s">
        <v>4042</v>
      </c>
      <c r="M525" t="s">
        <v>4051</v>
      </c>
      <c r="N525">
        <v>5</v>
      </c>
    </row>
    <row r="526" spans="1:14" x14ac:dyDescent="0.3">
      <c r="A526" t="s">
        <v>2329</v>
      </c>
      <c r="B526" s="24">
        <v>45766</v>
      </c>
      <c r="C526" t="s">
        <v>826</v>
      </c>
      <c r="D526" t="s">
        <v>1613</v>
      </c>
      <c r="E526" t="s">
        <v>1742</v>
      </c>
      <c r="F526">
        <v>4</v>
      </c>
      <c r="G526">
        <v>42.97</v>
      </c>
      <c r="H526">
        <v>7.0000000000000007E-2</v>
      </c>
      <c r="I526" t="s">
        <v>1807</v>
      </c>
      <c r="J526">
        <v>70.470799999999997</v>
      </c>
      <c r="K526" t="s">
        <v>4039</v>
      </c>
      <c r="L526" t="s">
        <v>4042</v>
      </c>
      <c r="M526" t="s">
        <v>4050</v>
      </c>
      <c r="N526">
        <v>4</v>
      </c>
    </row>
    <row r="527" spans="1:14" x14ac:dyDescent="0.3">
      <c r="A527" t="s">
        <v>2330</v>
      </c>
      <c r="B527" s="24">
        <v>45639</v>
      </c>
      <c r="C527" t="s">
        <v>900</v>
      </c>
      <c r="D527" t="s">
        <v>1693</v>
      </c>
      <c r="E527" t="s">
        <v>1733</v>
      </c>
      <c r="F527">
        <v>2</v>
      </c>
      <c r="G527">
        <v>854.37</v>
      </c>
      <c r="H527">
        <v>0.06</v>
      </c>
      <c r="I527" t="s">
        <v>1807</v>
      </c>
      <c r="J527">
        <v>3178.2564000000002</v>
      </c>
      <c r="K527" t="s">
        <v>4038</v>
      </c>
      <c r="L527" t="s">
        <v>4040</v>
      </c>
      <c r="M527" t="s">
        <v>4046</v>
      </c>
      <c r="N527">
        <v>12</v>
      </c>
    </row>
    <row r="528" spans="1:14" x14ac:dyDescent="0.3">
      <c r="A528" t="s">
        <v>2331</v>
      </c>
      <c r="B528" s="24">
        <v>45774</v>
      </c>
      <c r="C528" t="s">
        <v>351</v>
      </c>
      <c r="D528" t="s">
        <v>1577</v>
      </c>
      <c r="E528" t="s">
        <v>1785</v>
      </c>
      <c r="F528">
        <v>2</v>
      </c>
      <c r="G528">
        <v>409.52</v>
      </c>
      <c r="H528">
        <v>0.21</v>
      </c>
      <c r="I528" t="s">
        <v>1810</v>
      </c>
      <c r="J528">
        <v>769.8975999999999</v>
      </c>
      <c r="K528" t="s">
        <v>4039</v>
      </c>
      <c r="L528" t="s">
        <v>4042</v>
      </c>
      <c r="M528" t="s">
        <v>4050</v>
      </c>
      <c r="N528">
        <v>4</v>
      </c>
    </row>
    <row r="529" spans="1:14" x14ac:dyDescent="0.3">
      <c r="A529" t="s">
        <v>2332</v>
      </c>
      <c r="B529" s="24">
        <v>45569</v>
      </c>
      <c r="C529" t="s">
        <v>542</v>
      </c>
      <c r="D529" t="s">
        <v>1677</v>
      </c>
      <c r="E529" t="s">
        <v>1770</v>
      </c>
      <c r="F529">
        <v>1</v>
      </c>
      <c r="G529">
        <v>407.46</v>
      </c>
      <c r="H529">
        <v>0.28000000000000003</v>
      </c>
      <c r="I529" t="s">
        <v>1805</v>
      </c>
      <c r="J529">
        <v>643.78679999999997</v>
      </c>
      <c r="K529" t="s">
        <v>4038</v>
      </c>
      <c r="L529" t="s">
        <v>4040</v>
      </c>
      <c r="M529" t="s">
        <v>4044</v>
      </c>
      <c r="N529">
        <v>10</v>
      </c>
    </row>
    <row r="530" spans="1:14" x14ac:dyDescent="0.3">
      <c r="A530" t="s">
        <v>2333</v>
      </c>
      <c r="B530" s="24">
        <v>45856</v>
      </c>
      <c r="C530" t="s">
        <v>729</v>
      </c>
      <c r="D530" t="s">
        <v>1534</v>
      </c>
      <c r="E530" t="s">
        <v>1763</v>
      </c>
      <c r="F530">
        <v>4</v>
      </c>
      <c r="G530">
        <v>728.84</v>
      </c>
      <c r="H530">
        <v>0.08</v>
      </c>
      <c r="I530" t="s">
        <v>1807</v>
      </c>
      <c r="J530">
        <v>524.76480000000004</v>
      </c>
      <c r="K530" t="s">
        <v>4039</v>
      </c>
      <c r="L530" t="s">
        <v>4043</v>
      </c>
      <c r="M530" t="s">
        <v>4053</v>
      </c>
      <c r="N530">
        <v>7</v>
      </c>
    </row>
    <row r="531" spans="1:14" x14ac:dyDescent="0.3">
      <c r="A531" t="s">
        <v>2334</v>
      </c>
      <c r="B531" s="24">
        <v>45362</v>
      </c>
      <c r="C531" t="s">
        <v>1384</v>
      </c>
      <c r="D531" t="s">
        <v>1685</v>
      </c>
      <c r="E531" t="s">
        <v>1757</v>
      </c>
      <c r="F531">
        <v>1</v>
      </c>
      <c r="G531">
        <v>467.24</v>
      </c>
      <c r="H531">
        <v>0.13</v>
      </c>
      <c r="I531" t="s">
        <v>1807</v>
      </c>
      <c r="J531">
        <v>1719.4431999999999</v>
      </c>
      <c r="K531" t="s">
        <v>4038</v>
      </c>
      <c r="L531" t="s">
        <v>4041</v>
      </c>
      <c r="M531" t="s">
        <v>4049</v>
      </c>
      <c r="N531">
        <v>3</v>
      </c>
    </row>
    <row r="532" spans="1:14" x14ac:dyDescent="0.3">
      <c r="A532" t="s">
        <v>2335</v>
      </c>
      <c r="B532" s="24">
        <v>45457</v>
      </c>
      <c r="C532" t="s">
        <v>327</v>
      </c>
      <c r="D532" t="s">
        <v>1549</v>
      </c>
      <c r="E532" t="s">
        <v>1773</v>
      </c>
      <c r="F532">
        <v>1</v>
      </c>
      <c r="G532">
        <v>57.94</v>
      </c>
      <c r="H532">
        <v>0.22</v>
      </c>
      <c r="I532" t="s">
        <v>1807</v>
      </c>
      <c r="J532">
        <v>50.407799999999988</v>
      </c>
      <c r="K532" t="s">
        <v>4038</v>
      </c>
      <c r="L532" t="s">
        <v>4042</v>
      </c>
      <c r="M532" t="s">
        <v>4052</v>
      </c>
      <c r="N532">
        <v>6</v>
      </c>
    </row>
    <row r="533" spans="1:14" x14ac:dyDescent="0.3">
      <c r="A533" t="s">
        <v>2336</v>
      </c>
      <c r="B533" s="24">
        <v>45338</v>
      </c>
      <c r="C533" t="s">
        <v>1069</v>
      </c>
      <c r="D533" t="s">
        <v>1627</v>
      </c>
      <c r="E533" t="s">
        <v>1788</v>
      </c>
      <c r="F533">
        <v>4</v>
      </c>
      <c r="G533">
        <v>540.1</v>
      </c>
      <c r="H533">
        <v>0.15</v>
      </c>
      <c r="I533" t="s">
        <v>1805</v>
      </c>
      <c r="J533">
        <v>421.27800000000002</v>
      </c>
      <c r="K533" t="s">
        <v>4038</v>
      </c>
      <c r="L533" t="s">
        <v>4041</v>
      </c>
      <c r="M533" t="s">
        <v>4048</v>
      </c>
      <c r="N533">
        <v>2</v>
      </c>
    </row>
    <row r="534" spans="1:14" x14ac:dyDescent="0.3">
      <c r="A534" t="s">
        <v>2337</v>
      </c>
      <c r="B534" s="24">
        <v>45552</v>
      </c>
      <c r="C534" t="s">
        <v>278</v>
      </c>
      <c r="D534" t="s">
        <v>1543</v>
      </c>
      <c r="E534" t="s">
        <v>1794</v>
      </c>
      <c r="F534">
        <v>4</v>
      </c>
      <c r="G534">
        <v>816.28</v>
      </c>
      <c r="H534">
        <v>0.11</v>
      </c>
      <c r="I534" t="s">
        <v>1810</v>
      </c>
      <c r="J534">
        <v>2775.3519999999999</v>
      </c>
      <c r="K534" t="s">
        <v>4038</v>
      </c>
      <c r="L534" t="s">
        <v>4043</v>
      </c>
      <c r="M534" t="s">
        <v>4055</v>
      </c>
      <c r="N534">
        <v>9</v>
      </c>
    </row>
    <row r="535" spans="1:14" x14ac:dyDescent="0.3">
      <c r="A535" t="s">
        <v>2338</v>
      </c>
      <c r="B535" s="24">
        <v>45895</v>
      </c>
      <c r="C535" t="s">
        <v>583</v>
      </c>
      <c r="D535" t="s">
        <v>1613</v>
      </c>
      <c r="E535" t="s">
        <v>1763</v>
      </c>
      <c r="F535">
        <v>4</v>
      </c>
      <c r="G535">
        <v>727.49</v>
      </c>
      <c r="H535">
        <v>0.21</v>
      </c>
      <c r="I535" t="s">
        <v>1805</v>
      </c>
      <c r="J535">
        <v>2589.8643999999999</v>
      </c>
      <c r="K535" t="s">
        <v>4039</v>
      </c>
      <c r="L535" t="s">
        <v>4043</v>
      </c>
      <c r="M535" t="s">
        <v>4054</v>
      </c>
      <c r="N535">
        <v>8</v>
      </c>
    </row>
    <row r="536" spans="1:14" x14ac:dyDescent="0.3">
      <c r="A536" t="s">
        <v>2339</v>
      </c>
      <c r="B536" s="24">
        <v>45447</v>
      </c>
      <c r="C536" t="s">
        <v>562</v>
      </c>
      <c r="D536" t="s">
        <v>1701</v>
      </c>
      <c r="E536" t="s">
        <v>1778</v>
      </c>
      <c r="F536">
        <v>2</v>
      </c>
      <c r="G536">
        <v>817.92</v>
      </c>
      <c r="H536">
        <v>7.0000000000000007E-2</v>
      </c>
      <c r="I536" t="s">
        <v>1805</v>
      </c>
      <c r="J536">
        <v>2584.6271999999999</v>
      </c>
      <c r="K536" t="s">
        <v>4038</v>
      </c>
      <c r="L536" t="s">
        <v>4042</v>
      </c>
      <c r="M536" t="s">
        <v>4052</v>
      </c>
      <c r="N536">
        <v>6</v>
      </c>
    </row>
    <row r="537" spans="1:14" x14ac:dyDescent="0.3">
      <c r="A537" t="s">
        <v>2340</v>
      </c>
      <c r="B537" s="24">
        <v>45578</v>
      </c>
      <c r="C537" t="s">
        <v>1012</v>
      </c>
      <c r="D537" t="s">
        <v>1605</v>
      </c>
      <c r="E537" t="s">
        <v>1760</v>
      </c>
      <c r="F537">
        <v>1</v>
      </c>
      <c r="G537">
        <v>358.45</v>
      </c>
      <c r="H537">
        <v>0.3</v>
      </c>
      <c r="I537" t="s">
        <v>1810</v>
      </c>
      <c r="J537">
        <v>666.71699999999998</v>
      </c>
      <c r="K537" t="s">
        <v>4038</v>
      </c>
      <c r="L537" t="s">
        <v>4040</v>
      </c>
      <c r="M537" t="s">
        <v>4044</v>
      </c>
      <c r="N537">
        <v>10</v>
      </c>
    </row>
    <row r="538" spans="1:14" x14ac:dyDescent="0.3">
      <c r="A538" t="s">
        <v>2341</v>
      </c>
      <c r="B538" s="24">
        <v>45697</v>
      </c>
      <c r="C538" t="s">
        <v>651</v>
      </c>
      <c r="D538" t="s">
        <v>1703</v>
      </c>
      <c r="E538" t="s">
        <v>1767</v>
      </c>
      <c r="F538">
        <v>1</v>
      </c>
      <c r="G538">
        <v>972.06</v>
      </c>
      <c r="H538">
        <v>0.06</v>
      </c>
      <c r="I538" t="s">
        <v>1810</v>
      </c>
      <c r="J538">
        <v>680.44199999999989</v>
      </c>
      <c r="K538" t="s">
        <v>4039</v>
      </c>
      <c r="L538" t="s">
        <v>4041</v>
      </c>
      <c r="M538" t="s">
        <v>4048</v>
      </c>
      <c r="N538">
        <v>2</v>
      </c>
    </row>
    <row r="539" spans="1:14" x14ac:dyDescent="0.3">
      <c r="A539" t="s">
        <v>2342</v>
      </c>
      <c r="B539" s="24">
        <v>45281</v>
      </c>
      <c r="C539" t="s">
        <v>130</v>
      </c>
      <c r="D539" t="s">
        <v>1561</v>
      </c>
      <c r="E539" t="s">
        <v>1733</v>
      </c>
      <c r="F539">
        <v>4</v>
      </c>
      <c r="G539">
        <v>791.36</v>
      </c>
      <c r="H539">
        <v>0.26</v>
      </c>
      <c r="I539" t="s">
        <v>1807</v>
      </c>
      <c r="J539">
        <v>743.87839999999994</v>
      </c>
      <c r="K539" t="s">
        <v>4037</v>
      </c>
      <c r="L539" t="s">
        <v>4040</v>
      </c>
      <c r="M539" t="s">
        <v>4046</v>
      </c>
      <c r="N539">
        <v>12</v>
      </c>
    </row>
    <row r="540" spans="1:14" x14ac:dyDescent="0.3">
      <c r="A540" t="s">
        <v>2343</v>
      </c>
      <c r="B540" s="24">
        <v>45855</v>
      </c>
      <c r="C540" t="s">
        <v>980</v>
      </c>
      <c r="D540" t="s">
        <v>1657</v>
      </c>
      <c r="E540" t="s">
        <v>1754</v>
      </c>
      <c r="F540">
        <v>2</v>
      </c>
      <c r="G540">
        <v>839.65</v>
      </c>
      <c r="H540">
        <v>0.11</v>
      </c>
      <c r="I540" t="s">
        <v>1810</v>
      </c>
      <c r="J540">
        <v>2485.364</v>
      </c>
      <c r="K540" t="s">
        <v>4039</v>
      </c>
      <c r="L540" t="s">
        <v>4043</v>
      </c>
      <c r="M540" t="s">
        <v>4053</v>
      </c>
      <c r="N540">
        <v>7</v>
      </c>
    </row>
    <row r="541" spans="1:14" x14ac:dyDescent="0.3">
      <c r="A541" t="s">
        <v>2344</v>
      </c>
      <c r="B541" s="24">
        <v>45793</v>
      </c>
      <c r="C541" t="s">
        <v>808</v>
      </c>
      <c r="D541" t="s">
        <v>1673</v>
      </c>
      <c r="E541" t="s">
        <v>1742</v>
      </c>
      <c r="F541">
        <v>3</v>
      </c>
      <c r="G541">
        <v>245.52</v>
      </c>
      <c r="H541">
        <v>0.06</v>
      </c>
      <c r="I541" t="s">
        <v>1810</v>
      </c>
      <c r="J541">
        <v>437.0256</v>
      </c>
      <c r="K541" t="s">
        <v>4039</v>
      </c>
      <c r="L541" t="s">
        <v>4042</v>
      </c>
      <c r="M541" t="s">
        <v>4051</v>
      </c>
      <c r="N541">
        <v>5</v>
      </c>
    </row>
    <row r="542" spans="1:14" x14ac:dyDescent="0.3">
      <c r="A542" t="s">
        <v>2345</v>
      </c>
      <c r="B542" s="24">
        <v>45881</v>
      </c>
      <c r="C542" t="s">
        <v>1198</v>
      </c>
      <c r="D542" t="s">
        <v>1693</v>
      </c>
      <c r="E542" t="s">
        <v>1763</v>
      </c>
      <c r="F542">
        <v>2</v>
      </c>
      <c r="G542">
        <v>787.91</v>
      </c>
      <c r="H542">
        <v>0.22</v>
      </c>
      <c r="I542" t="s">
        <v>1807</v>
      </c>
      <c r="J542">
        <v>2221.9061999999999</v>
      </c>
      <c r="K542" t="s">
        <v>4039</v>
      </c>
      <c r="L542" t="s">
        <v>4043</v>
      </c>
      <c r="M542" t="s">
        <v>4054</v>
      </c>
      <c r="N542">
        <v>8</v>
      </c>
    </row>
    <row r="543" spans="1:14" x14ac:dyDescent="0.3">
      <c r="A543" t="s">
        <v>2346</v>
      </c>
      <c r="B543" s="24">
        <v>45890</v>
      </c>
      <c r="C543" t="s">
        <v>199</v>
      </c>
      <c r="D543" t="s">
        <v>1679</v>
      </c>
      <c r="E543" t="s">
        <v>1750</v>
      </c>
      <c r="F543">
        <v>2</v>
      </c>
      <c r="G543">
        <v>709.17</v>
      </c>
      <c r="H543">
        <v>0.13</v>
      </c>
      <c r="I543" t="s">
        <v>1805</v>
      </c>
      <c r="J543">
        <v>1106.3052</v>
      </c>
      <c r="K543" t="s">
        <v>4039</v>
      </c>
      <c r="L543" t="s">
        <v>4043</v>
      </c>
      <c r="M543" t="s">
        <v>4054</v>
      </c>
      <c r="N543">
        <v>8</v>
      </c>
    </row>
    <row r="544" spans="1:14" x14ac:dyDescent="0.3">
      <c r="A544" t="s">
        <v>2347</v>
      </c>
      <c r="B544" s="24">
        <v>45251</v>
      </c>
      <c r="C544" t="s">
        <v>749</v>
      </c>
      <c r="D544" t="s">
        <v>1711</v>
      </c>
      <c r="E544" t="s">
        <v>1760</v>
      </c>
      <c r="F544">
        <v>1</v>
      </c>
      <c r="G544">
        <v>533.91999999999996</v>
      </c>
      <c r="H544">
        <v>0.28000000000000003</v>
      </c>
      <c r="I544" t="s">
        <v>1805</v>
      </c>
      <c r="J544">
        <v>929.02079999999989</v>
      </c>
      <c r="K544" t="s">
        <v>4037</v>
      </c>
      <c r="L544" t="s">
        <v>4040</v>
      </c>
      <c r="M544" t="s">
        <v>4045</v>
      </c>
      <c r="N544">
        <v>11</v>
      </c>
    </row>
    <row r="545" spans="1:14" x14ac:dyDescent="0.3">
      <c r="A545" t="s">
        <v>2348</v>
      </c>
      <c r="B545" s="24">
        <v>45695</v>
      </c>
      <c r="C545" t="s">
        <v>1494</v>
      </c>
      <c r="D545" t="s">
        <v>1613</v>
      </c>
      <c r="E545" t="s">
        <v>1733</v>
      </c>
      <c r="F545">
        <v>1</v>
      </c>
      <c r="G545">
        <v>878.84</v>
      </c>
      <c r="H545">
        <v>0.14000000000000001</v>
      </c>
      <c r="I545" t="s">
        <v>1810</v>
      </c>
      <c r="J545">
        <v>632.76480000000004</v>
      </c>
      <c r="K545" t="s">
        <v>4039</v>
      </c>
      <c r="L545" t="s">
        <v>4041</v>
      </c>
      <c r="M545" t="s">
        <v>4048</v>
      </c>
      <c r="N545">
        <v>2</v>
      </c>
    </row>
    <row r="546" spans="1:14" x14ac:dyDescent="0.3">
      <c r="A546" t="s">
        <v>2349</v>
      </c>
      <c r="B546" s="24">
        <v>45287</v>
      </c>
      <c r="C546" t="s">
        <v>660</v>
      </c>
      <c r="D546" t="s">
        <v>1617</v>
      </c>
      <c r="E546" t="s">
        <v>1785</v>
      </c>
      <c r="F546">
        <v>1</v>
      </c>
      <c r="G546">
        <v>442.36</v>
      </c>
      <c r="H546">
        <v>0.11</v>
      </c>
      <c r="I546" t="s">
        <v>1805</v>
      </c>
      <c r="J546">
        <v>380.42959999999999</v>
      </c>
      <c r="K546" t="s">
        <v>4037</v>
      </c>
      <c r="L546" t="s">
        <v>4040</v>
      </c>
      <c r="M546" t="s">
        <v>4046</v>
      </c>
      <c r="N546">
        <v>12</v>
      </c>
    </row>
    <row r="547" spans="1:14" x14ac:dyDescent="0.3">
      <c r="A547" t="s">
        <v>2350</v>
      </c>
      <c r="B547" s="24">
        <v>45711</v>
      </c>
      <c r="C547" t="s">
        <v>1036</v>
      </c>
      <c r="D547" t="s">
        <v>1599</v>
      </c>
      <c r="E547" t="s">
        <v>1757</v>
      </c>
      <c r="F547">
        <v>3</v>
      </c>
      <c r="G547">
        <v>763.34</v>
      </c>
      <c r="H547">
        <v>0.15</v>
      </c>
      <c r="I547" t="s">
        <v>1810</v>
      </c>
      <c r="J547">
        <v>679.37260000000003</v>
      </c>
      <c r="K547" t="s">
        <v>4039</v>
      </c>
      <c r="L547" t="s">
        <v>4041</v>
      </c>
      <c r="M547" t="s">
        <v>4048</v>
      </c>
      <c r="N547">
        <v>2</v>
      </c>
    </row>
    <row r="548" spans="1:14" x14ac:dyDescent="0.3">
      <c r="A548" t="s">
        <v>2351</v>
      </c>
      <c r="B548" s="24">
        <v>45842</v>
      </c>
      <c r="C548" t="s">
        <v>548</v>
      </c>
      <c r="D548" t="s">
        <v>1647</v>
      </c>
      <c r="E548" t="s">
        <v>1791</v>
      </c>
      <c r="F548">
        <v>4</v>
      </c>
      <c r="G548">
        <v>178.22</v>
      </c>
      <c r="H548">
        <v>0.08</v>
      </c>
      <c r="I548" t="s">
        <v>1810</v>
      </c>
      <c r="J548">
        <v>454.46100000000001</v>
      </c>
      <c r="K548" t="s">
        <v>4039</v>
      </c>
      <c r="L548" t="s">
        <v>4043</v>
      </c>
      <c r="M548" t="s">
        <v>4053</v>
      </c>
      <c r="N548">
        <v>7</v>
      </c>
    </row>
    <row r="549" spans="1:14" x14ac:dyDescent="0.3">
      <c r="A549" t="s">
        <v>2352</v>
      </c>
      <c r="B549" s="24">
        <v>45255</v>
      </c>
      <c r="C549" t="s">
        <v>361</v>
      </c>
      <c r="D549" t="s">
        <v>1581</v>
      </c>
      <c r="E549" t="s">
        <v>1738</v>
      </c>
      <c r="F549">
        <v>3</v>
      </c>
      <c r="G549">
        <v>90.32</v>
      </c>
      <c r="H549">
        <v>0</v>
      </c>
      <c r="I549" t="s">
        <v>1807</v>
      </c>
      <c r="J549">
        <v>332.37759999999997</v>
      </c>
      <c r="K549" t="s">
        <v>4037</v>
      </c>
      <c r="L549" t="s">
        <v>4040</v>
      </c>
      <c r="M549" t="s">
        <v>4045</v>
      </c>
      <c r="N549">
        <v>11</v>
      </c>
    </row>
    <row r="550" spans="1:14" x14ac:dyDescent="0.3">
      <c r="A550" t="s">
        <v>2353</v>
      </c>
      <c r="B550" s="24">
        <v>45695</v>
      </c>
      <c r="C550" t="s">
        <v>1168</v>
      </c>
      <c r="D550" t="s">
        <v>1549</v>
      </c>
      <c r="E550" t="s">
        <v>1757</v>
      </c>
      <c r="F550">
        <v>1</v>
      </c>
      <c r="G550">
        <v>370.93</v>
      </c>
      <c r="H550">
        <v>0.14000000000000001</v>
      </c>
      <c r="I550" t="s">
        <v>1805</v>
      </c>
      <c r="J550">
        <v>1112.79</v>
      </c>
      <c r="K550" t="s">
        <v>4039</v>
      </c>
      <c r="L550" t="s">
        <v>4041</v>
      </c>
      <c r="M550" t="s">
        <v>4048</v>
      </c>
      <c r="N550">
        <v>2</v>
      </c>
    </row>
    <row r="551" spans="1:14" x14ac:dyDescent="0.3">
      <c r="A551" t="s">
        <v>2354</v>
      </c>
      <c r="B551" s="24">
        <v>45281</v>
      </c>
      <c r="C551" t="s">
        <v>176</v>
      </c>
      <c r="D551" t="s">
        <v>1575</v>
      </c>
      <c r="E551" t="s">
        <v>1782</v>
      </c>
      <c r="F551">
        <v>2</v>
      </c>
      <c r="G551">
        <v>352.43</v>
      </c>
      <c r="H551">
        <v>0.2</v>
      </c>
      <c r="I551" t="s">
        <v>1807</v>
      </c>
      <c r="J551">
        <v>303.08980000000003</v>
      </c>
      <c r="K551" t="s">
        <v>4037</v>
      </c>
      <c r="L551" t="s">
        <v>4040</v>
      </c>
      <c r="M551" t="s">
        <v>4046</v>
      </c>
      <c r="N551">
        <v>12</v>
      </c>
    </row>
    <row r="552" spans="1:14" x14ac:dyDescent="0.3">
      <c r="A552" t="s">
        <v>2355</v>
      </c>
      <c r="B552" s="24">
        <v>45295</v>
      </c>
      <c r="C552" t="s">
        <v>420</v>
      </c>
      <c r="D552" t="s">
        <v>1553</v>
      </c>
      <c r="E552" t="s">
        <v>1782</v>
      </c>
      <c r="F552">
        <v>1</v>
      </c>
      <c r="G552">
        <v>562.97</v>
      </c>
      <c r="H552">
        <v>0.12</v>
      </c>
      <c r="I552" t="s">
        <v>1805</v>
      </c>
      <c r="J552">
        <v>900.75200000000007</v>
      </c>
      <c r="K552" t="s">
        <v>4038</v>
      </c>
      <c r="L552" t="s">
        <v>4041</v>
      </c>
      <c r="M552" t="s">
        <v>4047</v>
      </c>
      <c r="N552">
        <v>1</v>
      </c>
    </row>
    <row r="553" spans="1:14" x14ac:dyDescent="0.3">
      <c r="A553" t="s">
        <v>2356</v>
      </c>
      <c r="B553" s="24">
        <v>45260</v>
      </c>
      <c r="C553" t="s">
        <v>521</v>
      </c>
      <c r="D553" t="s">
        <v>1639</v>
      </c>
      <c r="E553" t="s">
        <v>1760</v>
      </c>
      <c r="F553">
        <v>4</v>
      </c>
      <c r="G553">
        <v>522.85</v>
      </c>
      <c r="H553">
        <v>0.15</v>
      </c>
      <c r="I553" t="s">
        <v>1807</v>
      </c>
      <c r="J553">
        <v>460.108</v>
      </c>
      <c r="K553" t="s">
        <v>4037</v>
      </c>
      <c r="L553" t="s">
        <v>4040</v>
      </c>
      <c r="M553" t="s">
        <v>4045</v>
      </c>
      <c r="N553">
        <v>11</v>
      </c>
    </row>
    <row r="554" spans="1:14" x14ac:dyDescent="0.3">
      <c r="A554" t="s">
        <v>2357</v>
      </c>
      <c r="B554" s="24">
        <v>45851</v>
      </c>
      <c r="C554" t="s">
        <v>1083</v>
      </c>
      <c r="D554" t="s">
        <v>1571</v>
      </c>
      <c r="E554" t="s">
        <v>1785</v>
      </c>
      <c r="F554">
        <v>3</v>
      </c>
      <c r="G554">
        <v>714.89</v>
      </c>
      <c r="H554">
        <v>0.26</v>
      </c>
      <c r="I554" t="s">
        <v>1805</v>
      </c>
      <c r="J554">
        <v>2430.6260000000002</v>
      </c>
      <c r="K554" t="s">
        <v>4039</v>
      </c>
      <c r="L554" t="s">
        <v>4043</v>
      </c>
      <c r="M554" t="s">
        <v>4053</v>
      </c>
      <c r="N554">
        <v>7</v>
      </c>
    </row>
    <row r="555" spans="1:14" x14ac:dyDescent="0.3">
      <c r="A555" t="s">
        <v>2358</v>
      </c>
      <c r="B555" s="24">
        <v>45222</v>
      </c>
      <c r="C555" t="s">
        <v>610</v>
      </c>
      <c r="D555" t="s">
        <v>1615</v>
      </c>
      <c r="E555" t="s">
        <v>1742</v>
      </c>
      <c r="F555">
        <v>3</v>
      </c>
      <c r="G555">
        <v>137.77000000000001</v>
      </c>
      <c r="H555">
        <v>0.22</v>
      </c>
      <c r="I555" t="s">
        <v>1807</v>
      </c>
      <c r="J555">
        <v>305.84940000000012</v>
      </c>
      <c r="K555" t="s">
        <v>4037</v>
      </c>
      <c r="L555" t="s">
        <v>4040</v>
      </c>
      <c r="M555" t="s">
        <v>4044</v>
      </c>
      <c r="N555">
        <v>10</v>
      </c>
    </row>
    <row r="556" spans="1:14" x14ac:dyDescent="0.3">
      <c r="A556" t="s">
        <v>2359</v>
      </c>
      <c r="B556" s="24">
        <v>45940</v>
      </c>
      <c r="C556" t="s">
        <v>114</v>
      </c>
      <c r="D556" t="s">
        <v>1713</v>
      </c>
      <c r="E556" t="s">
        <v>1773</v>
      </c>
      <c r="F556">
        <v>2</v>
      </c>
      <c r="G556">
        <v>862.18</v>
      </c>
      <c r="H556">
        <v>0.24</v>
      </c>
      <c r="I556" t="s">
        <v>1807</v>
      </c>
      <c r="J556">
        <v>2017.5011999999999</v>
      </c>
      <c r="K556" t="s">
        <v>4039</v>
      </c>
      <c r="L556" t="s">
        <v>4040</v>
      </c>
      <c r="M556" t="s">
        <v>4044</v>
      </c>
      <c r="N556">
        <v>10</v>
      </c>
    </row>
    <row r="557" spans="1:14" x14ac:dyDescent="0.3">
      <c r="A557" t="s">
        <v>2360</v>
      </c>
      <c r="B557" s="24">
        <v>45822</v>
      </c>
      <c r="C557" t="s">
        <v>211</v>
      </c>
      <c r="D557" t="s">
        <v>1605</v>
      </c>
      <c r="E557" t="s">
        <v>1780</v>
      </c>
      <c r="F557">
        <v>3</v>
      </c>
      <c r="G557">
        <v>833.64</v>
      </c>
      <c r="H557">
        <v>0.05</v>
      </c>
      <c r="I557" t="s">
        <v>1807</v>
      </c>
      <c r="J557">
        <v>1267.1328000000001</v>
      </c>
      <c r="K557" t="s">
        <v>4039</v>
      </c>
      <c r="L557" t="s">
        <v>4042</v>
      </c>
      <c r="M557" t="s">
        <v>4052</v>
      </c>
      <c r="N557">
        <v>6</v>
      </c>
    </row>
    <row r="558" spans="1:14" x14ac:dyDescent="0.3">
      <c r="A558" t="s">
        <v>2361</v>
      </c>
      <c r="B558" s="24">
        <v>45752</v>
      </c>
      <c r="C558" t="s">
        <v>853</v>
      </c>
      <c r="D558" t="s">
        <v>1567</v>
      </c>
      <c r="E558" t="s">
        <v>1782</v>
      </c>
      <c r="F558">
        <v>3</v>
      </c>
      <c r="G558">
        <v>543.22</v>
      </c>
      <c r="H558">
        <v>0.12</v>
      </c>
      <c r="I558" t="s">
        <v>1810</v>
      </c>
      <c r="J558">
        <v>1548.1769999999999</v>
      </c>
      <c r="K558" t="s">
        <v>4039</v>
      </c>
      <c r="L558" t="s">
        <v>4042</v>
      </c>
      <c r="M558" t="s">
        <v>4050</v>
      </c>
      <c r="N558">
        <v>4</v>
      </c>
    </row>
    <row r="559" spans="1:14" x14ac:dyDescent="0.3">
      <c r="A559" t="s">
        <v>2362</v>
      </c>
      <c r="B559" s="24">
        <v>45677</v>
      </c>
      <c r="C559" t="s">
        <v>876</v>
      </c>
      <c r="D559" t="s">
        <v>1705</v>
      </c>
      <c r="E559" t="s">
        <v>1742</v>
      </c>
      <c r="F559">
        <v>4</v>
      </c>
      <c r="G559">
        <v>691.02</v>
      </c>
      <c r="H559">
        <v>0.18</v>
      </c>
      <c r="I559" t="s">
        <v>1810</v>
      </c>
      <c r="J559">
        <v>1824.2927999999999</v>
      </c>
      <c r="K559" t="s">
        <v>4039</v>
      </c>
      <c r="L559" t="s">
        <v>4041</v>
      </c>
      <c r="M559" t="s">
        <v>4047</v>
      </c>
      <c r="N559">
        <v>1</v>
      </c>
    </row>
    <row r="560" spans="1:14" x14ac:dyDescent="0.3">
      <c r="A560" t="s">
        <v>2363</v>
      </c>
      <c r="B560" s="24">
        <v>45253</v>
      </c>
      <c r="C560" t="s">
        <v>310</v>
      </c>
      <c r="D560" t="s">
        <v>1701</v>
      </c>
      <c r="E560" t="s">
        <v>1788</v>
      </c>
      <c r="F560">
        <v>3</v>
      </c>
      <c r="G560">
        <v>338.73</v>
      </c>
      <c r="H560">
        <v>0.05</v>
      </c>
      <c r="I560" t="s">
        <v>1805</v>
      </c>
      <c r="J560">
        <v>1111.0344</v>
      </c>
      <c r="K560" t="s">
        <v>4037</v>
      </c>
      <c r="L560" t="s">
        <v>4040</v>
      </c>
      <c r="M560" t="s">
        <v>4045</v>
      </c>
      <c r="N560">
        <v>11</v>
      </c>
    </row>
    <row r="561" spans="1:14" x14ac:dyDescent="0.3">
      <c r="A561" t="s">
        <v>2364</v>
      </c>
      <c r="B561" s="24">
        <v>45389</v>
      </c>
      <c r="C561" t="s">
        <v>227</v>
      </c>
      <c r="D561" t="s">
        <v>1697</v>
      </c>
      <c r="E561" t="s">
        <v>1785</v>
      </c>
      <c r="F561">
        <v>4</v>
      </c>
      <c r="G561">
        <v>366.08</v>
      </c>
      <c r="H561">
        <v>0.28000000000000003</v>
      </c>
      <c r="I561" t="s">
        <v>1805</v>
      </c>
      <c r="J561">
        <v>1043.328</v>
      </c>
      <c r="K561" t="s">
        <v>4038</v>
      </c>
      <c r="L561" t="s">
        <v>4042</v>
      </c>
      <c r="M561" t="s">
        <v>4050</v>
      </c>
      <c r="N561">
        <v>4</v>
      </c>
    </row>
    <row r="562" spans="1:14" x14ac:dyDescent="0.3">
      <c r="A562" t="s">
        <v>2365</v>
      </c>
      <c r="B562" s="24">
        <v>45840</v>
      </c>
      <c r="C562" t="s">
        <v>367</v>
      </c>
      <c r="D562" t="s">
        <v>1555</v>
      </c>
      <c r="E562" t="s">
        <v>1778</v>
      </c>
      <c r="F562">
        <v>1</v>
      </c>
      <c r="G562">
        <v>539.48</v>
      </c>
      <c r="H562">
        <v>0.03</v>
      </c>
      <c r="I562" t="s">
        <v>1810</v>
      </c>
      <c r="J562">
        <v>1553.7023999999999</v>
      </c>
      <c r="K562" t="s">
        <v>4039</v>
      </c>
      <c r="L562" t="s">
        <v>4043</v>
      </c>
      <c r="M562" t="s">
        <v>4053</v>
      </c>
      <c r="N562">
        <v>7</v>
      </c>
    </row>
    <row r="563" spans="1:14" x14ac:dyDescent="0.3">
      <c r="A563" t="s">
        <v>2366</v>
      </c>
      <c r="B563" s="24">
        <v>45256</v>
      </c>
      <c r="C563" t="s">
        <v>1201</v>
      </c>
      <c r="D563" t="s">
        <v>1711</v>
      </c>
      <c r="E563" t="s">
        <v>1785</v>
      </c>
      <c r="F563">
        <v>3</v>
      </c>
      <c r="G563">
        <v>499.59</v>
      </c>
      <c r="H563">
        <v>0.2</v>
      </c>
      <c r="I563" t="s">
        <v>1810</v>
      </c>
      <c r="J563">
        <v>484.60230000000001</v>
      </c>
      <c r="K563" t="s">
        <v>4037</v>
      </c>
      <c r="L563" t="s">
        <v>4040</v>
      </c>
      <c r="M563" t="s">
        <v>4045</v>
      </c>
      <c r="N563">
        <v>11</v>
      </c>
    </row>
    <row r="564" spans="1:14" x14ac:dyDescent="0.3">
      <c r="A564" t="s">
        <v>2367</v>
      </c>
      <c r="B564" s="24">
        <v>45326</v>
      </c>
      <c r="C564" t="s">
        <v>613</v>
      </c>
      <c r="D564" t="s">
        <v>1589</v>
      </c>
      <c r="E564" t="s">
        <v>1763</v>
      </c>
      <c r="F564">
        <v>2</v>
      </c>
      <c r="G564">
        <v>330.04</v>
      </c>
      <c r="H564">
        <v>0.06</v>
      </c>
      <c r="I564" t="s">
        <v>1805</v>
      </c>
      <c r="J564">
        <v>792.09600000000012</v>
      </c>
      <c r="K564" t="s">
        <v>4038</v>
      </c>
      <c r="L564" t="s">
        <v>4041</v>
      </c>
      <c r="M564" t="s">
        <v>4048</v>
      </c>
      <c r="N564">
        <v>2</v>
      </c>
    </row>
    <row r="565" spans="1:14" x14ac:dyDescent="0.3">
      <c r="A565" t="s">
        <v>2368</v>
      </c>
      <c r="B565" s="24">
        <v>45459</v>
      </c>
      <c r="C565" t="s">
        <v>595</v>
      </c>
      <c r="D565" t="s">
        <v>1551</v>
      </c>
      <c r="E565" t="s">
        <v>1788</v>
      </c>
      <c r="F565">
        <v>4</v>
      </c>
      <c r="G565">
        <v>813.01</v>
      </c>
      <c r="H565">
        <v>0.03</v>
      </c>
      <c r="I565" t="s">
        <v>1807</v>
      </c>
      <c r="J565">
        <v>1528.4588000000001</v>
      </c>
      <c r="K565" t="s">
        <v>4038</v>
      </c>
      <c r="L565" t="s">
        <v>4042</v>
      </c>
      <c r="M565" t="s">
        <v>4052</v>
      </c>
      <c r="N565">
        <v>6</v>
      </c>
    </row>
    <row r="566" spans="1:14" x14ac:dyDescent="0.3">
      <c r="A566" t="s">
        <v>2369</v>
      </c>
      <c r="B566" s="24">
        <v>45715</v>
      </c>
      <c r="C566" t="s">
        <v>110</v>
      </c>
      <c r="D566" t="s">
        <v>1527</v>
      </c>
      <c r="E566" t="s">
        <v>1742</v>
      </c>
      <c r="F566">
        <v>3</v>
      </c>
      <c r="G566">
        <v>204.8</v>
      </c>
      <c r="H566">
        <v>0.01</v>
      </c>
      <c r="I566" t="s">
        <v>1807</v>
      </c>
      <c r="J566">
        <v>794.62400000000002</v>
      </c>
      <c r="K566" t="s">
        <v>4039</v>
      </c>
      <c r="L566" t="s">
        <v>4041</v>
      </c>
      <c r="M566" t="s">
        <v>4048</v>
      </c>
      <c r="N566">
        <v>2</v>
      </c>
    </row>
    <row r="567" spans="1:14" x14ac:dyDescent="0.3">
      <c r="A567" t="s">
        <v>2370</v>
      </c>
      <c r="B567" s="24">
        <v>45223</v>
      </c>
      <c r="C567" t="s">
        <v>55</v>
      </c>
      <c r="D567" t="s">
        <v>1532</v>
      </c>
      <c r="E567" t="s">
        <v>1747</v>
      </c>
      <c r="F567">
        <v>3</v>
      </c>
      <c r="G567">
        <v>728.32</v>
      </c>
      <c r="H567">
        <v>0</v>
      </c>
      <c r="I567" t="s">
        <v>1805</v>
      </c>
      <c r="J567">
        <v>2163.1104</v>
      </c>
      <c r="K567" t="s">
        <v>4037</v>
      </c>
      <c r="L567" t="s">
        <v>4040</v>
      </c>
      <c r="M567" t="s">
        <v>4044</v>
      </c>
      <c r="N567">
        <v>10</v>
      </c>
    </row>
    <row r="568" spans="1:14" x14ac:dyDescent="0.3">
      <c r="A568" t="s">
        <v>2371</v>
      </c>
      <c r="B568" s="24">
        <v>45507</v>
      </c>
      <c r="C568" t="s">
        <v>1381</v>
      </c>
      <c r="D568" t="s">
        <v>1647</v>
      </c>
      <c r="E568" t="s">
        <v>1760</v>
      </c>
      <c r="F568">
        <v>1</v>
      </c>
      <c r="G568">
        <v>836.4</v>
      </c>
      <c r="H568">
        <v>0.02</v>
      </c>
      <c r="I568" t="s">
        <v>1805</v>
      </c>
      <c r="J568">
        <v>2509.1999999999998</v>
      </c>
      <c r="K568" t="s">
        <v>4038</v>
      </c>
      <c r="L568" t="s">
        <v>4043</v>
      </c>
      <c r="M568" t="s">
        <v>4054</v>
      </c>
      <c r="N568">
        <v>8</v>
      </c>
    </row>
    <row r="569" spans="1:14" x14ac:dyDescent="0.3">
      <c r="A569" t="s">
        <v>2372</v>
      </c>
      <c r="B569" s="24">
        <v>45843</v>
      </c>
      <c r="C569" t="s">
        <v>497</v>
      </c>
      <c r="D569" t="s">
        <v>1709</v>
      </c>
      <c r="E569" t="s">
        <v>1775</v>
      </c>
      <c r="F569">
        <v>4</v>
      </c>
      <c r="G569">
        <v>780.16</v>
      </c>
      <c r="H569">
        <v>0.06</v>
      </c>
      <c r="I569" t="s">
        <v>1810</v>
      </c>
      <c r="J569">
        <v>764.55679999999995</v>
      </c>
      <c r="K569" t="s">
        <v>4039</v>
      </c>
      <c r="L569" t="s">
        <v>4043</v>
      </c>
      <c r="M569" t="s">
        <v>4053</v>
      </c>
      <c r="N569">
        <v>7</v>
      </c>
    </row>
    <row r="570" spans="1:14" x14ac:dyDescent="0.3">
      <c r="A570" t="s">
        <v>2373</v>
      </c>
      <c r="B570" s="24">
        <v>45804</v>
      </c>
      <c r="C570" t="s">
        <v>1432</v>
      </c>
      <c r="D570" t="s">
        <v>1621</v>
      </c>
      <c r="E570" t="s">
        <v>1778</v>
      </c>
      <c r="F570">
        <v>4</v>
      </c>
      <c r="G570">
        <v>354.12</v>
      </c>
      <c r="H570">
        <v>0.11</v>
      </c>
      <c r="I570" t="s">
        <v>1807</v>
      </c>
      <c r="J570">
        <v>1331.4911999999999</v>
      </c>
      <c r="K570" t="s">
        <v>4039</v>
      </c>
      <c r="L570" t="s">
        <v>4042</v>
      </c>
      <c r="M570" t="s">
        <v>4051</v>
      </c>
      <c r="N570">
        <v>5</v>
      </c>
    </row>
    <row r="571" spans="1:14" x14ac:dyDescent="0.3">
      <c r="A571" t="s">
        <v>2374</v>
      </c>
      <c r="B571" s="24">
        <v>45602</v>
      </c>
      <c r="C571" t="s">
        <v>1381</v>
      </c>
      <c r="D571" t="s">
        <v>1655</v>
      </c>
      <c r="E571" t="s">
        <v>1742</v>
      </c>
      <c r="F571">
        <v>2</v>
      </c>
      <c r="G571">
        <v>282.48</v>
      </c>
      <c r="H571">
        <v>0.02</v>
      </c>
      <c r="I571" t="s">
        <v>1807</v>
      </c>
      <c r="J571">
        <v>1005.6288</v>
      </c>
      <c r="K571" t="s">
        <v>4038</v>
      </c>
      <c r="L571" t="s">
        <v>4040</v>
      </c>
      <c r="M571" t="s">
        <v>4045</v>
      </c>
      <c r="N571">
        <v>11</v>
      </c>
    </row>
    <row r="572" spans="1:14" x14ac:dyDescent="0.3">
      <c r="A572" t="s">
        <v>2375</v>
      </c>
      <c r="B572" s="24">
        <v>45446</v>
      </c>
      <c r="C572" t="s">
        <v>1021</v>
      </c>
      <c r="D572" t="s">
        <v>1569</v>
      </c>
      <c r="E572" t="s">
        <v>1757</v>
      </c>
      <c r="F572">
        <v>3</v>
      </c>
      <c r="G572">
        <v>740.68</v>
      </c>
      <c r="H572">
        <v>0.28999999999999998</v>
      </c>
      <c r="I572" t="s">
        <v>1807</v>
      </c>
      <c r="J572">
        <v>1451.7328</v>
      </c>
      <c r="K572" t="s">
        <v>4038</v>
      </c>
      <c r="L572" t="s">
        <v>4042</v>
      </c>
      <c r="M572" t="s">
        <v>4052</v>
      </c>
      <c r="N572">
        <v>6</v>
      </c>
    </row>
    <row r="573" spans="1:14" x14ac:dyDescent="0.3">
      <c r="A573" t="s">
        <v>2376</v>
      </c>
      <c r="B573" s="24">
        <v>45384</v>
      </c>
      <c r="C573" t="s">
        <v>367</v>
      </c>
      <c r="D573" t="s">
        <v>1641</v>
      </c>
      <c r="E573" t="s">
        <v>1767</v>
      </c>
      <c r="F573">
        <v>3</v>
      </c>
      <c r="G573">
        <v>600.58000000000004</v>
      </c>
      <c r="H573">
        <v>0.22</v>
      </c>
      <c r="I573" t="s">
        <v>1810</v>
      </c>
      <c r="J573">
        <v>1279.2354</v>
      </c>
      <c r="K573" t="s">
        <v>4038</v>
      </c>
      <c r="L573" t="s">
        <v>4042</v>
      </c>
      <c r="M573" t="s">
        <v>4050</v>
      </c>
      <c r="N573">
        <v>4</v>
      </c>
    </row>
    <row r="574" spans="1:14" x14ac:dyDescent="0.3">
      <c r="A574" t="s">
        <v>2377</v>
      </c>
      <c r="B574" s="24">
        <v>45348</v>
      </c>
      <c r="C574" t="s">
        <v>1405</v>
      </c>
      <c r="D574" t="s">
        <v>1659</v>
      </c>
      <c r="E574" t="s">
        <v>1747</v>
      </c>
      <c r="F574">
        <v>1</v>
      </c>
      <c r="G574">
        <v>345.58</v>
      </c>
      <c r="H574">
        <v>0.01</v>
      </c>
      <c r="I574" t="s">
        <v>1805</v>
      </c>
      <c r="J574">
        <v>808.65719999999999</v>
      </c>
      <c r="K574" t="s">
        <v>4038</v>
      </c>
      <c r="L574" t="s">
        <v>4041</v>
      </c>
      <c r="M574" t="s">
        <v>4048</v>
      </c>
      <c r="N574">
        <v>2</v>
      </c>
    </row>
    <row r="575" spans="1:14" x14ac:dyDescent="0.3">
      <c r="A575" t="s">
        <v>2378</v>
      </c>
      <c r="B575" s="24">
        <v>45688</v>
      </c>
      <c r="C575" t="s">
        <v>894</v>
      </c>
      <c r="D575" t="s">
        <v>1565</v>
      </c>
      <c r="E575" t="s">
        <v>1773</v>
      </c>
      <c r="F575">
        <v>3</v>
      </c>
      <c r="G575">
        <v>974.52</v>
      </c>
      <c r="H575">
        <v>7.0000000000000007E-2</v>
      </c>
      <c r="I575" t="s">
        <v>1807</v>
      </c>
      <c r="J575">
        <v>964.77480000000003</v>
      </c>
      <c r="K575" t="s">
        <v>4039</v>
      </c>
      <c r="L575" t="s">
        <v>4041</v>
      </c>
      <c r="M575" t="s">
        <v>4047</v>
      </c>
      <c r="N575">
        <v>1</v>
      </c>
    </row>
    <row r="576" spans="1:14" x14ac:dyDescent="0.3">
      <c r="A576" t="s">
        <v>2379</v>
      </c>
      <c r="B576" s="24">
        <v>45249</v>
      </c>
      <c r="C576" t="s">
        <v>156</v>
      </c>
      <c r="D576" t="s">
        <v>1563</v>
      </c>
      <c r="E576" t="s">
        <v>1738</v>
      </c>
      <c r="F576">
        <v>4</v>
      </c>
      <c r="G576">
        <v>282.33</v>
      </c>
      <c r="H576">
        <v>0.09</v>
      </c>
      <c r="I576" t="s">
        <v>1805</v>
      </c>
      <c r="J576">
        <v>787.70069999999998</v>
      </c>
      <c r="K576" t="s">
        <v>4037</v>
      </c>
      <c r="L576" t="s">
        <v>4040</v>
      </c>
      <c r="M576" t="s">
        <v>4045</v>
      </c>
      <c r="N576">
        <v>11</v>
      </c>
    </row>
    <row r="577" spans="1:14" x14ac:dyDescent="0.3">
      <c r="A577" t="s">
        <v>2380</v>
      </c>
      <c r="B577" s="24">
        <v>45726</v>
      </c>
      <c r="C577" t="s">
        <v>1180</v>
      </c>
      <c r="D577" t="s">
        <v>1681</v>
      </c>
      <c r="E577" t="s">
        <v>1794</v>
      </c>
      <c r="F577">
        <v>2</v>
      </c>
      <c r="G577">
        <v>158.46</v>
      </c>
      <c r="H577">
        <v>0.11</v>
      </c>
      <c r="I577" t="s">
        <v>1807</v>
      </c>
      <c r="J577">
        <v>576.7944</v>
      </c>
      <c r="K577" t="s">
        <v>4039</v>
      </c>
      <c r="L577" t="s">
        <v>4041</v>
      </c>
      <c r="M577" t="s">
        <v>4049</v>
      </c>
      <c r="N577">
        <v>3</v>
      </c>
    </row>
    <row r="578" spans="1:14" x14ac:dyDescent="0.3">
      <c r="A578" t="s">
        <v>2381</v>
      </c>
      <c r="B578" s="24">
        <v>45283</v>
      </c>
      <c r="C578" t="s">
        <v>1066</v>
      </c>
      <c r="D578" t="s">
        <v>1639</v>
      </c>
      <c r="E578" t="s">
        <v>1760</v>
      </c>
      <c r="F578">
        <v>4</v>
      </c>
      <c r="G578">
        <v>778.56</v>
      </c>
      <c r="H578">
        <v>0.18</v>
      </c>
      <c r="I578" t="s">
        <v>1810</v>
      </c>
      <c r="J578">
        <v>1385.8368</v>
      </c>
      <c r="K578" t="s">
        <v>4037</v>
      </c>
      <c r="L578" t="s">
        <v>4040</v>
      </c>
      <c r="M578" t="s">
        <v>4046</v>
      </c>
      <c r="N578">
        <v>12</v>
      </c>
    </row>
    <row r="579" spans="1:14" x14ac:dyDescent="0.3">
      <c r="A579" t="s">
        <v>2382</v>
      </c>
      <c r="B579" s="24">
        <v>45353</v>
      </c>
      <c r="C579" t="s">
        <v>755</v>
      </c>
      <c r="D579" t="s">
        <v>1629</v>
      </c>
      <c r="E579" t="s">
        <v>1794</v>
      </c>
      <c r="F579">
        <v>2</v>
      </c>
      <c r="G579">
        <v>280.16000000000003</v>
      </c>
      <c r="H579">
        <v>0.28999999999999998</v>
      </c>
      <c r="I579" t="s">
        <v>1810</v>
      </c>
      <c r="J579">
        <v>918.92480000000012</v>
      </c>
      <c r="K579" t="s">
        <v>4038</v>
      </c>
      <c r="L579" t="s">
        <v>4041</v>
      </c>
      <c r="M579" t="s">
        <v>4049</v>
      </c>
      <c r="N579">
        <v>3</v>
      </c>
    </row>
    <row r="580" spans="1:14" x14ac:dyDescent="0.3">
      <c r="A580" t="s">
        <v>2383</v>
      </c>
      <c r="B580" s="24">
        <v>45592</v>
      </c>
      <c r="C580" t="s">
        <v>903</v>
      </c>
      <c r="D580" t="s">
        <v>1671</v>
      </c>
      <c r="E580" t="s">
        <v>1778</v>
      </c>
      <c r="F580">
        <v>2</v>
      </c>
      <c r="G580">
        <v>649.54999999999995</v>
      </c>
      <c r="H580">
        <v>0.27</v>
      </c>
      <c r="I580" t="s">
        <v>1807</v>
      </c>
      <c r="J580">
        <v>922.36099999999988</v>
      </c>
      <c r="K580" t="s">
        <v>4038</v>
      </c>
      <c r="L580" t="s">
        <v>4040</v>
      </c>
      <c r="M580" t="s">
        <v>4044</v>
      </c>
      <c r="N580">
        <v>10</v>
      </c>
    </row>
    <row r="581" spans="1:14" x14ac:dyDescent="0.3">
      <c r="A581" t="s">
        <v>2384</v>
      </c>
      <c r="B581" s="24">
        <v>45360</v>
      </c>
      <c r="C581" t="s">
        <v>40</v>
      </c>
      <c r="D581" t="s">
        <v>1705</v>
      </c>
      <c r="E581" t="s">
        <v>1742</v>
      </c>
      <c r="F581">
        <v>1</v>
      </c>
      <c r="G581">
        <v>994.32</v>
      </c>
      <c r="H581">
        <v>0.21</v>
      </c>
      <c r="I581" t="s">
        <v>1807</v>
      </c>
      <c r="J581">
        <v>1451.7072000000001</v>
      </c>
      <c r="K581" t="s">
        <v>4038</v>
      </c>
      <c r="L581" t="s">
        <v>4041</v>
      </c>
      <c r="M581" t="s">
        <v>4049</v>
      </c>
      <c r="N581">
        <v>3</v>
      </c>
    </row>
    <row r="582" spans="1:14" x14ac:dyDescent="0.3">
      <c r="A582" t="s">
        <v>2385</v>
      </c>
      <c r="B582" s="24">
        <v>45649</v>
      </c>
      <c r="C582" t="s">
        <v>716</v>
      </c>
      <c r="D582" t="s">
        <v>1691</v>
      </c>
      <c r="E582" t="s">
        <v>1775</v>
      </c>
      <c r="F582">
        <v>2</v>
      </c>
      <c r="G582">
        <v>64.94</v>
      </c>
      <c r="H582">
        <v>0</v>
      </c>
      <c r="I582" t="s">
        <v>1807</v>
      </c>
      <c r="J582">
        <v>51.302599999999998</v>
      </c>
      <c r="K582" t="s">
        <v>4038</v>
      </c>
      <c r="L582" t="s">
        <v>4040</v>
      </c>
      <c r="M582" t="s">
        <v>4046</v>
      </c>
      <c r="N582">
        <v>12</v>
      </c>
    </row>
    <row r="583" spans="1:14" x14ac:dyDescent="0.3">
      <c r="A583" t="s">
        <v>2386</v>
      </c>
      <c r="B583" s="24">
        <v>45709</v>
      </c>
      <c r="C583" t="s">
        <v>459</v>
      </c>
      <c r="D583" t="s">
        <v>1607</v>
      </c>
      <c r="E583" t="s">
        <v>1760</v>
      </c>
      <c r="F583">
        <v>4</v>
      </c>
      <c r="G583">
        <v>507.66</v>
      </c>
      <c r="H583">
        <v>0.03</v>
      </c>
      <c r="I583" t="s">
        <v>1810</v>
      </c>
      <c r="J583">
        <v>1015.32</v>
      </c>
      <c r="K583" t="s">
        <v>4039</v>
      </c>
      <c r="L583" t="s">
        <v>4041</v>
      </c>
      <c r="M583" t="s">
        <v>4048</v>
      </c>
      <c r="N583">
        <v>2</v>
      </c>
    </row>
    <row r="584" spans="1:14" x14ac:dyDescent="0.3">
      <c r="A584" t="s">
        <v>2387</v>
      </c>
      <c r="B584" s="24">
        <v>45273</v>
      </c>
      <c r="C584" t="s">
        <v>770</v>
      </c>
      <c r="D584" t="s">
        <v>1691</v>
      </c>
      <c r="E584" t="s">
        <v>1750</v>
      </c>
      <c r="F584">
        <v>4</v>
      </c>
      <c r="G584">
        <v>968.27</v>
      </c>
      <c r="H584">
        <v>0.2</v>
      </c>
      <c r="I584" t="s">
        <v>1807</v>
      </c>
      <c r="J584">
        <v>3756.8876</v>
      </c>
      <c r="K584" t="s">
        <v>4037</v>
      </c>
      <c r="L584" t="s">
        <v>4040</v>
      </c>
      <c r="M584" t="s">
        <v>4046</v>
      </c>
      <c r="N584">
        <v>12</v>
      </c>
    </row>
    <row r="585" spans="1:14" x14ac:dyDescent="0.3">
      <c r="A585" t="s">
        <v>2388</v>
      </c>
      <c r="B585" s="24">
        <v>45250</v>
      </c>
      <c r="C585" t="s">
        <v>78</v>
      </c>
      <c r="D585" t="s">
        <v>1705</v>
      </c>
      <c r="E585" t="s">
        <v>1754</v>
      </c>
      <c r="F585">
        <v>2</v>
      </c>
      <c r="G585">
        <v>510.33</v>
      </c>
      <c r="H585">
        <v>0.18</v>
      </c>
      <c r="I585" t="s">
        <v>1807</v>
      </c>
      <c r="J585">
        <v>1633.056</v>
      </c>
      <c r="K585" t="s">
        <v>4037</v>
      </c>
      <c r="L585" t="s">
        <v>4040</v>
      </c>
      <c r="M585" t="s">
        <v>4045</v>
      </c>
      <c r="N585">
        <v>11</v>
      </c>
    </row>
    <row r="586" spans="1:14" x14ac:dyDescent="0.3">
      <c r="A586" t="s">
        <v>2389</v>
      </c>
      <c r="B586" s="24">
        <v>45539</v>
      </c>
      <c r="C586" t="s">
        <v>55</v>
      </c>
      <c r="D586" t="s">
        <v>1617</v>
      </c>
      <c r="E586" t="s">
        <v>1794</v>
      </c>
      <c r="F586">
        <v>3</v>
      </c>
      <c r="G586">
        <v>156.72999999999999</v>
      </c>
      <c r="H586">
        <v>0.24</v>
      </c>
      <c r="I586" t="s">
        <v>1810</v>
      </c>
      <c r="J586">
        <v>257.03719999999998</v>
      </c>
      <c r="K586" t="s">
        <v>4038</v>
      </c>
      <c r="L586" t="s">
        <v>4043</v>
      </c>
      <c r="M586" t="s">
        <v>4055</v>
      </c>
      <c r="N586">
        <v>9</v>
      </c>
    </row>
    <row r="587" spans="1:14" x14ac:dyDescent="0.3">
      <c r="A587" t="s">
        <v>2390</v>
      </c>
      <c r="B587" s="24">
        <v>45810</v>
      </c>
      <c r="C587" t="s">
        <v>476</v>
      </c>
      <c r="D587" t="s">
        <v>1727</v>
      </c>
      <c r="E587" t="s">
        <v>1770</v>
      </c>
      <c r="F587">
        <v>1</v>
      </c>
      <c r="G587">
        <v>53.83</v>
      </c>
      <c r="H587">
        <v>0.1</v>
      </c>
      <c r="I587" t="s">
        <v>1805</v>
      </c>
      <c r="J587">
        <v>122.7324</v>
      </c>
      <c r="K587" t="s">
        <v>4039</v>
      </c>
      <c r="L587" t="s">
        <v>4042</v>
      </c>
      <c r="M587" t="s">
        <v>4052</v>
      </c>
      <c r="N587">
        <v>6</v>
      </c>
    </row>
    <row r="588" spans="1:14" x14ac:dyDescent="0.3">
      <c r="A588" t="s">
        <v>2391</v>
      </c>
      <c r="B588" s="24">
        <v>45350</v>
      </c>
      <c r="C588" t="s">
        <v>1165</v>
      </c>
      <c r="D588" t="s">
        <v>1685</v>
      </c>
      <c r="E588" t="s">
        <v>1750</v>
      </c>
      <c r="F588">
        <v>2</v>
      </c>
      <c r="G588">
        <v>34.71</v>
      </c>
      <c r="H588">
        <v>0.11</v>
      </c>
      <c r="I588" t="s">
        <v>1810</v>
      </c>
      <c r="J588">
        <v>31.239000000000001</v>
      </c>
      <c r="K588" t="s">
        <v>4038</v>
      </c>
      <c r="L588" t="s">
        <v>4041</v>
      </c>
      <c r="M588" t="s">
        <v>4048</v>
      </c>
      <c r="N588">
        <v>2</v>
      </c>
    </row>
    <row r="589" spans="1:14" x14ac:dyDescent="0.3">
      <c r="A589" t="s">
        <v>2392</v>
      </c>
      <c r="B589" s="24">
        <v>45633</v>
      </c>
      <c r="C589" t="s">
        <v>731</v>
      </c>
      <c r="D589" t="s">
        <v>1683</v>
      </c>
      <c r="E589" t="s">
        <v>1738</v>
      </c>
      <c r="F589">
        <v>2</v>
      </c>
      <c r="G589">
        <v>829.15</v>
      </c>
      <c r="H589">
        <v>0.1</v>
      </c>
      <c r="I589" t="s">
        <v>1807</v>
      </c>
      <c r="J589">
        <v>1475.8869999999999</v>
      </c>
      <c r="K589" t="s">
        <v>4038</v>
      </c>
      <c r="L589" t="s">
        <v>4040</v>
      </c>
      <c r="M589" t="s">
        <v>4046</v>
      </c>
      <c r="N589">
        <v>12</v>
      </c>
    </row>
    <row r="590" spans="1:14" x14ac:dyDescent="0.3">
      <c r="A590" t="s">
        <v>2393</v>
      </c>
      <c r="B590" s="24">
        <v>45798</v>
      </c>
      <c r="C590" t="s">
        <v>835</v>
      </c>
      <c r="D590" t="s">
        <v>1725</v>
      </c>
      <c r="E590" t="s">
        <v>1747</v>
      </c>
      <c r="F590">
        <v>4</v>
      </c>
      <c r="G590">
        <v>481.86</v>
      </c>
      <c r="H590">
        <v>0.19</v>
      </c>
      <c r="I590" t="s">
        <v>1810</v>
      </c>
      <c r="J590">
        <v>867.34800000000007</v>
      </c>
      <c r="K590" t="s">
        <v>4039</v>
      </c>
      <c r="L590" t="s">
        <v>4042</v>
      </c>
      <c r="M590" t="s">
        <v>4051</v>
      </c>
      <c r="N590">
        <v>5</v>
      </c>
    </row>
    <row r="591" spans="1:14" x14ac:dyDescent="0.3">
      <c r="A591" t="s">
        <v>2394</v>
      </c>
      <c r="B591" s="24">
        <v>45354</v>
      </c>
      <c r="C591" t="s">
        <v>491</v>
      </c>
      <c r="D591" t="s">
        <v>1633</v>
      </c>
      <c r="E591" t="s">
        <v>1760</v>
      </c>
      <c r="F591">
        <v>1</v>
      </c>
      <c r="G591">
        <v>915.17</v>
      </c>
      <c r="H591">
        <v>0.03</v>
      </c>
      <c r="I591" t="s">
        <v>1810</v>
      </c>
      <c r="J591">
        <v>2965.1507999999999</v>
      </c>
      <c r="K591" t="s">
        <v>4038</v>
      </c>
      <c r="L591" t="s">
        <v>4041</v>
      </c>
      <c r="M591" t="s">
        <v>4049</v>
      </c>
      <c r="N591">
        <v>3</v>
      </c>
    </row>
    <row r="592" spans="1:14" x14ac:dyDescent="0.3">
      <c r="A592" t="s">
        <v>2395</v>
      </c>
      <c r="B592" s="24">
        <v>45357</v>
      </c>
      <c r="C592" t="s">
        <v>690</v>
      </c>
      <c r="D592" t="s">
        <v>1671</v>
      </c>
      <c r="E592" t="s">
        <v>1791</v>
      </c>
      <c r="F592">
        <v>3</v>
      </c>
      <c r="G592">
        <v>250.95</v>
      </c>
      <c r="H592">
        <v>0.1</v>
      </c>
      <c r="I592" t="s">
        <v>1807</v>
      </c>
      <c r="J592">
        <v>243.42150000000001</v>
      </c>
      <c r="K592" t="s">
        <v>4038</v>
      </c>
      <c r="L592" t="s">
        <v>4041</v>
      </c>
      <c r="M592" t="s">
        <v>4049</v>
      </c>
      <c r="N592">
        <v>3</v>
      </c>
    </row>
    <row r="593" spans="1:14" x14ac:dyDescent="0.3">
      <c r="A593" t="s">
        <v>2396</v>
      </c>
      <c r="B593" s="24">
        <v>45257</v>
      </c>
      <c r="C593" t="s">
        <v>1012</v>
      </c>
      <c r="D593" t="s">
        <v>1721</v>
      </c>
      <c r="E593" t="s">
        <v>1754</v>
      </c>
      <c r="F593">
        <v>4</v>
      </c>
      <c r="G593">
        <v>882.84</v>
      </c>
      <c r="H593">
        <v>0.04</v>
      </c>
      <c r="I593" t="s">
        <v>1805</v>
      </c>
      <c r="J593">
        <v>2383.6680000000001</v>
      </c>
      <c r="K593" t="s">
        <v>4037</v>
      </c>
      <c r="L593" t="s">
        <v>4040</v>
      </c>
      <c r="M593" t="s">
        <v>4045</v>
      </c>
      <c r="N593">
        <v>11</v>
      </c>
    </row>
    <row r="594" spans="1:14" x14ac:dyDescent="0.3">
      <c r="A594" t="s">
        <v>2397</v>
      </c>
      <c r="B594" s="24">
        <v>45702</v>
      </c>
      <c r="C594" t="s">
        <v>465</v>
      </c>
      <c r="D594" t="s">
        <v>1567</v>
      </c>
      <c r="E594" t="s">
        <v>1791</v>
      </c>
      <c r="F594">
        <v>3</v>
      </c>
      <c r="G594">
        <v>573.37</v>
      </c>
      <c r="H594">
        <v>0.04</v>
      </c>
      <c r="I594" t="s">
        <v>1810</v>
      </c>
      <c r="J594">
        <v>2201.7408</v>
      </c>
      <c r="K594" t="s">
        <v>4039</v>
      </c>
      <c r="L594" t="s">
        <v>4041</v>
      </c>
      <c r="M594" t="s">
        <v>4048</v>
      </c>
      <c r="N594">
        <v>2</v>
      </c>
    </row>
    <row r="595" spans="1:14" x14ac:dyDescent="0.3">
      <c r="A595" t="s">
        <v>2398</v>
      </c>
      <c r="B595" s="24">
        <v>45318</v>
      </c>
      <c r="C595" t="s">
        <v>215</v>
      </c>
      <c r="D595" t="s">
        <v>1593</v>
      </c>
      <c r="E595" t="s">
        <v>1775</v>
      </c>
      <c r="F595">
        <v>3</v>
      </c>
      <c r="G595">
        <v>622.72</v>
      </c>
      <c r="H595">
        <v>0.24</v>
      </c>
      <c r="I595" t="s">
        <v>1805</v>
      </c>
      <c r="J595">
        <v>1793.4336000000001</v>
      </c>
      <c r="K595" t="s">
        <v>4038</v>
      </c>
      <c r="L595" t="s">
        <v>4041</v>
      </c>
      <c r="M595" t="s">
        <v>4047</v>
      </c>
      <c r="N595">
        <v>1</v>
      </c>
    </row>
    <row r="596" spans="1:14" x14ac:dyDescent="0.3">
      <c r="A596" t="s">
        <v>2399</v>
      </c>
      <c r="B596" s="24">
        <v>45943</v>
      </c>
      <c r="C596" t="s">
        <v>1198</v>
      </c>
      <c r="D596" t="s">
        <v>1713</v>
      </c>
      <c r="E596" t="s">
        <v>1788</v>
      </c>
      <c r="F596">
        <v>4</v>
      </c>
      <c r="G596">
        <v>259.74</v>
      </c>
      <c r="H596">
        <v>0.14000000000000001</v>
      </c>
      <c r="I596" t="s">
        <v>1805</v>
      </c>
      <c r="J596">
        <v>592.20720000000006</v>
      </c>
      <c r="K596" t="s">
        <v>4039</v>
      </c>
      <c r="L596" t="s">
        <v>4040</v>
      </c>
      <c r="M596" t="s">
        <v>4044</v>
      </c>
      <c r="N596">
        <v>10</v>
      </c>
    </row>
    <row r="597" spans="1:14" x14ac:dyDescent="0.3">
      <c r="A597" t="s">
        <v>2400</v>
      </c>
      <c r="B597" s="24">
        <v>45769</v>
      </c>
      <c r="C597" t="s">
        <v>202</v>
      </c>
      <c r="D597" t="s">
        <v>1585</v>
      </c>
      <c r="E597" t="s">
        <v>1778</v>
      </c>
      <c r="F597">
        <v>1</v>
      </c>
      <c r="G597">
        <v>951.09</v>
      </c>
      <c r="H597">
        <v>0.23</v>
      </c>
      <c r="I597" t="s">
        <v>1810</v>
      </c>
      <c r="J597">
        <v>3271.7496000000001</v>
      </c>
      <c r="K597" t="s">
        <v>4039</v>
      </c>
      <c r="L597" t="s">
        <v>4042</v>
      </c>
      <c r="M597" t="s">
        <v>4050</v>
      </c>
      <c r="N597">
        <v>4</v>
      </c>
    </row>
    <row r="598" spans="1:14" x14ac:dyDescent="0.3">
      <c r="A598" t="s">
        <v>2401</v>
      </c>
      <c r="B598" s="24">
        <v>45765</v>
      </c>
      <c r="C598" t="s">
        <v>645</v>
      </c>
      <c r="D598" t="s">
        <v>1727</v>
      </c>
      <c r="E598" t="s">
        <v>1742</v>
      </c>
      <c r="F598">
        <v>4</v>
      </c>
      <c r="G598">
        <v>71.709999999999994</v>
      </c>
      <c r="H598">
        <v>0.05</v>
      </c>
      <c r="I598" t="s">
        <v>1810</v>
      </c>
      <c r="J598">
        <v>55.216700000000003</v>
      </c>
      <c r="K598" t="s">
        <v>4039</v>
      </c>
      <c r="L598" t="s">
        <v>4042</v>
      </c>
      <c r="M598" t="s">
        <v>4050</v>
      </c>
      <c r="N598">
        <v>4</v>
      </c>
    </row>
    <row r="599" spans="1:14" x14ac:dyDescent="0.3">
      <c r="A599" t="s">
        <v>2402</v>
      </c>
      <c r="B599" s="24">
        <v>45891</v>
      </c>
      <c r="C599" t="s">
        <v>568</v>
      </c>
      <c r="D599" t="s">
        <v>1569</v>
      </c>
      <c r="E599" t="s">
        <v>1760</v>
      </c>
      <c r="F599">
        <v>4</v>
      </c>
      <c r="G599">
        <v>894.93</v>
      </c>
      <c r="H599">
        <v>0.13</v>
      </c>
      <c r="I599" t="s">
        <v>1810</v>
      </c>
      <c r="J599">
        <v>3400.733999999999</v>
      </c>
      <c r="K599" t="s">
        <v>4039</v>
      </c>
      <c r="L599" t="s">
        <v>4043</v>
      </c>
      <c r="M599" t="s">
        <v>4054</v>
      </c>
      <c r="N599">
        <v>8</v>
      </c>
    </row>
    <row r="600" spans="1:14" x14ac:dyDescent="0.3">
      <c r="A600" t="s">
        <v>2403</v>
      </c>
      <c r="B600" s="24">
        <v>45842</v>
      </c>
      <c r="C600" t="s">
        <v>654</v>
      </c>
      <c r="D600" t="s">
        <v>1685</v>
      </c>
      <c r="E600" t="s">
        <v>1763</v>
      </c>
      <c r="F600">
        <v>2</v>
      </c>
      <c r="G600">
        <v>870.18</v>
      </c>
      <c r="H600">
        <v>0.06</v>
      </c>
      <c r="I600" t="s">
        <v>1810</v>
      </c>
      <c r="J600">
        <v>3028.2264</v>
      </c>
      <c r="K600" t="s">
        <v>4039</v>
      </c>
      <c r="L600" t="s">
        <v>4043</v>
      </c>
      <c r="M600" t="s">
        <v>4053</v>
      </c>
      <c r="N600">
        <v>7</v>
      </c>
    </row>
    <row r="601" spans="1:14" x14ac:dyDescent="0.3">
      <c r="A601" t="s">
        <v>2404</v>
      </c>
      <c r="B601" s="24">
        <v>45382</v>
      </c>
      <c r="C601" t="s">
        <v>876</v>
      </c>
      <c r="D601" t="s">
        <v>1657</v>
      </c>
      <c r="E601" t="s">
        <v>1742</v>
      </c>
      <c r="F601">
        <v>3</v>
      </c>
      <c r="G601">
        <v>552.72</v>
      </c>
      <c r="H601">
        <v>0.01</v>
      </c>
      <c r="I601" t="s">
        <v>1807</v>
      </c>
      <c r="J601">
        <v>1039.1135999999999</v>
      </c>
      <c r="K601" t="s">
        <v>4038</v>
      </c>
      <c r="L601" t="s">
        <v>4041</v>
      </c>
      <c r="M601" t="s">
        <v>4049</v>
      </c>
      <c r="N601">
        <v>3</v>
      </c>
    </row>
    <row r="602" spans="1:14" x14ac:dyDescent="0.3">
      <c r="A602" t="s">
        <v>2405</v>
      </c>
      <c r="B602" s="24">
        <v>45236</v>
      </c>
      <c r="C602" t="s">
        <v>782</v>
      </c>
      <c r="D602" t="s">
        <v>1607</v>
      </c>
      <c r="E602" t="s">
        <v>1763</v>
      </c>
      <c r="F602">
        <v>2</v>
      </c>
      <c r="G602">
        <v>700.43</v>
      </c>
      <c r="H602">
        <v>0.18</v>
      </c>
      <c r="I602" t="s">
        <v>1810</v>
      </c>
      <c r="J602">
        <v>2080.2770999999998</v>
      </c>
      <c r="K602" t="s">
        <v>4037</v>
      </c>
      <c r="L602" t="s">
        <v>4040</v>
      </c>
      <c r="M602" t="s">
        <v>4045</v>
      </c>
      <c r="N602">
        <v>11</v>
      </c>
    </row>
    <row r="603" spans="1:14" x14ac:dyDescent="0.3">
      <c r="A603" t="s">
        <v>2406</v>
      </c>
      <c r="B603" s="24">
        <v>45806</v>
      </c>
      <c r="C603" t="s">
        <v>1054</v>
      </c>
      <c r="D603" t="s">
        <v>1546</v>
      </c>
      <c r="E603" t="s">
        <v>1742</v>
      </c>
      <c r="F603">
        <v>1</v>
      </c>
      <c r="G603">
        <v>823.03</v>
      </c>
      <c r="H603">
        <v>0.21</v>
      </c>
      <c r="I603" t="s">
        <v>1807</v>
      </c>
      <c r="J603">
        <v>1349.7692</v>
      </c>
      <c r="K603" t="s">
        <v>4039</v>
      </c>
      <c r="L603" t="s">
        <v>4042</v>
      </c>
      <c r="M603" t="s">
        <v>4051</v>
      </c>
      <c r="N603">
        <v>5</v>
      </c>
    </row>
    <row r="604" spans="1:14" x14ac:dyDescent="0.3">
      <c r="A604" t="s">
        <v>2407</v>
      </c>
      <c r="B604" s="24">
        <v>45401</v>
      </c>
      <c r="C604" t="s">
        <v>808</v>
      </c>
      <c r="D604" t="s">
        <v>1713</v>
      </c>
      <c r="E604" t="s">
        <v>1757</v>
      </c>
      <c r="F604">
        <v>4</v>
      </c>
      <c r="G604">
        <v>117.37</v>
      </c>
      <c r="H604">
        <v>0.28999999999999998</v>
      </c>
      <c r="I604" t="s">
        <v>1805</v>
      </c>
      <c r="J604">
        <v>92.722300000000004</v>
      </c>
      <c r="K604" t="s">
        <v>4038</v>
      </c>
      <c r="L604" t="s">
        <v>4042</v>
      </c>
      <c r="M604" t="s">
        <v>4050</v>
      </c>
      <c r="N604">
        <v>4</v>
      </c>
    </row>
    <row r="605" spans="1:14" x14ac:dyDescent="0.3">
      <c r="A605" t="s">
        <v>2408</v>
      </c>
      <c r="B605" s="24">
        <v>45716</v>
      </c>
      <c r="C605" t="s">
        <v>364</v>
      </c>
      <c r="D605" t="s">
        <v>1641</v>
      </c>
      <c r="E605" t="s">
        <v>1738</v>
      </c>
      <c r="F605">
        <v>3</v>
      </c>
      <c r="G605">
        <v>165.37</v>
      </c>
      <c r="H605">
        <v>0.05</v>
      </c>
      <c r="I605" t="s">
        <v>1805</v>
      </c>
      <c r="J605">
        <v>469.6508</v>
      </c>
      <c r="K605" t="s">
        <v>4039</v>
      </c>
      <c r="L605" t="s">
        <v>4041</v>
      </c>
      <c r="M605" t="s">
        <v>4048</v>
      </c>
      <c r="N605">
        <v>2</v>
      </c>
    </row>
    <row r="606" spans="1:14" x14ac:dyDescent="0.3">
      <c r="A606" t="s">
        <v>2409</v>
      </c>
      <c r="B606" s="24">
        <v>45718</v>
      </c>
      <c r="C606" t="s">
        <v>1168</v>
      </c>
      <c r="D606" t="s">
        <v>1538</v>
      </c>
      <c r="E606" t="s">
        <v>1770</v>
      </c>
      <c r="F606">
        <v>4</v>
      </c>
      <c r="G606">
        <v>483.06</v>
      </c>
      <c r="H606">
        <v>0.24</v>
      </c>
      <c r="I606" t="s">
        <v>1805</v>
      </c>
      <c r="J606">
        <v>1376.721</v>
      </c>
      <c r="K606" t="s">
        <v>4039</v>
      </c>
      <c r="L606" t="s">
        <v>4041</v>
      </c>
      <c r="M606" t="s">
        <v>4049</v>
      </c>
      <c r="N606">
        <v>3</v>
      </c>
    </row>
    <row r="607" spans="1:14" x14ac:dyDescent="0.3">
      <c r="A607" t="s">
        <v>2410</v>
      </c>
      <c r="B607" s="24">
        <v>45379</v>
      </c>
      <c r="C607" t="s">
        <v>920</v>
      </c>
      <c r="D607" t="s">
        <v>1691</v>
      </c>
      <c r="E607" t="s">
        <v>1760</v>
      </c>
      <c r="F607">
        <v>3</v>
      </c>
      <c r="G607">
        <v>262.05</v>
      </c>
      <c r="H607">
        <v>0.11</v>
      </c>
      <c r="I607" t="s">
        <v>1807</v>
      </c>
      <c r="J607">
        <v>796.63200000000006</v>
      </c>
      <c r="K607" t="s">
        <v>4038</v>
      </c>
      <c r="L607" t="s">
        <v>4041</v>
      </c>
      <c r="M607" t="s">
        <v>4049</v>
      </c>
      <c r="N607">
        <v>3</v>
      </c>
    </row>
    <row r="608" spans="1:14" x14ac:dyDescent="0.3">
      <c r="A608" t="s">
        <v>2411</v>
      </c>
      <c r="B608" s="24">
        <v>45635</v>
      </c>
      <c r="C608" t="s">
        <v>1411</v>
      </c>
      <c r="D608" t="s">
        <v>1557</v>
      </c>
      <c r="E608" t="s">
        <v>1780</v>
      </c>
      <c r="F608">
        <v>1</v>
      </c>
      <c r="G608">
        <v>970.89</v>
      </c>
      <c r="H608">
        <v>0.1</v>
      </c>
      <c r="I608" t="s">
        <v>1810</v>
      </c>
      <c r="J608">
        <v>2592.2763</v>
      </c>
      <c r="K608" t="s">
        <v>4038</v>
      </c>
      <c r="L608" t="s">
        <v>4040</v>
      </c>
      <c r="M608" t="s">
        <v>4046</v>
      </c>
      <c r="N608">
        <v>12</v>
      </c>
    </row>
    <row r="609" spans="1:14" x14ac:dyDescent="0.3">
      <c r="A609" t="s">
        <v>2412</v>
      </c>
      <c r="B609" s="24">
        <v>45222</v>
      </c>
      <c r="C609" t="s">
        <v>696</v>
      </c>
      <c r="D609" t="s">
        <v>1673</v>
      </c>
      <c r="E609" t="s">
        <v>1733</v>
      </c>
      <c r="F609">
        <v>3</v>
      </c>
      <c r="G609">
        <v>61.11</v>
      </c>
      <c r="H609">
        <v>0.19</v>
      </c>
      <c r="I609" t="s">
        <v>1807</v>
      </c>
      <c r="J609">
        <v>54.999000000000002</v>
      </c>
      <c r="K609" t="s">
        <v>4037</v>
      </c>
      <c r="L609" t="s">
        <v>4040</v>
      </c>
      <c r="M609" t="s">
        <v>4044</v>
      </c>
      <c r="N609">
        <v>10</v>
      </c>
    </row>
    <row r="610" spans="1:14" x14ac:dyDescent="0.3">
      <c r="A610" t="s">
        <v>2413</v>
      </c>
      <c r="B610" s="24">
        <v>45555</v>
      </c>
      <c r="C610" t="s">
        <v>121</v>
      </c>
      <c r="D610" t="s">
        <v>1583</v>
      </c>
      <c r="E610" t="s">
        <v>1763</v>
      </c>
      <c r="F610">
        <v>3</v>
      </c>
      <c r="G610">
        <v>827.88</v>
      </c>
      <c r="H610">
        <v>0.18</v>
      </c>
      <c r="I610" t="s">
        <v>1807</v>
      </c>
      <c r="J610">
        <v>2011.7483999999999</v>
      </c>
      <c r="K610" t="s">
        <v>4038</v>
      </c>
      <c r="L610" t="s">
        <v>4043</v>
      </c>
      <c r="M610" t="s">
        <v>4055</v>
      </c>
      <c r="N610">
        <v>9</v>
      </c>
    </row>
    <row r="611" spans="1:14" x14ac:dyDescent="0.3">
      <c r="A611" t="s">
        <v>2414</v>
      </c>
      <c r="B611" s="24">
        <v>45583</v>
      </c>
      <c r="C611" t="s">
        <v>1318</v>
      </c>
      <c r="D611" t="s">
        <v>1703</v>
      </c>
      <c r="E611" t="s">
        <v>1778</v>
      </c>
      <c r="F611">
        <v>1</v>
      </c>
      <c r="G611">
        <v>926.85</v>
      </c>
      <c r="H611">
        <v>0.28999999999999998</v>
      </c>
      <c r="I611" t="s">
        <v>1810</v>
      </c>
      <c r="J611">
        <v>2280.0509999999999</v>
      </c>
      <c r="K611" t="s">
        <v>4038</v>
      </c>
      <c r="L611" t="s">
        <v>4040</v>
      </c>
      <c r="M611" t="s">
        <v>4044</v>
      </c>
      <c r="N611">
        <v>10</v>
      </c>
    </row>
    <row r="612" spans="1:14" x14ac:dyDescent="0.3">
      <c r="A612" t="s">
        <v>2415</v>
      </c>
      <c r="B612" s="24">
        <v>45662</v>
      </c>
      <c r="C612" t="s">
        <v>989</v>
      </c>
      <c r="D612" t="s">
        <v>1549</v>
      </c>
      <c r="E612" t="s">
        <v>1780</v>
      </c>
      <c r="F612">
        <v>4</v>
      </c>
      <c r="G612">
        <v>874.59</v>
      </c>
      <c r="H612">
        <v>0.24</v>
      </c>
      <c r="I612" t="s">
        <v>1807</v>
      </c>
      <c r="J612">
        <v>620.95889999999997</v>
      </c>
      <c r="K612" t="s">
        <v>4039</v>
      </c>
      <c r="L612" t="s">
        <v>4041</v>
      </c>
      <c r="M612" t="s">
        <v>4047</v>
      </c>
      <c r="N612">
        <v>1</v>
      </c>
    </row>
    <row r="613" spans="1:14" x14ac:dyDescent="0.3">
      <c r="A613" t="s">
        <v>2416</v>
      </c>
      <c r="B613" s="24">
        <v>45921</v>
      </c>
      <c r="C613" t="s">
        <v>1432</v>
      </c>
      <c r="D613" t="s">
        <v>1559</v>
      </c>
      <c r="E613" t="s">
        <v>1738</v>
      </c>
      <c r="F613">
        <v>3</v>
      </c>
      <c r="G613">
        <v>479.11</v>
      </c>
      <c r="H613">
        <v>0.28999999999999998</v>
      </c>
      <c r="I613" t="s">
        <v>1807</v>
      </c>
      <c r="J613">
        <v>1456.4944</v>
      </c>
      <c r="K613" t="s">
        <v>4039</v>
      </c>
      <c r="L613" t="s">
        <v>4043</v>
      </c>
      <c r="M613" t="s">
        <v>4055</v>
      </c>
      <c r="N613">
        <v>9</v>
      </c>
    </row>
    <row r="614" spans="1:14" x14ac:dyDescent="0.3">
      <c r="A614" t="s">
        <v>2417</v>
      </c>
      <c r="B614" s="24">
        <v>45490</v>
      </c>
      <c r="C614" t="s">
        <v>687</v>
      </c>
      <c r="D614" t="s">
        <v>1593</v>
      </c>
      <c r="E614" t="s">
        <v>1788</v>
      </c>
      <c r="F614">
        <v>4</v>
      </c>
      <c r="G614">
        <v>182.91</v>
      </c>
      <c r="H614">
        <v>0.05</v>
      </c>
      <c r="I614" t="s">
        <v>1805</v>
      </c>
      <c r="J614">
        <v>389.59829999999999</v>
      </c>
      <c r="K614" t="s">
        <v>4038</v>
      </c>
      <c r="L614" t="s">
        <v>4043</v>
      </c>
      <c r="M614" t="s">
        <v>4053</v>
      </c>
      <c r="N614">
        <v>7</v>
      </c>
    </row>
    <row r="615" spans="1:14" x14ac:dyDescent="0.3">
      <c r="A615" t="s">
        <v>2418</v>
      </c>
      <c r="B615" s="24">
        <v>45652</v>
      </c>
      <c r="C615" t="s">
        <v>858</v>
      </c>
      <c r="D615" t="s">
        <v>1597</v>
      </c>
      <c r="E615" t="s">
        <v>1754</v>
      </c>
      <c r="F615">
        <v>3</v>
      </c>
      <c r="G615">
        <v>745.51</v>
      </c>
      <c r="H615">
        <v>0.04</v>
      </c>
      <c r="I615" t="s">
        <v>1805</v>
      </c>
      <c r="J615">
        <v>2832.9380000000001</v>
      </c>
      <c r="K615" t="s">
        <v>4038</v>
      </c>
      <c r="L615" t="s">
        <v>4040</v>
      </c>
      <c r="M615" t="s">
        <v>4046</v>
      </c>
      <c r="N615">
        <v>12</v>
      </c>
    </row>
    <row r="616" spans="1:14" x14ac:dyDescent="0.3">
      <c r="A616" t="s">
        <v>2419</v>
      </c>
      <c r="B616" s="24">
        <v>45598</v>
      </c>
      <c r="C616" t="s">
        <v>1463</v>
      </c>
      <c r="D616" t="s">
        <v>1705</v>
      </c>
      <c r="E616" t="s">
        <v>1782</v>
      </c>
      <c r="F616">
        <v>4</v>
      </c>
      <c r="G616">
        <v>920.61</v>
      </c>
      <c r="H616">
        <v>0.15</v>
      </c>
      <c r="I616" t="s">
        <v>1805</v>
      </c>
      <c r="J616">
        <v>2651.3568</v>
      </c>
      <c r="K616" t="s">
        <v>4038</v>
      </c>
      <c r="L616" t="s">
        <v>4040</v>
      </c>
      <c r="M616" t="s">
        <v>4045</v>
      </c>
      <c r="N616">
        <v>11</v>
      </c>
    </row>
    <row r="617" spans="1:14" x14ac:dyDescent="0.3">
      <c r="A617" t="s">
        <v>2420</v>
      </c>
      <c r="B617" s="24">
        <v>45772</v>
      </c>
      <c r="C617" t="s">
        <v>1303</v>
      </c>
      <c r="D617" t="s">
        <v>1679</v>
      </c>
      <c r="E617" t="s">
        <v>1770</v>
      </c>
      <c r="F617">
        <v>1</v>
      </c>
      <c r="G617">
        <v>659.03</v>
      </c>
      <c r="H617">
        <v>0.12</v>
      </c>
      <c r="I617" t="s">
        <v>1805</v>
      </c>
      <c r="J617">
        <v>2240.7020000000002</v>
      </c>
      <c r="K617" t="s">
        <v>4039</v>
      </c>
      <c r="L617" t="s">
        <v>4042</v>
      </c>
      <c r="M617" t="s">
        <v>4050</v>
      </c>
      <c r="N617">
        <v>4</v>
      </c>
    </row>
    <row r="618" spans="1:14" x14ac:dyDescent="0.3">
      <c r="A618" t="s">
        <v>2421</v>
      </c>
      <c r="B618" s="24">
        <v>45338</v>
      </c>
      <c r="C618" t="s">
        <v>1491</v>
      </c>
      <c r="D618" t="s">
        <v>1546</v>
      </c>
      <c r="E618" t="s">
        <v>1742</v>
      </c>
      <c r="F618">
        <v>4</v>
      </c>
      <c r="G618">
        <v>312.91000000000003</v>
      </c>
      <c r="H618">
        <v>0.11</v>
      </c>
      <c r="I618" t="s">
        <v>1807</v>
      </c>
      <c r="J618">
        <v>275.36079999999998</v>
      </c>
      <c r="K618" t="s">
        <v>4038</v>
      </c>
      <c r="L618" t="s">
        <v>4041</v>
      </c>
      <c r="M618" t="s">
        <v>4048</v>
      </c>
      <c r="N618">
        <v>2</v>
      </c>
    </row>
    <row r="619" spans="1:14" x14ac:dyDescent="0.3">
      <c r="A619" t="s">
        <v>2422</v>
      </c>
      <c r="B619" s="24">
        <v>45524</v>
      </c>
      <c r="C619" t="s">
        <v>729</v>
      </c>
      <c r="D619" t="s">
        <v>1553</v>
      </c>
      <c r="E619" t="s">
        <v>1791</v>
      </c>
      <c r="F619">
        <v>4</v>
      </c>
      <c r="G619">
        <v>705.64</v>
      </c>
      <c r="H619">
        <v>0.13</v>
      </c>
      <c r="I619" t="s">
        <v>1807</v>
      </c>
      <c r="J619">
        <v>2512.0783999999999</v>
      </c>
      <c r="K619" t="s">
        <v>4038</v>
      </c>
      <c r="L619" t="s">
        <v>4043</v>
      </c>
      <c r="M619" t="s">
        <v>4054</v>
      </c>
      <c r="N619">
        <v>8</v>
      </c>
    </row>
    <row r="620" spans="1:14" x14ac:dyDescent="0.3">
      <c r="A620" t="s">
        <v>2423</v>
      </c>
      <c r="B620" s="24">
        <v>45497</v>
      </c>
      <c r="C620" t="s">
        <v>482</v>
      </c>
      <c r="D620" t="s">
        <v>1546</v>
      </c>
      <c r="E620" t="s">
        <v>1770</v>
      </c>
      <c r="F620">
        <v>3</v>
      </c>
      <c r="G620">
        <v>386.41</v>
      </c>
      <c r="H620">
        <v>0.08</v>
      </c>
      <c r="I620" t="s">
        <v>1810</v>
      </c>
      <c r="J620">
        <v>1344.7067999999999</v>
      </c>
      <c r="K620" t="s">
        <v>4038</v>
      </c>
      <c r="L620" t="s">
        <v>4043</v>
      </c>
      <c r="M620" t="s">
        <v>4053</v>
      </c>
      <c r="N620">
        <v>7</v>
      </c>
    </row>
    <row r="621" spans="1:14" x14ac:dyDescent="0.3">
      <c r="A621" t="s">
        <v>2424</v>
      </c>
      <c r="B621" s="24">
        <v>45534</v>
      </c>
      <c r="C621" t="s">
        <v>121</v>
      </c>
      <c r="D621" t="s">
        <v>1717</v>
      </c>
      <c r="E621" t="s">
        <v>1773</v>
      </c>
      <c r="F621">
        <v>1</v>
      </c>
      <c r="G621">
        <v>265.89</v>
      </c>
      <c r="H621">
        <v>0.28999999999999998</v>
      </c>
      <c r="I621" t="s">
        <v>1810</v>
      </c>
      <c r="J621">
        <v>733.85640000000001</v>
      </c>
      <c r="K621" t="s">
        <v>4038</v>
      </c>
      <c r="L621" t="s">
        <v>4043</v>
      </c>
      <c r="M621" t="s">
        <v>4054</v>
      </c>
      <c r="N621">
        <v>8</v>
      </c>
    </row>
    <row r="622" spans="1:14" x14ac:dyDescent="0.3">
      <c r="A622" t="s">
        <v>2425</v>
      </c>
      <c r="B622" s="24">
        <v>45925</v>
      </c>
      <c r="C622" t="s">
        <v>272</v>
      </c>
      <c r="D622" t="s">
        <v>1589</v>
      </c>
      <c r="E622" t="s">
        <v>1785</v>
      </c>
      <c r="F622">
        <v>2</v>
      </c>
      <c r="G622">
        <v>703.16</v>
      </c>
      <c r="H622">
        <v>0.28999999999999998</v>
      </c>
      <c r="I622" t="s">
        <v>1805</v>
      </c>
      <c r="J622">
        <v>499.24360000000001</v>
      </c>
      <c r="K622" t="s">
        <v>4039</v>
      </c>
      <c r="L622" t="s">
        <v>4043</v>
      </c>
      <c r="M622" t="s">
        <v>4055</v>
      </c>
      <c r="N622">
        <v>9</v>
      </c>
    </row>
    <row r="623" spans="1:14" x14ac:dyDescent="0.3">
      <c r="A623" t="s">
        <v>2426</v>
      </c>
      <c r="B623" s="24">
        <v>45765</v>
      </c>
      <c r="C623" t="s">
        <v>1435</v>
      </c>
      <c r="D623" t="s">
        <v>1723</v>
      </c>
      <c r="E623" t="s">
        <v>1778</v>
      </c>
      <c r="F623">
        <v>3</v>
      </c>
      <c r="G623">
        <v>394.5</v>
      </c>
      <c r="H623">
        <v>0.05</v>
      </c>
      <c r="I623" t="s">
        <v>1810</v>
      </c>
      <c r="J623">
        <v>560.18999999999994</v>
      </c>
      <c r="K623" t="s">
        <v>4039</v>
      </c>
      <c r="L623" t="s">
        <v>4042</v>
      </c>
      <c r="M623" t="s">
        <v>4050</v>
      </c>
      <c r="N623">
        <v>4</v>
      </c>
    </row>
    <row r="624" spans="1:14" x14ac:dyDescent="0.3">
      <c r="A624" t="s">
        <v>2427</v>
      </c>
      <c r="B624" s="24">
        <v>45882</v>
      </c>
      <c r="C624" t="s">
        <v>403</v>
      </c>
      <c r="D624" t="s">
        <v>1723</v>
      </c>
      <c r="E624" t="s">
        <v>1760</v>
      </c>
      <c r="F624">
        <v>4</v>
      </c>
      <c r="G624">
        <v>411.25</v>
      </c>
      <c r="H624">
        <v>0.01</v>
      </c>
      <c r="I624" t="s">
        <v>1805</v>
      </c>
      <c r="J624">
        <v>1172.0625</v>
      </c>
      <c r="K624" t="s">
        <v>4039</v>
      </c>
      <c r="L624" t="s">
        <v>4043</v>
      </c>
      <c r="M624" t="s">
        <v>4054</v>
      </c>
      <c r="N624">
        <v>8</v>
      </c>
    </row>
    <row r="625" spans="1:14" x14ac:dyDescent="0.3">
      <c r="A625" t="s">
        <v>2428</v>
      </c>
      <c r="B625" s="24">
        <v>45923</v>
      </c>
      <c r="C625" t="s">
        <v>1095</v>
      </c>
      <c r="D625" t="s">
        <v>1625</v>
      </c>
      <c r="E625" t="s">
        <v>1742</v>
      </c>
      <c r="F625">
        <v>2</v>
      </c>
      <c r="G625">
        <v>395.45</v>
      </c>
      <c r="H625">
        <v>0.23</v>
      </c>
      <c r="I625" t="s">
        <v>1805</v>
      </c>
      <c r="J625">
        <v>1565.982</v>
      </c>
      <c r="K625" t="s">
        <v>4039</v>
      </c>
      <c r="L625" t="s">
        <v>4043</v>
      </c>
      <c r="M625" t="s">
        <v>4055</v>
      </c>
      <c r="N625">
        <v>9</v>
      </c>
    </row>
    <row r="626" spans="1:14" x14ac:dyDescent="0.3">
      <c r="A626" t="s">
        <v>2429</v>
      </c>
      <c r="B626" s="24">
        <v>45421</v>
      </c>
      <c r="C626" t="s">
        <v>143</v>
      </c>
      <c r="D626" t="s">
        <v>1709</v>
      </c>
      <c r="E626" t="s">
        <v>1754</v>
      </c>
      <c r="F626">
        <v>4</v>
      </c>
      <c r="G626">
        <v>678.98</v>
      </c>
      <c r="H626">
        <v>0.26</v>
      </c>
      <c r="I626" t="s">
        <v>1805</v>
      </c>
      <c r="J626">
        <v>1045.6292000000001</v>
      </c>
      <c r="K626" t="s">
        <v>4038</v>
      </c>
      <c r="L626" t="s">
        <v>4042</v>
      </c>
      <c r="M626" t="s">
        <v>4051</v>
      </c>
      <c r="N626">
        <v>5</v>
      </c>
    </row>
    <row r="627" spans="1:14" x14ac:dyDescent="0.3">
      <c r="A627" t="s">
        <v>2430</v>
      </c>
      <c r="B627" s="24">
        <v>45608</v>
      </c>
      <c r="C627" t="s">
        <v>261</v>
      </c>
      <c r="D627" t="s">
        <v>1583</v>
      </c>
      <c r="E627" t="s">
        <v>1780</v>
      </c>
      <c r="F627">
        <v>1</v>
      </c>
      <c r="G627">
        <v>757.71</v>
      </c>
      <c r="H627">
        <v>0.05</v>
      </c>
      <c r="I627" t="s">
        <v>1810</v>
      </c>
      <c r="J627">
        <v>2242.8216000000002</v>
      </c>
      <c r="K627" t="s">
        <v>4038</v>
      </c>
      <c r="L627" t="s">
        <v>4040</v>
      </c>
      <c r="M627" t="s">
        <v>4045</v>
      </c>
      <c r="N627">
        <v>11</v>
      </c>
    </row>
    <row r="628" spans="1:14" x14ac:dyDescent="0.3">
      <c r="A628" t="s">
        <v>2431</v>
      </c>
      <c r="B628" s="24">
        <v>45644</v>
      </c>
      <c r="C628" t="s">
        <v>218</v>
      </c>
      <c r="D628" t="s">
        <v>1717</v>
      </c>
      <c r="E628" t="s">
        <v>1750</v>
      </c>
      <c r="F628">
        <v>2</v>
      </c>
      <c r="G628">
        <v>647.86</v>
      </c>
      <c r="H628">
        <v>0.1</v>
      </c>
      <c r="I628" t="s">
        <v>1810</v>
      </c>
      <c r="J628">
        <v>615.46699999999998</v>
      </c>
      <c r="K628" t="s">
        <v>4038</v>
      </c>
      <c r="L628" t="s">
        <v>4040</v>
      </c>
      <c r="M628" t="s">
        <v>4046</v>
      </c>
      <c r="N628">
        <v>12</v>
      </c>
    </row>
    <row r="629" spans="1:14" x14ac:dyDescent="0.3">
      <c r="A629" t="s">
        <v>2432</v>
      </c>
      <c r="B629" s="24">
        <v>45517</v>
      </c>
      <c r="C629" t="s">
        <v>456</v>
      </c>
      <c r="D629" t="s">
        <v>1553</v>
      </c>
      <c r="E629" t="s">
        <v>1757</v>
      </c>
      <c r="F629">
        <v>3</v>
      </c>
      <c r="G629">
        <v>179.64</v>
      </c>
      <c r="H629">
        <v>0.17</v>
      </c>
      <c r="I629" t="s">
        <v>1807</v>
      </c>
      <c r="J629">
        <v>323.35199999999998</v>
      </c>
      <c r="K629" t="s">
        <v>4038</v>
      </c>
      <c r="L629" t="s">
        <v>4043</v>
      </c>
      <c r="M629" t="s">
        <v>4054</v>
      </c>
      <c r="N629">
        <v>8</v>
      </c>
    </row>
    <row r="630" spans="1:14" x14ac:dyDescent="0.3">
      <c r="A630" t="s">
        <v>2433</v>
      </c>
      <c r="B630" s="24">
        <v>45545</v>
      </c>
      <c r="C630" t="s">
        <v>1222</v>
      </c>
      <c r="D630" t="s">
        <v>1653</v>
      </c>
      <c r="E630" t="s">
        <v>1750</v>
      </c>
      <c r="F630">
        <v>4</v>
      </c>
      <c r="G630">
        <v>392.65</v>
      </c>
      <c r="H630">
        <v>0.09</v>
      </c>
      <c r="I630" t="s">
        <v>1807</v>
      </c>
      <c r="J630">
        <v>977.69849999999985</v>
      </c>
      <c r="K630" t="s">
        <v>4038</v>
      </c>
      <c r="L630" t="s">
        <v>4043</v>
      </c>
      <c r="M630" t="s">
        <v>4055</v>
      </c>
      <c r="N630">
        <v>9</v>
      </c>
    </row>
    <row r="631" spans="1:14" x14ac:dyDescent="0.3">
      <c r="A631" t="s">
        <v>2434</v>
      </c>
      <c r="B631" s="24">
        <v>45547</v>
      </c>
      <c r="C631" t="s">
        <v>576</v>
      </c>
      <c r="D631" t="s">
        <v>1711</v>
      </c>
      <c r="E631" t="s">
        <v>1785</v>
      </c>
      <c r="F631">
        <v>3</v>
      </c>
      <c r="G631">
        <v>969.55</v>
      </c>
      <c r="H631">
        <v>0.01</v>
      </c>
      <c r="I631" t="s">
        <v>1810</v>
      </c>
      <c r="J631">
        <v>3529.1619999999998</v>
      </c>
      <c r="K631" t="s">
        <v>4038</v>
      </c>
      <c r="L631" t="s">
        <v>4043</v>
      </c>
      <c r="M631" t="s">
        <v>4055</v>
      </c>
      <c r="N631">
        <v>9</v>
      </c>
    </row>
    <row r="632" spans="1:14" x14ac:dyDescent="0.3">
      <c r="A632" t="s">
        <v>2435</v>
      </c>
      <c r="B632" s="24">
        <v>45433</v>
      </c>
      <c r="C632" t="s">
        <v>1408</v>
      </c>
      <c r="D632" t="s">
        <v>1677</v>
      </c>
      <c r="E632" t="s">
        <v>1775</v>
      </c>
      <c r="F632">
        <v>1</v>
      </c>
      <c r="G632">
        <v>322.94</v>
      </c>
      <c r="H632">
        <v>0.26</v>
      </c>
      <c r="I632" t="s">
        <v>1805</v>
      </c>
      <c r="J632">
        <v>959.13179999999988</v>
      </c>
      <c r="K632" t="s">
        <v>4038</v>
      </c>
      <c r="L632" t="s">
        <v>4042</v>
      </c>
      <c r="M632" t="s">
        <v>4051</v>
      </c>
      <c r="N632">
        <v>5</v>
      </c>
    </row>
    <row r="633" spans="1:14" x14ac:dyDescent="0.3">
      <c r="A633" t="s">
        <v>2436</v>
      </c>
      <c r="B633" s="24">
        <v>45792</v>
      </c>
      <c r="C633" t="s">
        <v>1121</v>
      </c>
      <c r="D633" t="s">
        <v>1695</v>
      </c>
      <c r="E633" t="s">
        <v>1733</v>
      </c>
      <c r="F633">
        <v>4</v>
      </c>
      <c r="G633">
        <v>92.83</v>
      </c>
      <c r="H633">
        <v>0.16</v>
      </c>
      <c r="I633" t="s">
        <v>1807</v>
      </c>
      <c r="J633">
        <v>68.694199999999995</v>
      </c>
      <c r="K633" t="s">
        <v>4039</v>
      </c>
      <c r="L633" t="s">
        <v>4042</v>
      </c>
      <c r="M633" t="s">
        <v>4051</v>
      </c>
      <c r="N633">
        <v>5</v>
      </c>
    </row>
    <row r="634" spans="1:14" x14ac:dyDescent="0.3">
      <c r="A634" t="s">
        <v>2437</v>
      </c>
      <c r="B634" s="24">
        <v>45804</v>
      </c>
      <c r="C634" t="s">
        <v>1290</v>
      </c>
      <c r="D634" t="s">
        <v>1543</v>
      </c>
      <c r="E634" t="s">
        <v>1747</v>
      </c>
      <c r="F634">
        <v>2</v>
      </c>
      <c r="G634">
        <v>432.29</v>
      </c>
      <c r="H634">
        <v>0.14000000000000001</v>
      </c>
      <c r="I634" t="s">
        <v>1810</v>
      </c>
      <c r="J634">
        <v>1452.4944</v>
      </c>
      <c r="K634" t="s">
        <v>4039</v>
      </c>
      <c r="L634" t="s">
        <v>4042</v>
      </c>
      <c r="M634" t="s">
        <v>4051</v>
      </c>
      <c r="N634">
        <v>5</v>
      </c>
    </row>
    <row r="635" spans="1:14" x14ac:dyDescent="0.3">
      <c r="A635" t="s">
        <v>2438</v>
      </c>
      <c r="B635" s="24">
        <v>45311</v>
      </c>
      <c r="C635" t="s">
        <v>289</v>
      </c>
      <c r="D635" t="s">
        <v>1607</v>
      </c>
      <c r="E635" t="s">
        <v>1778</v>
      </c>
      <c r="F635">
        <v>2</v>
      </c>
      <c r="G635">
        <v>925.78</v>
      </c>
      <c r="H635">
        <v>0.21</v>
      </c>
      <c r="I635" t="s">
        <v>1810</v>
      </c>
      <c r="J635">
        <v>1592.3416</v>
      </c>
      <c r="K635" t="s">
        <v>4038</v>
      </c>
      <c r="L635" t="s">
        <v>4041</v>
      </c>
      <c r="M635" t="s">
        <v>4047</v>
      </c>
      <c r="N635">
        <v>1</v>
      </c>
    </row>
    <row r="636" spans="1:14" x14ac:dyDescent="0.3">
      <c r="A636" t="s">
        <v>2439</v>
      </c>
      <c r="B636" s="24">
        <v>45605</v>
      </c>
      <c r="C636" t="s">
        <v>1452</v>
      </c>
      <c r="D636" t="s">
        <v>1579</v>
      </c>
      <c r="E636" t="s">
        <v>1773</v>
      </c>
      <c r="F636">
        <v>1</v>
      </c>
      <c r="G636">
        <v>151.47</v>
      </c>
      <c r="H636">
        <v>0.28000000000000003</v>
      </c>
      <c r="I636" t="s">
        <v>1807</v>
      </c>
      <c r="J636">
        <v>239.32259999999999</v>
      </c>
      <c r="K636" t="s">
        <v>4038</v>
      </c>
      <c r="L636" t="s">
        <v>4040</v>
      </c>
      <c r="M636" t="s">
        <v>4045</v>
      </c>
      <c r="N636">
        <v>11</v>
      </c>
    </row>
    <row r="637" spans="1:14" x14ac:dyDescent="0.3">
      <c r="A637" t="s">
        <v>2440</v>
      </c>
      <c r="B637" s="24">
        <v>45338</v>
      </c>
      <c r="C637" t="s">
        <v>1373</v>
      </c>
      <c r="D637" t="s">
        <v>1695</v>
      </c>
      <c r="E637" t="s">
        <v>1770</v>
      </c>
      <c r="F637">
        <v>1</v>
      </c>
      <c r="G637">
        <v>343.05</v>
      </c>
      <c r="H637">
        <v>0.11</v>
      </c>
      <c r="I637" t="s">
        <v>1807</v>
      </c>
      <c r="J637">
        <v>246.99600000000001</v>
      </c>
      <c r="K637" t="s">
        <v>4038</v>
      </c>
      <c r="L637" t="s">
        <v>4041</v>
      </c>
      <c r="M637" t="s">
        <v>4048</v>
      </c>
      <c r="N637">
        <v>2</v>
      </c>
    </row>
    <row r="638" spans="1:14" x14ac:dyDescent="0.3">
      <c r="A638" t="s">
        <v>2441</v>
      </c>
      <c r="B638" s="24">
        <v>45642</v>
      </c>
      <c r="C638" t="s">
        <v>241</v>
      </c>
      <c r="D638" t="s">
        <v>1563</v>
      </c>
      <c r="E638" t="s">
        <v>1750</v>
      </c>
      <c r="F638">
        <v>1</v>
      </c>
      <c r="G638">
        <v>373.06</v>
      </c>
      <c r="H638">
        <v>7.0000000000000007E-2</v>
      </c>
      <c r="I638" t="s">
        <v>1807</v>
      </c>
      <c r="J638">
        <v>332.02339999999998</v>
      </c>
      <c r="K638" t="s">
        <v>4038</v>
      </c>
      <c r="L638" t="s">
        <v>4040</v>
      </c>
      <c r="M638" t="s">
        <v>4046</v>
      </c>
      <c r="N638">
        <v>12</v>
      </c>
    </row>
    <row r="639" spans="1:14" x14ac:dyDescent="0.3">
      <c r="A639" t="s">
        <v>2442</v>
      </c>
      <c r="B639" s="24">
        <v>45693</v>
      </c>
      <c r="C639" t="s">
        <v>1264</v>
      </c>
      <c r="D639" t="s">
        <v>1565</v>
      </c>
      <c r="E639" t="s">
        <v>1782</v>
      </c>
      <c r="F639">
        <v>4</v>
      </c>
      <c r="G639">
        <v>124.98</v>
      </c>
      <c r="H639">
        <v>0.26</v>
      </c>
      <c r="I639" t="s">
        <v>1810</v>
      </c>
      <c r="J639">
        <v>116.23139999999999</v>
      </c>
      <c r="K639" t="s">
        <v>4039</v>
      </c>
      <c r="L639" t="s">
        <v>4041</v>
      </c>
      <c r="M639" t="s">
        <v>4048</v>
      </c>
      <c r="N639">
        <v>2</v>
      </c>
    </row>
    <row r="640" spans="1:14" x14ac:dyDescent="0.3">
      <c r="A640" t="s">
        <v>2443</v>
      </c>
      <c r="B640" s="24">
        <v>45763</v>
      </c>
      <c r="C640" t="s">
        <v>858</v>
      </c>
      <c r="D640" t="s">
        <v>1675</v>
      </c>
      <c r="E640" t="s">
        <v>1794</v>
      </c>
      <c r="F640">
        <v>1</v>
      </c>
      <c r="G640">
        <v>221.49</v>
      </c>
      <c r="H640">
        <v>0.01</v>
      </c>
      <c r="I640" t="s">
        <v>1807</v>
      </c>
      <c r="J640">
        <v>655.61040000000003</v>
      </c>
      <c r="K640" t="s">
        <v>4039</v>
      </c>
      <c r="L640" t="s">
        <v>4042</v>
      </c>
      <c r="M640" t="s">
        <v>4050</v>
      </c>
      <c r="N640">
        <v>4</v>
      </c>
    </row>
    <row r="641" spans="1:14" x14ac:dyDescent="0.3">
      <c r="A641" t="s">
        <v>2444</v>
      </c>
      <c r="B641" s="24">
        <v>45572</v>
      </c>
      <c r="C641" t="s">
        <v>560</v>
      </c>
      <c r="D641" t="s">
        <v>1575</v>
      </c>
      <c r="E641" t="s">
        <v>1782</v>
      </c>
      <c r="F641">
        <v>1</v>
      </c>
      <c r="G641">
        <v>563.32000000000005</v>
      </c>
      <c r="H641">
        <v>0.27</v>
      </c>
      <c r="I641" t="s">
        <v>1807</v>
      </c>
      <c r="J641">
        <v>557.68680000000006</v>
      </c>
      <c r="K641" t="s">
        <v>4038</v>
      </c>
      <c r="L641" t="s">
        <v>4040</v>
      </c>
      <c r="M641" t="s">
        <v>4044</v>
      </c>
      <c r="N641">
        <v>10</v>
      </c>
    </row>
    <row r="642" spans="1:14" x14ac:dyDescent="0.3">
      <c r="A642" t="s">
        <v>2445</v>
      </c>
      <c r="B642" s="24">
        <v>45338</v>
      </c>
      <c r="C642" t="s">
        <v>1204</v>
      </c>
      <c r="D642" t="s">
        <v>1551</v>
      </c>
      <c r="E642" t="s">
        <v>1733</v>
      </c>
      <c r="F642">
        <v>4</v>
      </c>
      <c r="G642">
        <v>362.93</v>
      </c>
      <c r="H642">
        <v>0.18</v>
      </c>
      <c r="I642" t="s">
        <v>1805</v>
      </c>
      <c r="J642">
        <v>264.93889999999999</v>
      </c>
      <c r="K642" t="s">
        <v>4038</v>
      </c>
      <c r="L642" t="s">
        <v>4041</v>
      </c>
      <c r="M642" t="s">
        <v>4048</v>
      </c>
      <c r="N642">
        <v>2</v>
      </c>
    </row>
    <row r="643" spans="1:14" x14ac:dyDescent="0.3">
      <c r="A643" t="s">
        <v>2446</v>
      </c>
      <c r="B643" s="24">
        <v>45373</v>
      </c>
      <c r="C643" t="s">
        <v>1045</v>
      </c>
      <c r="D643" t="s">
        <v>1551</v>
      </c>
      <c r="E643" t="s">
        <v>1782</v>
      </c>
      <c r="F643">
        <v>3</v>
      </c>
      <c r="G643">
        <v>369.22</v>
      </c>
      <c r="H643">
        <v>0.06</v>
      </c>
      <c r="I643" t="s">
        <v>1810</v>
      </c>
      <c r="J643">
        <v>1211.0416</v>
      </c>
      <c r="K643" t="s">
        <v>4038</v>
      </c>
      <c r="L643" t="s">
        <v>4041</v>
      </c>
      <c r="M643" t="s">
        <v>4049</v>
      </c>
      <c r="N643">
        <v>3</v>
      </c>
    </row>
    <row r="644" spans="1:14" x14ac:dyDescent="0.3">
      <c r="A644" t="s">
        <v>2447</v>
      </c>
      <c r="B644" s="24">
        <v>45590</v>
      </c>
      <c r="C644" t="s">
        <v>1261</v>
      </c>
      <c r="D644" t="s">
        <v>1721</v>
      </c>
      <c r="E644" t="s">
        <v>1780</v>
      </c>
      <c r="F644">
        <v>3</v>
      </c>
      <c r="G644">
        <v>950.83</v>
      </c>
      <c r="H644">
        <v>0.01</v>
      </c>
      <c r="I644" t="s">
        <v>1807</v>
      </c>
      <c r="J644">
        <v>2681.3406</v>
      </c>
      <c r="K644" t="s">
        <v>4038</v>
      </c>
      <c r="L644" t="s">
        <v>4040</v>
      </c>
      <c r="M644" t="s">
        <v>4044</v>
      </c>
      <c r="N644">
        <v>10</v>
      </c>
    </row>
    <row r="645" spans="1:14" x14ac:dyDescent="0.3">
      <c r="A645" t="s">
        <v>2448</v>
      </c>
      <c r="B645" s="24">
        <v>45365</v>
      </c>
      <c r="C645" t="s">
        <v>479</v>
      </c>
      <c r="D645" t="s">
        <v>1603</v>
      </c>
      <c r="E645" t="s">
        <v>1778</v>
      </c>
      <c r="F645">
        <v>3</v>
      </c>
      <c r="G645">
        <v>338.79</v>
      </c>
      <c r="H645">
        <v>7.0000000000000007E-2</v>
      </c>
      <c r="I645" t="s">
        <v>1805</v>
      </c>
      <c r="J645">
        <v>1006.2063000000001</v>
      </c>
      <c r="K645" t="s">
        <v>4038</v>
      </c>
      <c r="L645" t="s">
        <v>4041</v>
      </c>
      <c r="M645" t="s">
        <v>4049</v>
      </c>
      <c r="N645">
        <v>3</v>
      </c>
    </row>
    <row r="646" spans="1:14" x14ac:dyDescent="0.3">
      <c r="A646" t="s">
        <v>2449</v>
      </c>
      <c r="B646" s="24">
        <v>45711</v>
      </c>
      <c r="C646" t="s">
        <v>488</v>
      </c>
      <c r="D646" t="s">
        <v>1709</v>
      </c>
      <c r="E646" t="s">
        <v>1738</v>
      </c>
      <c r="F646">
        <v>3</v>
      </c>
      <c r="G646">
        <v>853.32</v>
      </c>
      <c r="H646">
        <v>0.2</v>
      </c>
      <c r="I646" t="s">
        <v>1810</v>
      </c>
      <c r="J646">
        <v>2380.7628</v>
      </c>
      <c r="K646" t="s">
        <v>4039</v>
      </c>
      <c r="L646" t="s">
        <v>4041</v>
      </c>
      <c r="M646" t="s">
        <v>4048</v>
      </c>
      <c r="N646">
        <v>2</v>
      </c>
    </row>
    <row r="647" spans="1:14" x14ac:dyDescent="0.3">
      <c r="A647" t="s">
        <v>2450</v>
      </c>
      <c r="B647" s="24">
        <v>45586</v>
      </c>
      <c r="C647" t="s">
        <v>497</v>
      </c>
      <c r="D647" t="s">
        <v>1681</v>
      </c>
      <c r="E647" t="s">
        <v>1757</v>
      </c>
      <c r="F647">
        <v>1</v>
      </c>
      <c r="G647">
        <v>89.78</v>
      </c>
      <c r="H647">
        <v>0.04</v>
      </c>
      <c r="I647" t="s">
        <v>1810</v>
      </c>
      <c r="J647">
        <v>215.47200000000001</v>
      </c>
      <c r="K647" t="s">
        <v>4038</v>
      </c>
      <c r="L647" t="s">
        <v>4040</v>
      </c>
      <c r="M647" t="s">
        <v>4044</v>
      </c>
      <c r="N647">
        <v>10</v>
      </c>
    </row>
    <row r="648" spans="1:14" x14ac:dyDescent="0.3">
      <c r="A648" t="s">
        <v>2451</v>
      </c>
      <c r="B648" s="24">
        <v>45334</v>
      </c>
      <c r="C648" t="s">
        <v>622</v>
      </c>
      <c r="D648" t="s">
        <v>1639</v>
      </c>
      <c r="E648" t="s">
        <v>1738</v>
      </c>
      <c r="F648">
        <v>1</v>
      </c>
      <c r="G648">
        <v>172.04</v>
      </c>
      <c r="H648">
        <v>0.05</v>
      </c>
      <c r="I648" t="s">
        <v>1807</v>
      </c>
      <c r="J648">
        <v>165.1584</v>
      </c>
      <c r="K648" t="s">
        <v>4038</v>
      </c>
      <c r="L648" t="s">
        <v>4041</v>
      </c>
      <c r="M648" t="s">
        <v>4048</v>
      </c>
      <c r="N648">
        <v>2</v>
      </c>
    </row>
    <row r="649" spans="1:14" x14ac:dyDescent="0.3">
      <c r="A649" t="s">
        <v>2452</v>
      </c>
      <c r="B649" s="24">
        <v>45333</v>
      </c>
      <c r="C649" t="s">
        <v>1423</v>
      </c>
      <c r="D649" t="s">
        <v>1637</v>
      </c>
      <c r="E649" t="s">
        <v>1738</v>
      </c>
      <c r="F649">
        <v>3</v>
      </c>
      <c r="G649">
        <v>389.2</v>
      </c>
      <c r="H649">
        <v>0.12</v>
      </c>
      <c r="I649" t="s">
        <v>1805</v>
      </c>
      <c r="J649">
        <v>369.74</v>
      </c>
      <c r="K649" t="s">
        <v>4038</v>
      </c>
      <c r="L649" t="s">
        <v>4041</v>
      </c>
      <c r="M649" t="s">
        <v>4048</v>
      </c>
      <c r="N649">
        <v>2</v>
      </c>
    </row>
    <row r="650" spans="1:14" x14ac:dyDescent="0.3">
      <c r="A650" t="s">
        <v>2453</v>
      </c>
      <c r="B650" s="24">
        <v>45778</v>
      </c>
      <c r="C650" t="s">
        <v>1405</v>
      </c>
      <c r="D650" t="s">
        <v>1683</v>
      </c>
      <c r="E650" t="s">
        <v>1778</v>
      </c>
      <c r="F650">
        <v>3</v>
      </c>
      <c r="G650">
        <v>865.96</v>
      </c>
      <c r="H650">
        <v>0.2</v>
      </c>
      <c r="I650" t="s">
        <v>1807</v>
      </c>
      <c r="J650">
        <v>2286.1343999999999</v>
      </c>
      <c r="K650" t="s">
        <v>4039</v>
      </c>
      <c r="L650" t="s">
        <v>4042</v>
      </c>
      <c r="M650" t="s">
        <v>4051</v>
      </c>
      <c r="N650">
        <v>5</v>
      </c>
    </row>
    <row r="651" spans="1:14" x14ac:dyDescent="0.3">
      <c r="A651" t="s">
        <v>2454</v>
      </c>
      <c r="B651" s="24">
        <v>45592</v>
      </c>
      <c r="C651" t="s">
        <v>557</v>
      </c>
      <c r="D651" t="s">
        <v>1567</v>
      </c>
      <c r="E651" t="s">
        <v>1738</v>
      </c>
      <c r="F651">
        <v>1</v>
      </c>
      <c r="G651">
        <v>79.95</v>
      </c>
      <c r="H651">
        <v>0.25</v>
      </c>
      <c r="I651" t="s">
        <v>1810</v>
      </c>
      <c r="J651">
        <v>191.88</v>
      </c>
      <c r="K651" t="s">
        <v>4038</v>
      </c>
      <c r="L651" t="s">
        <v>4040</v>
      </c>
      <c r="M651" t="s">
        <v>4044</v>
      </c>
      <c r="N651">
        <v>10</v>
      </c>
    </row>
    <row r="652" spans="1:14" x14ac:dyDescent="0.3">
      <c r="A652" t="s">
        <v>2455</v>
      </c>
      <c r="B652" s="24">
        <v>45259</v>
      </c>
      <c r="C652" t="s">
        <v>1177</v>
      </c>
      <c r="D652" t="s">
        <v>1581</v>
      </c>
      <c r="E652" t="s">
        <v>1760</v>
      </c>
      <c r="F652">
        <v>2</v>
      </c>
      <c r="G652">
        <v>566.5</v>
      </c>
      <c r="H652">
        <v>0.13</v>
      </c>
      <c r="I652" t="s">
        <v>1810</v>
      </c>
      <c r="J652">
        <v>424.875</v>
      </c>
      <c r="K652" t="s">
        <v>4037</v>
      </c>
      <c r="L652" t="s">
        <v>4040</v>
      </c>
      <c r="M652" t="s">
        <v>4045</v>
      </c>
      <c r="N652">
        <v>11</v>
      </c>
    </row>
    <row r="653" spans="1:14" x14ac:dyDescent="0.3">
      <c r="A653" t="s">
        <v>2456</v>
      </c>
      <c r="B653" s="24">
        <v>45801</v>
      </c>
      <c r="C653" t="s">
        <v>1238</v>
      </c>
      <c r="D653" t="s">
        <v>1571</v>
      </c>
      <c r="E653" t="s">
        <v>1733</v>
      </c>
      <c r="F653">
        <v>2</v>
      </c>
      <c r="G653">
        <v>347.95</v>
      </c>
      <c r="H653">
        <v>0.15</v>
      </c>
      <c r="I653" t="s">
        <v>1810</v>
      </c>
      <c r="J653">
        <v>605.43299999999999</v>
      </c>
      <c r="K653" t="s">
        <v>4039</v>
      </c>
      <c r="L653" t="s">
        <v>4042</v>
      </c>
      <c r="M653" t="s">
        <v>4051</v>
      </c>
      <c r="N653">
        <v>5</v>
      </c>
    </row>
    <row r="654" spans="1:14" x14ac:dyDescent="0.3">
      <c r="A654" t="s">
        <v>2457</v>
      </c>
      <c r="B654" s="24">
        <v>45347</v>
      </c>
      <c r="C654" t="s">
        <v>675</v>
      </c>
      <c r="D654" t="s">
        <v>1645</v>
      </c>
      <c r="E654" t="s">
        <v>1747</v>
      </c>
      <c r="F654">
        <v>1</v>
      </c>
      <c r="G654">
        <v>250.83</v>
      </c>
      <c r="H654">
        <v>0.2</v>
      </c>
      <c r="I654" t="s">
        <v>1807</v>
      </c>
      <c r="J654">
        <v>426.411</v>
      </c>
      <c r="K654" t="s">
        <v>4038</v>
      </c>
      <c r="L654" t="s">
        <v>4041</v>
      </c>
      <c r="M654" t="s">
        <v>4048</v>
      </c>
      <c r="N654">
        <v>2</v>
      </c>
    </row>
    <row r="655" spans="1:14" x14ac:dyDescent="0.3">
      <c r="A655" t="s">
        <v>2458</v>
      </c>
      <c r="B655" s="24">
        <v>45721</v>
      </c>
      <c r="C655" t="s">
        <v>497</v>
      </c>
      <c r="D655" t="s">
        <v>1671</v>
      </c>
      <c r="E655" t="s">
        <v>1738</v>
      </c>
      <c r="F655">
        <v>2</v>
      </c>
      <c r="G655">
        <v>888.05</v>
      </c>
      <c r="H655">
        <v>0.11</v>
      </c>
      <c r="I655" t="s">
        <v>1807</v>
      </c>
      <c r="J655">
        <v>710.44</v>
      </c>
      <c r="K655" t="s">
        <v>4039</v>
      </c>
      <c r="L655" t="s">
        <v>4041</v>
      </c>
      <c r="M655" t="s">
        <v>4049</v>
      </c>
      <c r="N655">
        <v>3</v>
      </c>
    </row>
    <row r="656" spans="1:14" x14ac:dyDescent="0.3">
      <c r="A656" t="s">
        <v>2459</v>
      </c>
      <c r="B656" s="24">
        <v>45531</v>
      </c>
      <c r="C656" t="s">
        <v>36</v>
      </c>
      <c r="D656" t="s">
        <v>1607</v>
      </c>
      <c r="E656" t="s">
        <v>1791</v>
      </c>
      <c r="F656">
        <v>2</v>
      </c>
      <c r="G656">
        <v>673.02</v>
      </c>
      <c r="H656">
        <v>0.26</v>
      </c>
      <c r="I656" t="s">
        <v>1807</v>
      </c>
      <c r="J656">
        <v>1197.9756</v>
      </c>
      <c r="K656" t="s">
        <v>4038</v>
      </c>
      <c r="L656" t="s">
        <v>4043</v>
      </c>
      <c r="M656" t="s">
        <v>4054</v>
      </c>
      <c r="N656">
        <v>8</v>
      </c>
    </row>
    <row r="657" spans="1:14" x14ac:dyDescent="0.3">
      <c r="A657" t="s">
        <v>2460</v>
      </c>
      <c r="B657" s="24">
        <v>45332</v>
      </c>
      <c r="C657" t="s">
        <v>1346</v>
      </c>
      <c r="D657" t="s">
        <v>1657</v>
      </c>
      <c r="E657" t="s">
        <v>1747</v>
      </c>
      <c r="F657">
        <v>4</v>
      </c>
      <c r="G657">
        <v>492.62</v>
      </c>
      <c r="H657">
        <v>0.01</v>
      </c>
      <c r="I657" t="s">
        <v>1810</v>
      </c>
      <c r="J657">
        <v>729.07759999999996</v>
      </c>
      <c r="K657" t="s">
        <v>4038</v>
      </c>
      <c r="L657" t="s">
        <v>4041</v>
      </c>
      <c r="M657" t="s">
        <v>4048</v>
      </c>
      <c r="N657">
        <v>2</v>
      </c>
    </row>
    <row r="658" spans="1:14" x14ac:dyDescent="0.3">
      <c r="A658" t="s">
        <v>2461</v>
      </c>
      <c r="B658" s="24">
        <v>45344</v>
      </c>
      <c r="C658" t="s">
        <v>1162</v>
      </c>
      <c r="D658" t="s">
        <v>1699</v>
      </c>
      <c r="E658" t="s">
        <v>1747</v>
      </c>
      <c r="F658">
        <v>4</v>
      </c>
      <c r="G658">
        <v>986.93</v>
      </c>
      <c r="H658">
        <v>0.06</v>
      </c>
      <c r="I658" t="s">
        <v>1805</v>
      </c>
      <c r="J658">
        <v>3908.2428</v>
      </c>
      <c r="K658" t="s">
        <v>4038</v>
      </c>
      <c r="L658" t="s">
        <v>4041</v>
      </c>
      <c r="M658" t="s">
        <v>4048</v>
      </c>
      <c r="N658">
        <v>2</v>
      </c>
    </row>
    <row r="659" spans="1:14" x14ac:dyDescent="0.3">
      <c r="A659" t="s">
        <v>2462</v>
      </c>
      <c r="B659" s="24">
        <v>45388</v>
      </c>
      <c r="C659" t="s">
        <v>1457</v>
      </c>
      <c r="D659" t="s">
        <v>1573</v>
      </c>
      <c r="E659" t="s">
        <v>1775</v>
      </c>
      <c r="F659">
        <v>2</v>
      </c>
      <c r="G659">
        <v>411.68</v>
      </c>
      <c r="H659">
        <v>0.05</v>
      </c>
      <c r="I659" t="s">
        <v>1807</v>
      </c>
      <c r="J659">
        <v>1547.9168</v>
      </c>
      <c r="K659" t="s">
        <v>4038</v>
      </c>
      <c r="L659" t="s">
        <v>4042</v>
      </c>
      <c r="M659" t="s">
        <v>4050</v>
      </c>
      <c r="N659">
        <v>4</v>
      </c>
    </row>
    <row r="660" spans="1:14" x14ac:dyDescent="0.3">
      <c r="A660" t="s">
        <v>2463</v>
      </c>
      <c r="B660" s="24">
        <v>45397</v>
      </c>
      <c r="C660" t="s">
        <v>705</v>
      </c>
      <c r="D660" t="s">
        <v>1601</v>
      </c>
      <c r="E660" t="s">
        <v>1788</v>
      </c>
      <c r="F660">
        <v>3</v>
      </c>
      <c r="G660">
        <v>637.55999999999995</v>
      </c>
      <c r="H660">
        <v>0.27</v>
      </c>
      <c r="I660" t="s">
        <v>1810</v>
      </c>
      <c r="J660">
        <v>1211.364</v>
      </c>
      <c r="K660" t="s">
        <v>4038</v>
      </c>
      <c r="L660" t="s">
        <v>4042</v>
      </c>
      <c r="M660" t="s">
        <v>4050</v>
      </c>
      <c r="N660">
        <v>4</v>
      </c>
    </row>
    <row r="661" spans="1:14" x14ac:dyDescent="0.3">
      <c r="A661" t="s">
        <v>2464</v>
      </c>
      <c r="B661" s="24">
        <v>45633</v>
      </c>
      <c r="C661" t="s">
        <v>67</v>
      </c>
      <c r="D661" t="s">
        <v>1555</v>
      </c>
      <c r="E661" t="s">
        <v>1747</v>
      </c>
      <c r="F661">
        <v>2</v>
      </c>
      <c r="G661">
        <v>706.87</v>
      </c>
      <c r="H661">
        <v>0</v>
      </c>
      <c r="I661" t="s">
        <v>1805</v>
      </c>
      <c r="J661">
        <v>1548.0453</v>
      </c>
      <c r="K661" t="s">
        <v>4038</v>
      </c>
      <c r="L661" t="s">
        <v>4040</v>
      </c>
      <c r="M661" t="s">
        <v>4046</v>
      </c>
      <c r="N661">
        <v>12</v>
      </c>
    </row>
    <row r="662" spans="1:14" x14ac:dyDescent="0.3">
      <c r="A662" t="s">
        <v>2465</v>
      </c>
      <c r="B662" s="24">
        <v>45629</v>
      </c>
      <c r="C662" t="s">
        <v>205</v>
      </c>
      <c r="D662" t="s">
        <v>1559</v>
      </c>
      <c r="E662" t="s">
        <v>1757</v>
      </c>
      <c r="F662">
        <v>3</v>
      </c>
      <c r="G662">
        <v>884.48</v>
      </c>
      <c r="H662">
        <v>0.19</v>
      </c>
      <c r="I662" t="s">
        <v>1810</v>
      </c>
      <c r="J662">
        <v>1768.96</v>
      </c>
      <c r="K662" t="s">
        <v>4038</v>
      </c>
      <c r="L662" t="s">
        <v>4040</v>
      </c>
      <c r="M662" t="s">
        <v>4046</v>
      </c>
      <c r="N662">
        <v>12</v>
      </c>
    </row>
    <row r="663" spans="1:14" x14ac:dyDescent="0.3">
      <c r="A663" t="s">
        <v>2466</v>
      </c>
      <c r="B663" s="24">
        <v>45291</v>
      </c>
      <c r="C663" t="s">
        <v>178</v>
      </c>
      <c r="D663" t="s">
        <v>1713</v>
      </c>
      <c r="E663" t="s">
        <v>1750</v>
      </c>
      <c r="F663">
        <v>3</v>
      </c>
      <c r="G663">
        <v>718.23</v>
      </c>
      <c r="H663">
        <v>0.27</v>
      </c>
      <c r="I663" t="s">
        <v>1807</v>
      </c>
      <c r="J663">
        <v>1745.2989</v>
      </c>
      <c r="K663" t="s">
        <v>4037</v>
      </c>
      <c r="L663" t="s">
        <v>4040</v>
      </c>
      <c r="M663" t="s">
        <v>4046</v>
      </c>
      <c r="N663">
        <v>12</v>
      </c>
    </row>
    <row r="664" spans="1:14" x14ac:dyDescent="0.3">
      <c r="A664" t="s">
        <v>2467</v>
      </c>
      <c r="B664" s="24">
        <v>45914</v>
      </c>
      <c r="C664" t="s">
        <v>589</v>
      </c>
      <c r="D664" t="s">
        <v>1709</v>
      </c>
      <c r="E664" t="s">
        <v>1791</v>
      </c>
      <c r="F664">
        <v>4</v>
      </c>
      <c r="G664">
        <v>107.44</v>
      </c>
      <c r="H664">
        <v>0.14000000000000001</v>
      </c>
      <c r="I664" t="s">
        <v>1807</v>
      </c>
      <c r="J664">
        <v>235.2936</v>
      </c>
      <c r="K664" t="s">
        <v>4039</v>
      </c>
      <c r="L664" t="s">
        <v>4043</v>
      </c>
      <c r="M664" t="s">
        <v>4055</v>
      </c>
      <c r="N664">
        <v>9</v>
      </c>
    </row>
    <row r="665" spans="1:14" x14ac:dyDescent="0.3">
      <c r="A665" t="s">
        <v>2468</v>
      </c>
      <c r="B665" s="24">
        <v>45673</v>
      </c>
      <c r="C665" t="s">
        <v>208</v>
      </c>
      <c r="D665" t="s">
        <v>1621</v>
      </c>
      <c r="E665" t="s">
        <v>1747</v>
      </c>
      <c r="F665">
        <v>3</v>
      </c>
      <c r="G665">
        <v>608.97</v>
      </c>
      <c r="H665">
        <v>0.09</v>
      </c>
      <c r="I665" t="s">
        <v>1810</v>
      </c>
      <c r="J665">
        <v>2094.8568</v>
      </c>
      <c r="K665" t="s">
        <v>4039</v>
      </c>
      <c r="L665" t="s">
        <v>4041</v>
      </c>
      <c r="M665" t="s">
        <v>4047</v>
      </c>
      <c r="N665">
        <v>1</v>
      </c>
    </row>
    <row r="666" spans="1:14" x14ac:dyDescent="0.3">
      <c r="A666" t="s">
        <v>2469</v>
      </c>
      <c r="B666" s="24">
        <v>45689</v>
      </c>
      <c r="C666" t="s">
        <v>1097</v>
      </c>
      <c r="D666" t="s">
        <v>1651</v>
      </c>
      <c r="E666" t="s">
        <v>1757</v>
      </c>
      <c r="F666">
        <v>1</v>
      </c>
      <c r="G666">
        <v>260.45999999999998</v>
      </c>
      <c r="H666">
        <v>0.01</v>
      </c>
      <c r="I666" t="s">
        <v>1805</v>
      </c>
      <c r="J666">
        <v>711.05579999999986</v>
      </c>
      <c r="K666" t="s">
        <v>4039</v>
      </c>
      <c r="L666" t="s">
        <v>4041</v>
      </c>
      <c r="M666" t="s">
        <v>4048</v>
      </c>
      <c r="N666">
        <v>2</v>
      </c>
    </row>
    <row r="667" spans="1:14" x14ac:dyDescent="0.3">
      <c r="A667" t="s">
        <v>2470</v>
      </c>
      <c r="B667" s="24">
        <v>45646</v>
      </c>
      <c r="C667" t="s">
        <v>420</v>
      </c>
      <c r="D667" t="s">
        <v>1573</v>
      </c>
      <c r="E667" t="s">
        <v>1757</v>
      </c>
      <c r="F667">
        <v>4</v>
      </c>
      <c r="G667">
        <v>747.03</v>
      </c>
      <c r="H667">
        <v>0.23</v>
      </c>
      <c r="I667" t="s">
        <v>1805</v>
      </c>
      <c r="J667">
        <v>739.55970000000002</v>
      </c>
      <c r="K667" t="s">
        <v>4038</v>
      </c>
      <c r="L667" t="s">
        <v>4040</v>
      </c>
      <c r="M667" t="s">
        <v>4046</v>
      </c>
      <c r="N667">
        <v>12</v>
      </c>
    </row>
    <row r="668" spans="1:14" x14ac:dyDescent="0.3">
      <c r="A668" t="s">
        <v>2471</v>
      </c>
      <c r="B668" s="24">
        <v>45475</v>
      </c>
      <c r="C668" t="s">
        <v>1243</v>
      </c>
      <c r="D668" t="s">
        <v>1561</v>
      </c>
      <c r="E668" t="s">
        <v>1763</v>
      </c>
      <c r="F668">
        <v>4</v>
      </c>
      <c r="G668">
        <v>700.88</v>
      </c>
      <c r="H668">
        <v>0.16</v>
      </c>
      <c r="I668" t="s">
        <v>1807</v>
      </c>
      <c r="J668">
        <v>2158.7103999999999</v>
      </c>
      <c r="K668" t="s">
        <v>4038</v>
      </c>
      <c r="L668" t="s">
        <v>4043</v>
      </c>
      <c r="M668" t="s">
        <v>4053</v>
      </c>
      <c r="N668">
        <v>7</v>
      </c>
    </row>
    <row r="669" spans="1:14" x14ac:dyDescent="0.3">
      <c r="A669" t="s">
        <v>2472</v>
      </c>
      <c r="B669" s="24">
        <v>45781</v>
      </c>
      <c r="C669" t="s">
        <v>182</v>
      </c>
      <c r="D669" t="s">
        <v>1719</v>
      </c>
      <c r="E669" t="s">
        <v>1780</v>
      </c>
      <c r="F669">
        <v>3</v>
      </c>
      <c r="G669">
        <v>20.09</v>
      </c>
      <c r="H669">
        <v>0.24</v>
      </c>
      <c r="I669" t="s">
        <v>1807</v>
      </c>
      <c r="J669">
        <v>67.502399999999994</v>
      </c>
      <c r="K669" t="s">
        <v>4039</v>
      </c>
      <c r="L669" t="s">
        <v>4042</v>
      </c>
      <c r="M669" t="s">
        <v>4051</v>
      </c>
      <c r="N669">
        <v>5</v>
      </c>
    </row>
    <row r="670" spans="1:14" x14ac:dyDescent="0.3">
      <c r="A670" t="s">
        <v>2473</v>
      </c>
      <c r="B670" s="24">
        <v>45654</v>
      </c>
      <c r="C670" t="s">
        <v>227</v>
      </c>
      <c r="D670" t="s">
        <v>1603</v>
      </c>
      <c r="E670" t="s">
        <v>1773</v>
      </c>
      <c r="F670">
        <v>1</v>
      </c>
      <c r="G670">
        <v>917.64</v>
      </c>
      <c r="H670">
        <v>0.18</v>
      </c>
      <c r="I670" t="s">
        <v>1807</v>
      </c>
      <c r="J670">
        <v>2092.2192</v>
      </c>
      <c r="K670" t="s">
        <v>4038</v>
      </c>
      <c r="L670" t="s">
        <v>4040</v>
      </c>
      <c r="M670" t="s">
        <v>4046</v>
      </c>
      <c r="N670">
        <v>12</v>
      </c>
    </row>
    <row r="671" spans="1:14" x14ac:dyDescent="0.3">
      <c r="A671" t="s">
        <v>2474</v>
      </c>
      <c r="B671" s="24">
        <v>45594</v>
      </c>
      <c r="C671" t="s">
        <v>192</v>
      </c>
      <c r="D671" t="s">
        <v>1571</v>
      </c>
      <c r="E671" t="s">
        <v>1733</v>
      </c>
      <c r="F671">
        <v>1</v>
      </c>
      <c r="G671">
        <v>242.08</v>
      </c>
      <c r="H671">
        <v>0.27</v>
      </c>
      <c r="I671" t="s">
        <v>1807</v>
      </c>
      <c r="J671">
        <v>198.50559999999999</v>
      </c>
      <c r="K671" t="s">
        <v>4038</v>
      </c>
      <c r="L671" t="s">
        <v>4040</v>
      </c>
      <c r="M671" t="s">
        <v>4044</v>
      </c>
      <c r="N671">
        <v>10</v>
      </c>
    </row>
    <row r="672" spans="1:14" x14ac:dyDescent="0.3">
      <c r="A672" t="s">
        <v>2475</v>
      </c>
      <c r="B672" s="24">
        <v>45581</v>
      </c>
      <c r="C672" t="s">
        <v>211</v>
      </c>
      <c r="D672" t="s">
        <v>1655</v>
      </c>
      <c r="E672" t="s">
        <v>1760</v>
      </c>
      <c r="F672">
        <v>2</v>
      </c>
      <c r="G672">
        <v>536.67999999999995</v>
      </c>
      <c r="H672">
        <v>0.26</v>
      </c>
      <c r="I672" t="s">
        <v>1805</v>
      </c>
      <c r="J672">
        <v>391.77640000000002</v>
      </c>
      <c r="K672" t="s">
        <v>4038</v>
      </c>
      <c r="L672" t="s">
        <v>4040</v>
      </c>
      <c r="M672" t="s">
        <v>4044</v>
      </c>
      <c r="N672">
        <v>10</v>
      </c>
    </row>
    <row r="673" spans="1:14" x14ac:dyDescent="0.3">
      <c r="A673" t="s">
        <v>2476</v>
      </c>
      <c r="B673" s="24">
        <v>45748</v>
      </c>
      <c r="C673" t="s">
        <v>333</v>
      </c>
      <c r="D673" t="s">
        <v>1587</v>
      </c>
      <c r="E673" t="s">
        <v>1750</v>
      </c>
      <c r="F673">
        <v>2</v>
      </c>
      <c r="G673">
        <v>145.18</v>
      </c>
      <c r="H673">
        <v>0.13</v>
      </c>
      <c r="I673" t="s">
        <v>1807</v>
      </c>
      <c r="J673">
        <v>214.8664</v>
      </c>
      <c r="K673" t="s">
        <v>4039</v>
      </c>
      <c r="L673" t="s">
        <v>4042</v>
      </c>
      <c r="M673" t="s">
        <v>4050</v>
      </c>
      <c r="N673">
        <v>4</v>
      </c>
    </row>
    <row r="674" spans="1:14" x14ac:dyDescent="0.3">
      <c r="A674" t="s">
        <v>2477</v>
      </c>
      <c r="B674" s="24">
        <v>45369</v>
      </c>
      <c r="C674" t="s">
        <v>710</v>
      </c>
      <c r="D674" t="s">
        <v>1663</v>
      </c>
      <c r="E674" t="s">
        <v>1750</v>
      </c>
      <c r="F674">
        <v>4</v>
      </c>
      <c r="G674">
        <v>132.77000000000001</v>
      </c>
      <c r="H674">
        <v>0.14000000000000001</v>
      </c>
      <c r="I674" t="s">
        <v>1810</v>
      </c>
      <c r="J674">
        <v>231.0198</v>
      </c>
      <c r="K674" t="s">
        <v>4038</v>
      </c>
      <c r="L674" t="s">
        <v>4041</v>
      </c>
      <c r="M674" t="s">
        <v>4049</v>
      </c>
      <c r="N674">
        <v>3</v>
      </c>
    </row>
    <row r="675" spans="1:14" x14ac:dyDescent="0.3">
      <c r="A675" t="s">
        <v>2478</v>
      </c>
      <c r="B675" s="24">
        <v>45701</v>
      </c>
      <c r="C675" t="s">
        <v>63</v>
      </c>
      <c r="D675" t="s">
        <v>1611</v>
      </c>
      <c r="E675" t="s">
        <v>1767</v>
      </c>
      <c r="F675">
        <v>4</v>
      </c>
      <c r="G675">
        <v>682.11</v>
      </c>
      <c r="H675">
        <v>0.14000000000000001</v>
      </c>
      <c r="I675" t="s">
        <v>1805</v>
      </c>
      <c r="J675">
        <v>2346.4584</v>
      </c>
      <c r="K675" t="s">
        <v>4039</v>
      </c>
      <c r="L675" t="s">
        <v>4041</v>
      </c>
      <c r="M675" t="s">
        <v>4048</v>
      </c>
      <c r="N675">
        <v>2</v>
      </c>
    </row>
    <row r="676" spans="1:14" x14ac:dyDescent="0.3">
      <c r="A676" t="s">
        <v>2479</v>
      </c>
      <c r="B676" s="24">
        <v>45510</v>
      </c>
      <c r="C676" t="s">
        <v>1476</v>
      </c>
      <c r="D676" t="s">
        <v>1609</v>
      </c>
      <c r="E676" t="s">
        <v>1788</v>
      </c>
      <c r="F676">
        <v>2</v>
      </c>
      <c r="G676">
        <v>502.95</v>
      </c>
      <c r="H676">
        <v>7.0000000000000007E-2</v>
      </c>
      <c r="I676" t="s">
        <v>1810</v>
      </c>
      <c r="J676">
        <v>1730.1479999999999</v>
      </c>
      <c r="K676" t="s">
        <v>4038</v>
      </c>
      <c r="L676" t="s">
        <v>4043</v>
      </c>
      <c r="M676" t="s">
        <v>4054</v>
      </c>
      <c r="N676">
        <v>8</v>
      </c>
    </row>
    <row r="677" spans="1:14" x14ac:dyDescent="0.3">
      <c r="A677" t="s">
        <v>2480</v>
      </c>
      <c r="B677" s="24">
        <v>45538</v>
      </c>
      <c r="C677" t="s">
        <v>746</v>
      </c>
      <c r="D677" t="s">
        <v>1603</v>
      </c>
      <c r="E677" t="s">
        <v>1785</v>
      </c>
      <c r="F677">
        <v>2</v>
      </c>
      <c r="G677">
        <v>472.08</v>
      </c>
      <c r="H677">
        <v>0.02</v>
      </c>
      <c r="I677" t="s">
        <v>1805</v>
      </c>
      <c r="J677">
        <v>878.0687999999999</v>
      </c>
      <c r="K677" t="s">
        <v>4038</v>
      </c>
      <c r="L677" t="s">
        <v>4043</v>
      </c>
      <c r="M677" t="s">
        <v>4055</v>
      </c>
      <c r="N677">
        <v>9</v>
      </c>
    </row>
    <row r="678" spans="1:14" x14ac:dyDescent="0.3">
      <c r="A678" t="s">
        <v>2481</v>
      </c>
      <c r="B678" s="24">
        <v>45665</v>
      </c>
      <c r="C678" t="s">
        <v>1441</v>
      </c>
      <c r="D678" t="s">
        <v>1643</v>
      </c>
      <c r="E678" t="s">
        <v>1788</v>
      </c>
      <c r="F678">
        <v>4</v>
      </c>
      <c r="G678">
        <v>218.11</v>
      </c>
      <c r="H678">
        <v>0.06</v>
      </c>
      <c r="I678" t="s">
        <v>1810</v>
      </c>
      <c r="J678">
        <v>427.49560000000002</v>
      </c>
      <c r="K678" t="s">
        <v>4039</v>
      </c>
      <c r="L678" t="s">
        <v>4041</v>
      </c>
      <c r="M678" t="s">
        <v>4047</v>
      </c>
      <c r="N678">
        <v>1</v>
      </c>
    </row>
    <row r="679" spans="1:14" x14ac:dyDescent="0.3">
      <c r="A679" t="s">
        <v>2482</v>
      </c>
      <c r="B679" s="24">
        <v>45859</v>
      </c>
      <c r="C679" t="s">
        <v>211</v>
      </c>
      <c r="D679" t="s">
        <v>1527</v>
      </c>
      <c r="E679" t="s">
        <v>1757</v>
      </c>
      <c r="F679">
        <v>2</v>
      </c>
      <c r="G679">
        <v>845.58</v>
      </c>
      <c r="H679">
        <v>0.14000000000000001</v>
      </c>
      <c r="I679" t="s">
        <v>1807</v>
      </c>
      <c r="J679">
        <v>3179.3807999999999</v>
      </c>
      <c r="K679" t="s">
        <v>4039</v>
      </c>
      <c r="L679" t="s">
        <v>4043</v>
      </c>
      <c r="M679" t="s">
        <v>4053</v>
      </c>
      <c r="N679">
        <v>7</v>
      </c>
    </row>
    <row r="680" spans="1:14" x14ac:dyDescent="0.3">
      <c r="A680" t="s">
        <v>2483</v>
      </c>
      <c r="B680" s="24">
        <v>45255</v>
      </c>
      <c r="C680" t="s">
        <v>436</v>
      </c>
      <c r="D680" t="s">
        <v>1689</v>
      </c>
      <c r="E680" t="s">
        <v>1742</v>
      </c>
      <c r="F680">
        <v>2</v>
      </c>
      <c r="G680">
        <v>111.28</v>
      </c>
      <c r="H680">
        <v>0.19</v>
      </c>
      <c r="I680" t="s">
        <v>1805</v>
      </c>
      <c r="J680">
        <v>191.4016</v>
      </c>
      <c r="K680" t="s">
        <v>4037</v>
      </c>
      <c r="L680" t="s">
        <v>4040</v>
      </c>
      <c r="M680" t="s">
        <v>4045</v>
      </c>
      <c r="N680">
        <v>11</v>
      </c>
    </row>
    <row r="681" spans="1:14" x14ac:dyDescent="0.3">
      <c r="A681" t="s">
        <v>2484</v>
      </c>
      <c r="B681" s="24">
        <v>45842</v>
      </c>
      <c r="C681" t="s">
        <v>579</v>
      </c>
      <c r="D681" t="s">
        <v>1647</v>
      </c>
      <c r="E681" t="s">
        <v>1780</v>
      </c>
      <c r="F681">
        <v>1</v>
      </c>
      <c r="G681">
        <v>37.21</v>
      </c>
      <c r="H681">
        <v>0.04</v>
      </c>
      <c r="I681" t="s">
        <v>1805</v>
      </c>
      <c r="J681">
        <v>60.280200000000008</v>
      </c>
      <c r="K681" t="s">
        <v>4039</v>
      </c>
      <c r="L681" t="s">
        <v>4043</v>
      </c>
      <c r="M681" t="s">
        <v>4053</v>
      </c>
      <c r="N681">
        <v>7</v>
      </c>
    </row>
    <row r="682" spans="1:14" x14ac:dyDescent="0.3">
      <c r="A682" t="s">
        <v>2485</v>
      </c>
      <c r="B682" s="24">
        <v>45220</v>
      </c>
      <c r="C682" t="s">
        <v>1281</v>
      </c>
      <c r="D682" t="s">
        <v>1653</v>
      </c>
      <c r="E682" t="s">
        <v>1778</v>
      </c>
      <c r="F682">
        <v>3</v>
      </c>
      <c r="G682">
        <v>331.73</v>
      </c>
      <c r="H682">
        <v>0.09</v>
      </c>
      <c r="I682" t="s">
        <v>1805</v>
      </c>
      <c r="J682">
        <v>318.46080000000001</v>
      </c>
      <c r="K682" t="s">
        <v>4037</v>
      </c>
      <c r="L682" t="s">
        <v>4040</v>
      </c>
      <c r="M682" t="s">
        <v>4044</v>
      </c>
      <c r="N682">
        <v>10</v>
      </c>
    </row>
    <row r="683" spans="1:14" x14ac:dyDescent="0.3">
      <c r="A683" t="s">
        <v>2486</v>
      </c>
      <c r="B683" s="24">
        <v>45273</v>
      </c>
      <c r="C683" t="s">
        <v>1126</v>
      </c>
      <c r="D683" t="s">
        <v>1669</v>
      </c>
      <c r="E683" t="s">
        <v>1775</v>
      </c>
      <c r="F683">
        <v>4</v>
      </c>
      <c r="G683">
        <v>306.70999999999998</v>
      </c>
      <c r="H683">
        <v>0.28000000000000003</v>
      </c>
      <c r="I683" t="s">
        <v>1807</v>
      </c>
      <c r="J683">
        <v>837.31829999999991</v>
      </c>
      <c r="K683" t="s">
        <v>4037</v>
      </c>
      <c r="L683" t="s">
        <v>4040</v>
      </c>
      <c r="M683" t="s">
        <v>4046</v>
      </c>
      <c r="N683">
        <v>12</v>
      </c>
    </row>
    <row r="684" spans="1:14" x14ac:dyDescent="0.3">
      <c r="A684" t="s">
        <v>2487</v>
      </c>
      <c r="B684" s="24">
        <v>45456</v>
      </c>
      <c r="C684" t="s">
        <v>853</v>
      </c>
      <c r="D684" t="s">
        <v>1579</v>
      </c>
      <c r="E684" t="s">
        <v>1757</v>
      </c>
      <c r="F684">
        <v>2</v>
      </c>
      <c r="G684">
        <v>484.92</v>
      </c>
      <c r="H684">
        <v>7.0000000000000007E-2</v>
      </c>
      <c r="I684" t="s">
        <v>1807</v>
      </c>
      <c r="J684">
        <v>1396.5696</v>
      </c>
      <c r="K684" t="s">
        <v>4038</v>
      </c>
      <c r="L684" t="s">
        <v>4042</v>
      </c>
      <c r="M684" t="s">
        <v>4052</v>
      </c>
      <c r="N684">
        <v>6</v>
      </c>
    </row>
    <row r="685" spans="1:14" x14ac:dyDescent="0.3">
      <c r="A685" t="s">
        <v>2488</v>
      </c>
      <c r="B685" s="24">
        <v>45292</v>
      </c>
      <c r="C685" t="s">
        <v>167</v>
      </c>
      <c r="D685" t="s">
        <v>1629</v>
      </c>
      <c r="E685" t="s">
        <v>1754</v>
      </c>
      <c r="F685">
        <v>3</v>
      </c>
      <c r="G685">
        <v>42.04</v>
      </c>
      <c r="H685">
        <v>0.22</v>
      </c>
      <c r="I685" t="s">
        <v>1805</v>
      </c>
      <c r="J685">
        <v>78.194399999999987</v>
      </c>
      <c r="K685" t="s">
        <v>4038</v>
      </c>
      <c r="L685" t="s">
        <v>4041</v>
      </c>
      <c r="M685" t="s">
        <v>4047</v>
      </c>
      <c r="N685">
        <v>1</v>
      </c>
    </row>
    <row r="686" spans="1:14" x14ac:dyDescent="0.3">
      <c r="A686" t="s">
        <v>2489</v>
      </c>
      <c r="B686" s="24">
        <v>45278</v>
      </c>
      <c r="C686" t="s">
        <v>885</v>
      </c>
      <c r="D686" t="s">
        <v>1639</v>
      </c>
      <c r="E686" t="s">
        <v>1757</v>
      </c>
      <c r="F686">
        <v>3</v>
      </c>
      <c r="G686">
        <v>599.48</v>
      </c>
      <c r="H686">
        <v>0.01</v>
      </c>
      <c r="I686" t="s">
        <v>1807</v>
      </c>
      <c r="J686">
        <v>1402.7832000000001</v>
      </c>
      <c r="K686" t="s">
        <v>4037</v>
      </c>
      <c r="L686" t="s">
        <v>4040</v>
      </c>
      <c r="M686" t="s">
        <v>4046</v>
      </c>
      <c r="N686">
        <v>12</v>
      </c>
    </row>
    <row r="687" spans="1:14" x14ac:dyDescent="0.3">
      <c r="A687" t="s">
        <v>2490</v>
      </c>
      <c r="B687" s="24">
        <v>45232</v>
      </c>
      <c r="C687" t="s">
        <v>1106</v>
      </c>
      <c r="D687" t="s">
        <v>1563</v>
      </c>
      <c r="E687" t="s">
        <v>1738</v>
      </c>
      <c r="F687">
        <v>4</v>
      </c>
      <c r="G687">
        <v>401.42</v>
      </c>
      <c r="H687">
        <v>0.06</v>
      </c>
      <c r="I687" t="s">
        <v>1810</v>
      </c>
      <c r="J687">
        <v>1192.2174</v>
      </c>
      <c r="K687" t="s">
        <v>4037</v>
      </c>
      <c r="L687" t="s">
        <v>4040</v>
      </c>
      <c r="M687" t="s">
        <v>4045</v>
      </c>
      <c r="N687">
        <v>11</v>
      </c>
    </row>
    <row r="688" spans="1:14" x14ac:dyDescent="0.3">
      <c r="A688" t="s">
        <v>2491</v>
      </c>
      <c r="B688" s="24">
        <v>45907</v>
      </c>
      <c r="C688" t="s">
        <v>625</v>
      </c>
      <c r="D688" t="s">
        <v>1621</v>
      </c>
      <c r="E688" t="s">
        <v>1763</v>
      </c>
      <c r="F688">
        <v>4</v>
      </c>
      <c r="G688">
        <v>442.54</v>
      </c>
      <c r="H688">
        <v>0.06</v>
      </c>
      <c r="I688" t="s">
        <v>1805</v>
      </c>
      <c r="J688">
        <v>1663.9503999999999</v>
      </c>
      <c r="K688" t="s">
        <v>4039</v>
      </c>
      <c r="L688" t="s">
        <v>4043</v>
      </c>
      <c r="M688" t="s">
        <v>4055</v>
      </c>
      <c r="N688">
        <v>9</v>
      </c>
    </row>
    <row r="689" spans="1:14" x14ac:dyDescent="0.3">
      <c r="A689" t="s">
        <v>2492</v>
      </c>
      <c r="B689" s="24">
        <v>45270</v>
      </c>
      <c r="C689" t="s">
        <v>1392</v>
      </c>
      <c r="D689" t="s">
        <v>1705</v>
      </c>
      <c r="E689" t="s">
        <v>1778</v>
      </c>
      <c r="F689">
        <v>4</v>
      </c>
      <c r="G689">
        <v>451.41</v>
      </c>
      <c r="H689">
        <v>0.25</v>
      </c>
      <c r="I689" t="s">
        <v>1807</v>
      </c>
      <c r="J689">
        <v>1697.3016</v>
      </c>
      <c r="K689" t="s">
        <v>4037</v>
      </c>
      <c r="L689" t="s">
        <v>4040</v>
      </c>
      <c r="M689" t="s">
        <v>4046</v>
      </c>
      <c r="N689">
        <v>12</v>
      </c>
    </row>
    <row r="690" spans="1:14" x14ac:dyDescent="0.3">
      <c r="A690" t="s">
        <v>2493</v>
      </c>
      <c r="B690" s="24">
        <v>45942</v>
      </c>
      <c r="C690" t="s">
        <v>839</v>
      </c>
      <c r="D690" t="s">
        <v>1711</v>
      </c>
      <c r="E690" t="s">
        <v>1767</v>
      </c>
      <c r="F690">
        <v>1</v>
      </c>
      <c r="G690">
        <v>547.21</v>
      </c>
      <c r="H690">
        <v>0.2</v>
      </c>
      <c r="I690" t="s">
        <v>1805</v>
      </c>
      <c r="J690">
        <v>1641.63</v>
      </c>
      <c r="K690" t="s">
        <v>4039</v>
      </c>
      <c r="L690" t="s">
        <v>4040</v>
      </c>
      <c r="M690" t="s">
        <v>4044</v>
      </c>
      <c r="N690">
        <v>10</v>
      </c>
    </row>
    <row r="691" spans="1:14" x14ac:dyDescent="0.3">
      <c r="A691" t="s">
        <v>2494</v>
      </c>
      <c r="B691" s="24">
        <v>45750</v>
      </c>
      <c r="C691" t="s">
        <v>657</v>
      </c>
      <c r="D691" t="s">
        <v>1703</v>
      </c>
      <c r="E691" t="s">
        <v>1750</v>
      </c>
      <c r="F691">
        <v>4</v>
      </c>
      <c r="G691">
        <v>979.28</v>
      </c>
      <c r="H691">
        <v>0.04</v>
      </c>
      <c r="I691" t="s">
        <v>1807</v>
      </c>
      <c r="J691">
        <v>783.42399999999998</v>
      </c>
      <c r="K691" t="s">
        <v>4039</v>
      </c>
      <c r="L691" t="s">
        <v>4042</v>
      </c>
      <c r="M691" t="s">
        <v>4050</v>
      </c>
      <c r="N691">
        <v>4</v>
      </c>
    </row>
    <row r="692" spans="1:14" x14ac:dyDescent="0.3">
      <c r="A692" t="s">
        <v>2495</v>
      </c>
      <c r="B692" s="24">
        <v>45300</v>
      </c>
      <c r="C692" t="s">
        <v>1414</v>
      </c>
      <c r="D692" t="s">
        <v>1641</v>
      </c>
      <c r="E692" t="s">
        <v>1760</v>
      </c>
      <c r="F692">
        <v>1</v>
      </c>
      <c r="G692">
        <v>263.58999999999997</v>
      </c>
      <c r="H692">
        <v>0.11</v>
      </c>
      <c r="I692" t="s">
        <v>1805</v>
      </c>
      <c r="J692">
        <v>1012.1856</v>
      </c>
      <c r="K692" t="s">
        <v>4038</v>
      </c>
      <c r="L692" t="s">
        <v>4041</v>
      </c>
      <c r="M692" t="s">
        <v>4047</v>
      </c>
      <c r="N692">
        <v>1</v>
      </c>
    </row>
    <row r="693" spans="1:14" x14ac:dyDescent="0.3">
      <c r="A693" t="s">
        <v>2496</v>
      </c>
      <c r="B693" s="24">
        <v>45876</v>
      </c>
      <c r="C693" t="s">
        <v>20</v>
      </c>
      <c r="D693" t="s">
        <v>1637</v>
      </c>
      <c r="E693" t="s">
        <v>1754</v>
      </c>
      <c r="F693">
        <v>3</v>
      </c>
      <c r="G693">
        <v>692.75</v>
      </c>
      <c r="H693">
        <v>0.01</v>
      </c>
      <c r="I693" t="s">
        <v>1810</v>
      </c>
      <c r="J693">
        <v>616.54750000000001</v>
      </c>
      <c r="K693" t="s">
        <v>4039</v>
      </c>
      <c r="L693" t="s">
        <v>4043</v>
      </c>
      <c r="M693" t="s">
        <v>4054</v>
      </c>
      <c r="N693">
        <v>8</v>
      </c>
    </row>
    <row r="694" spans="1:14" x14ac:dyDescent="0.3">
      <c r="A694" t="s">
        <v>2497</v>
      </c>
      <c r="B694" s="24">
        <v>45301</v>
      </c>
      <c r="C694" t="s">
        <v>539</v>
      </c>
      <c r="D694" t="s">
        <v>1655</v>
      </c>
      <c r="E694" t="s">
        <v>1747</v>
      </c>
      <c r="F694">
        <v>2</v>
      </c>
      <c r="G694">
        <v>142.83000000000001</v>
      </c>
      <c r="H694">
        <v>0.17</v>
      </c>
      <c r="I694" t="s">
        <v>1805</v>
      </c>
      <c r="J694">
        <v>424.20510000000002</v>
      </c>
      <c r="K694" t="s">
        <v>4038</v>
      </c>
      <c r="L694" t="s">
        <v>4041</v>
      </c>
      <c r="M694" t="s">
        <v>4047</v>
      </c>
      <c r="N694">
        <v>1</v>
      </c>
    </row>
    <row r="695" spans="1:14" x14ac:dyDescent="0.3">
      <c r="A695" t="s">
        <v>2498</v>
      </c>
      <c r="B695" s="24">
        <v>45857</v>
      </c>
      <c r="C695" t="s">
        <v>423</v>
      </c>
      <c r="D695" t="s">
        <v>1573</v>
      </c>
      <c r="E695" t="s">
        <v>1742</v>
      </c>
      <c r="F695">
        <v>2</v>
      </c>
      <c r="G695">
        <v>419.25</v>
      </c>
      <c r="H695">
        <v>0.27</v>
      </c>
      <c r="I695" t="s">
        <v>1807</v>
      </c>
      <c r="J695">
        <v>695.95499999999993</v>
      </c>
      <c r="K695" t="s">
        <v>4039</v>
      </c>
      <c r="L695" t="s">
        <v>4043</v>
      </c>
      <c r="M695" t="s">
        <v>4053</v>
      </c>
      <c r="N695">
        <v>7</v>
      </c>
    </row>
    <row r="696" spans="1:14" x14ac:dyDescent="0.3">
      <c r="A696" t="s">
        <v>2499</v>
      </c>
      <c r="B696" s="24">
        <v>45650</v>
      </c>
      <c r="C696" t="s">
        <v>764</v>
      </c>
      <c r="D696" t="s">
        <v>1581</v>
      </c>
      <c r="E696" t="s">
        <v>1794</v>
      </c>
      <c r="F696">
        <v>1</v>
      </c>
      <c r="G696">
        <v>800.84</v>
      </c>
      <c r="H696">
        <v>0.11</v>
      </c>
      <c r="I696" t="s">
        <v>1810</v>
      </c>
      <c r="J696">
        <v>1169.2264</v>
      </c>
      <c r="K696" t="s">
        <v>4038</v>
      </c>
      <c r="L696" t="s">
        <v>4040</v>
      </c>
      <c r="M696" t="s">
        <v>4046</v>
      </c>
      <c r="N696">
        <v>12</v>
      </c>
    </row>
    <row r="697" spans="1:14" x14ac:dyDescent="0.3">
      <c r="A697" t="s">
        <v>2500</v>
      </c>
      <c r="B697" s="24">
        <v>45520</v>
      </c>
      <c r="C697" t="s">
        <v>14</v>
      </c>
      <c r="D697" t="s">
        <v>1625</v>
      </c>
      <c r="E697" t="s">
        <v>1742</v>
      </c>
      <c r="F697">
        <v>2</v>
      </c>
      <c r="G697">
        <v>301.24</v>
      </c>
      <c r="H697">
        <v>0.09</v>
      </c>
      <c r="I697" t="s">
        <v>1807</v>
      </c>
      <c r="J697">
        <v>268.10359999999997</v>
      </c>
      <c r="K697" t="s">
        <v>4038</v>
      </c>
      <c r="L697" t="s">
        <v>4043</v>
      </c>
      <c r="M697" t="s">
        <v>4054</v>
      </c>
      <c r="N697">
        <v>8</v>
      </c>
    </row>
    <row r="698" spans="1:14" x14ac:dyDescent="0.3">
      <c r="A698" t="s">
        <v>2501</v>
      </c>
      <c r="B698" s="24">
        <v>45497</v>
      </c>
      <c r="C698" t="s">
        <v>906</v>
      </c>
      <c r="D698" t="s">
        <v>1699</v>
      </c>
      <c r="E698" t="s">
        <v>1754</v>
      </c>
      <c r="F698">
        <v>4</v>
      </c>
      <c r="G698">
        <v>701.49</v>
      </c>
      <c r="H698">
        <v>0.02</v>
      </c>
      <c r="I698" t="s">
        <v>1807</v>
      </c>
      <c r="J698">
        <v>1276.7118</v>
      </c>
      <c r="K698" t="s">
        <v>4038</v>
      </c>
      <c r="L698" t="s">
        <v>4043</v>
      </c>
      <c r="M698" t="s">
        <v>4053</v>
      </c>
      <c r="N698">
        <v>7</v>
      </c>
    </row>
    <row r="699" spans="1:14" x14ac:dyDescent="0.3">
      <c r="A699" t="s">
        <v>2502</v>
      </c>
      <c r="B699" s="24">
        <v>45615</v>
      </c>
      <c r="C699" t="s">
        <v>1089</v>
      </c>
      <c r="D699" t="s">
        <v>1581</v>
      </c>
      <c r="E699" t="s">
        <v>1770</v>
      </c>
      <c r="F699">
        <v>4</v>
      </c>
      <c r="G699">
        <v>413.48</v>
      </c>
      <c r="H699">
        <v>0.15</v>
      </c>
      <c r="I699" t="s">
        <v>1807</v>
      </c>
      <c r="J699">
        <v>1620.8416</v>
      </c>
      <c r="K699" t="s">
        <v>4038</v>
      </c>
      <c r="L699" t="s">
        <v>4040</v>
      </c>
      <c r="M699" t="s">
        <v>4045</v>
      </c>
      <c r="N699">
        <v>11</v>
      </c>
    </row>
    <row r="700" spans="1:14" x14ac:dyDescent="0.3">
      <c r="A700" t="s">
        <v>2503</v>
      </c>
      <c r="B700" s="24">
        <v>45365</v>
      </c>
      <c r="C700" t="s">
        <v>640</v>
      </c>
      <c r="D700" t="s">
        <v>1543</v>
      </c>
      <c r="E700" t="s">
        <v>1738</v>
      </c>
      <c r="F700">
        <v>2</v>
      </c>
      <c r="G700">
        <v>167.83</v>
      </c>
      <c r="H700">
        <v>0.22</v>
      </c>
      <c r="I700" t="s">
        <v>1805</v>
      </c>
      <c r="J700">
        <v>570.62200000000007</v>
      </c>
      <c r="K700" t="s">
        <v>4038</v>
      </c>
      <c r="L700" t="s">
        <v>4041</v>
      </c>
      <c r="M700" t="s">
        <v>4049</v>
      </c>
      <c r="N700">
        <v>3</v>
      </c>
    </row>
    <row r="701" spans="1:14" x14ac:dyDescent="0.3">
      <c r="A701" t="s">
        <v>2504</v>
      </c>
      <c r="B701" s="24">
        <v>45832</v>
      </c>
      <c r="C701" t="s">
        <v>467</v>
      </c>
      <c r="D701" t="s">
        <v>1559</v>
      </c>
      <c r="E701" t="s">
        <v>1791</v>
      </c>
      <c r="F701">
        <v>3</v>
      </c>
      <c r="G701">
        <v>669.12</v>
      </c>
      <c r="H701">
        <v>0.18</v>
      </c>
      <c r="I701" t="s">
        <v>1805</v>
      </c>
      <c r="J701">
        <v>1043.8271999999999</v>
      </c>
      <c r="K701" t="s">
        <v>4039</v>
      </c>
      <c r="L701" t="s">
        <v>4042</v>
      </c>
      <c r="M701" t="s">
        <v>4052</v>
      </c>
      <c r="N701">
        <v>6</v>
      </c>
    </row>
    <row r="702" spans="1:14" x14ac:dyDescent="0.3">
      <c r="A702" t="s">
        <v>2505</v>
      </c>
      <c r="B702" s="24">
        <v>45530</v>
      </c>
      <c r="C702" t="s">
        <v>152</v>
      </c>
      <c r="D702" t="s">
        <v>1603</v>
      </c>
      <c r="E702" t="s">
        <v>1760</v>
      </c>
      <c r="F702">
        <v>3</v>
      </c>
      <c r="G702">
        <v>346.77</v>
      </c>
      <c r="H702">
        <v>0.2</v>
      </c>
      <c r="I702" t="s">
        <v>1807</v>
      </c>
      <c r="J702">
        <v>853.05420000000004</v>
      </c>
      <c r="K702" t="s">
        <v>4038</v>
      </c>
      <c r="L702" t="s">
        <v>4043</v>
      </c>
      <c r="M702" t="s">
        <v>4054</v>
      </c>
      <c r="N702">
        <v>8</v>
      </c>
    </row>
    <row r="703" spans="1:14" x14ac:dyDescent="0.3">
      <c r="A703" t="s">
        <v>2506</v>
      </c>
      <c r="B703" s="24">
        <v>45939</v>
      </c>
      <c r="C703" t="s">
        <v>218</v>
      </c>
      <c r="D703" t="s">
        <v>1575</v>
      </c>
      <c r="E703" t="s">
        <v>1794</v>
      </c>
      <c r="F703">
        <v>4</v>
      </c>
      <c r="G703">
        <v>648.33000000000004</v>
      </c>
      <c r="H703">
        <v>0.06</v>
      </c>
      <c r="I703" t="s">
        <v>1810</v>
      </c>
      <c r="J703">
        <v>1555.992</v>
      </c>
      <c r="K703" t="s">
        <v>4039</v>
      </c>
      <c r="L703" t="s">
        <v>4040</v>
      </c>
      <c r="M703" t="s">
        <v>4044</v>
      </c>
      <c r="N703">
        <v>10</v>
      </c>
    </row>
    <row r="704" spans="1:14" x14ac:dyDescent="0.3">
      <c r="A704" t="s">
        <v>2507</v>
      </c>
      <c r="B704" s="24">
        <v>45401</v>
      </c>
      <c r="C704" t="s">
        <v>897</v>
      </c>
      <c r="D704" t="s">
        <v>1538</v>
      </c>
      <c r="E704" t="s">
        <v>1742</v>
      </c>
      <c r="F704">
        <v>1</v>
      </c>
      <c r="G704">
        <v>254.94</v>
      </c>
      <c r="H704">
        <v>0.28000000000000003</v>
      </c>
      <c r="I704" t="s">
        <v>1807</v>
      </c>
      <c r="J704">
        <v>958.57439999999997</v>
      </c>
      <c r="K704" t="s">
        <v>4038</v>
      </c>
      <c r="L704" t="s">
        <v>4042</v>
      </c>
      <c r="M704" t="s">
        <v>4050</v>
      </c>
      <c r="N704">
        <v>4</v>
      </c>
    </row>
    <row r="705" spans="1:14" x14ac:dyDescent="0.3">
      <c r="A705" t="s">
        <v>2508</v>
      </c>
      <c r="B705" s="24">
        <v>45420</v>
      </c>
      <c r="C705" t="s">
        <v>1051</v>
      </c>
      <c r="D705" t="s">
        <v>1691</v>
      </c>
      <c r="E705" t="s">
        <v>1750</v>
      </c>
      <c r="F705">
        <v>1</v>
      </c>
      <c r="G705">
        <v>445.5</v>
      </c>
      <c r="H705">
        <v>0.1</v>
      </c>
      <c r="I705" t="s">
        <v>1805</v>
      </c>
      <c r="J705">
        <v>320.76</v>
      </c>
      <c r="K705" t="s">
        <v>4038</v>
      </c>
      <c r="L705" t="s">
        <v>4042</v>
      </c>
      <c r="M705" t="s">
        <v>4051</v>
      </c>
      <c r="N705">
        <v>5</v>
      </c>
    </row>
    <row r="706" spans="1:14" x14ac:dyDescent="0.3">
      <c r="A706" t="s">
        <v>2509</v>
      </c>
      <c r="B706" s="24">
        <v>45459</v>
      </c>
      <c r="C706" t="s">
        <v>710</v>
      </c>
      <c r="D706" t="s">
        <v>1709</v>
      </c>
      <c r="E706" t="s">
        <v>1750</v>
      </c>
      <c r="F706">
        <v>3</v>
      </c>
      <c r="G706">
        <v>900.94</v>
      </c>
      <c r="H706">
        <v>0.04</v>
      </c>
      <c r="I706" t="s">
        <v>1805</v>
      </c>
      <c r="J706">
        <v>810.84600000000012</v>
      </c>
      <c r="K706" t="s">
        <v>4038</v>
      </c>
      <c r="L706" t="s">
        <v>4042</v>
      </c>
      <c r="M706" t="s">
        <v>4052</v>
      </c>
      <c r="N706">
        <v>6</v>
      </c>
    </row>
    <row r="707" spans="1:14" x14ac:dyDescent="0.3">
      <c r="A707" t="s">
        <v>2510</v>
      </c>
      <c r="B707" s="24">
        <v>45429</v>
      </c>
      <c r="C707" t="s">
        <v>637</v>
      </c>
      <c r="D707" t="s">
        <v>1559</v>
      </c>
      <c r="E707" t="s">
        <v>1785</v>
      </c>
      <c r="F707">
        <v>3</v>
      </c>
      <c r="G707">
        <v>262.69</v>
      </c>
      <c r="H707">
        <v>0.22</v>
      </c>
      <c r="I707" t="s">
        <v>1807</v>
      </c>
      <c r="J707">
        <v>756.54719999999986</v>
      </c>
      <c r="K707" t="s">
        <v>4038</v>
      </c>
      <c r="L707" t="s">
        <v>4042</v>
      </c>
      <c r="M707" t="s">
        <v>4051</v>
      </c>
      <c r="N707">
        <v>5</v>
      </c>
    </row>
    <row r="708" spans="1:14" x14ac:dyDescent="0.3">
      <c r="A708" t="s">
        <v>2511</v>
      </c>
      <c r="B708" s="24">
        <v>45386</v>
      </c>
      <c r="C708" t="s">
        <v>1466</v>
      </c>
      <c r="D708" t="s">
        <v>1665</v>
      </c>
      <c r="E708" t="s">
        <v>1742</v>
      </c>
      <c r="F708">
        <v>4</v>
      </c>
      <c r="G708">
        <v>212.72</v>
      </c>
      <c r="H708">
        <v>0.22</v>
      </c>
      <c r="I708" t="s">
        <v>1807</v>
      </c>
      <c r="J708">
        <v>497.76479999999998</v>
      </c>
      <c r="K708" t="s">
        <v>4038</v>
      </c>
      <c r="L708" t="s">
        <v>4042</v>
      </c>
      <c r="M708" t="s">
        <v>4050</v>
      </c>
      <c r="N708">
        <v>4</v>
      </c>
    </row>
    <row r="709" spans="1:14" x14ac:dyDescent="0.3">
      <c r="A709" t="s">
        <v>2512</v>
      </c>
      <c r="B709" s="24">
        <v>45803</v>
      </c>
      <c r="C709" t="s">
        <v>503</v>
      </c>
      <c r="D709" t="s">
        <v>1577</v>
      </c>
      <c r="E709" t="s">
        <v>1791</v>
      </c>
      <c r="F709">
        <v>1</v>
      </c>
      <c r="G709">
        <v>757.9</v>
      </c>
      <c r="H709">
        <v>0.08</v>
      </c>
      <c r="I709" t="s">
        <v>1807</v>
      </c>
      <c r="J709">
        <v>2364.6480000000001</v>
      </c>
      <c r="K709" t="s">
        <v>4039</v>
      </c>
      <c r="L709" t="s">
        <v>4042</v>
      </c>
      <c r="M709" t="s">
        <v>4051</v>
      </c>
      <c r="N709">
        <v>5</v>
      </c>
    </row>
    <row r="710" spans="1:14" x14ac:dyDescent="0.3">
      <c r="A710" t="s">
        <v>2513</v>
      </c>
      <c r="B710" s="24">
        <v>45346</v>
      </c>
      <c r="C710" t="s">
        <v>78</v>
      </c>
      <c r="D710" t="s">
        <v>1689</v>
      </c>
      <c r="E710" t="s">
        <v>1788</v>
      </c>
      <c r="F710">
        <v>3</v>
      </c>
      <c r="G710">
        <v>846.04</v>
      </c>
      <c r="H710">
        <v>0.17</v>
      </c>
      <c r="I710" t="s">
        <v>1807</v>
      </c>
      <c r="J710">
        <v>778.35680000000002</v>
      </c>
      <c r="K710" t="s">
        <v>4038</v>
      </c>
      <c r="L710" t="s">
        <v>4041</v>
      </c>
      <c r="M710" t="s">
        <v>4048</v>
      </c>
      <c r="N710">
        <v>2</v>
      </c>
    </row>
    <row r="711" spans="1:14" x14ac:dyDescent="0.3">
      <c r="A711" t="s">
        <v>2514</v>
      </c>
      <c r="B711" s="24">
        <v>45267</v>
      </c>
      <c r="C711" t="s">
        <v>527</v>
      </c>
      <c r="D711" t="s">
        <v>1605</v>
      </c>
      <c r="E711" t="s">
        <v>1760</v>
      </c>
      <c r="F711">
        <v>4</v>
      </c>
      <c r="G711">
        <v>179.7</v>
      </c>
      <c r="H711">
        <v>0</v>
      </c>
      <c r="I711" t="s">
        <v>1810</v>
      </c>
      <c r="J711">
        <v>447.45299999999992</v>
      </c>
      <c r="K711" t="s">
        <v>4037</v>
      </c>
      <c r="L711" t="s">
        <v>4040</v>
      </c>
      <c r="M711" t="s">
        <v>4046</v>
      </c>
      <c r="N711">
        <v>12</v>
      </c>
    </row>
    <row r="712" spans="1:14" x14ac:dyDescent="0.3">
      <c r="A712" t="s">
        <v>2515</v>
      </c>
      <c r="B712" s="24">
        <v>45572</v>
      </c>
      <c r="C712" t="s">
        <v>1364</v>
      </c>
      <c r="D712" t="s">
        <v>1591</v>
      </c>
      <c r="E712" t="s">
        <v>1750</v>
      </c>
      <c r="F712">
        <v>4</v>
      </c>
      <c r="G712">
        <v>681.08</v>
      </c>
      <c r="H712">
        <v>0.14000000000000001</v>
      </c>
      <c r="I712" t="s">
        <v>1807</v>
      </c>
      <c r="J712">
        <v>2724.32</v>
      </c>
      <c r="K712" t="s">
        <v>4038</v>
      </c>
      <c r="L712" t="s">
        <v>4040</v>
      </c>
      <c r="M712" t="s">
        <v>4044</v>
      </c>
      <c r="N712">
        <v>10</v>
      </c>
    </row>
    <row r="713" spans="1:14" x14ac:dyDescent="0.3">
      <c r="A713" t="s">
        <v>2516</v>
      </c>
      <c r="B713" s="24">
        <v>45252</v>
      </c>
      <c r="C713" t="s">
        <v>1240</v>
      </c>
      <c r="D713" t="s">
        <v>1534</v>
      </c>
      <c r="E713" t="s">
        <v>1760</v>
      </c>
      <c r="F713">
        <v>4</v>
      </c>
      <c r="G713">
        <v>723.44</v>
      </c>
      <c r="H713">
        <v>0.12</v>
      </c>
      <c r="I713" t="s">
        <v>1807</v>
      </c>
      <c r="J713">
        <v>2488.6336000000001</v>
      </c>
      <c r="K713" t="s">
        <v>4037</v>
      </c>
      <c r="L713" t="s">
        <v>4040</v>
      </c>
      <c r="M713" t="s">
        <v>4045</v>
      </c>
      <c r="N713">
        <v>11</v>
      </c>
    </row>
    <row r="714" spans="1:14" x14ac:dyDescent="0.3">
      <c r="A714" t="s">
        <v>2517</v>
      </c>
      <c r="B714" s="24">
        <v>45939</v>
      </c>
      <c r="C714" t="s">
        <v>430</v>
      </c>
      <c r="D714" t="s">
        <v>1591</v>
      </c>
      <c r="E714" t="s">
        <v>1780</v>
      </c>
      <c r="F714">
        <v>1</v>
      </c>
      <c r="G714">
        <v>471.89</v>
      </c>
      <c r="H714">
        <v>0.14000000000000001</v>
      </c>
      <c r="I714" t="s">
        <v>1810</v>
      </c>
      <c r="J714">
        <v>1661.0527999999999</v>
      </c>
      <c r="K714" t="s">
        <v>4039</v>
      </c>
      <c r="L714" t="s">
        <v>4040</v>
      </c>
      <c r="M714" t="s">
        <v>4044</v>
      </c>
      <c r="N714">
        <v>10</v>
      </c>
    </row>
    <row r="715" spans="1:14" x14ac:dyDescent="0.3">
      <c r="A715" t="s">
        <v>2518</v>
      </c>
      <c r="B715" s="24">
        <v>45559</v>
      </c>
      <c r="C715" t="s">
        <v>1132</v>
      </c>
      <c r="D715" t="s">
        <v>1671</v>
      </c>
      <c r="E715" t="s">
        <v>1788</v>
      </c>
      <c r="F715">
        <v>1</v>
      </c>
      <c r="G715">
        <v>613.17999999999995</v>
      </c>
      <c r="H715">
        <v>0.24</v>
      </c>
      <c r="I715" t="s">
        <v>1810</v>
      </c>
      <c r="J715">
        <v>527.33479999999997</v>
      </c>
      <c r="K715" t="s">
        <v>4038</v>
      </c>
      <c r="L715" t="s">
        <v>4043</v>
      </c>
      <c r="M715" t="s">
        <v>4055</v>
      </c>
      <c r="N715">
        <v>9</v>
      </c>
    </row>
    <row r="716" spans="1:14" x14ac:dyDescent="0.3">
      <c r="A716" t="s">
        <v>2519</v>
      </c>
      <c r="B716" s="24">
        <v>45229</v>
      </c>
      <c r="C716" t="s">
        <v>192</v>
      </c>
      <c r="D716" t="s">
        <v>1615</v>
      </c>
      <c r="E716" t="s">
        <v>1750</v>
      </c>
      <c r="F716">
        <v>2</v>
      </c>
      <c r="G716">
        <v>651.30999999999995</v>
      </c>
      <c r="H716">
        <v>0.1</v>
      </c>
      <c r="I716" t="s">
        <v>1807</v>
      </c>
      <c r="J716">
        <v>494.99560000000002</v>
      </c>
      <c r="K716" t="s">
        <v>4037</v>
      </c>
      <c r="L716" t="s">
        <v>4040</v>
      </c>
      <c r="M716" t="s">
        <v>4044</v>
      </c>
      <c r="N716">
        <v>10</v>
      </c>
    </row>
    <row r="717" spans="1:14" x14ac:dyDescent="0.3">
      <c r="A717" t="s">
        <v>2520</v>
      </c>
      <c r="B717" s="24">
        <v>45333</v>
      </c>
      <c r="C717" t="s">
        <v>103</v>
      </c>
      <c r="D717" t="s">
        <v>1532</v>
      </c>
      <c r="E717" t="s">
        <v>1757</v>
      </c>
      <c r="F717">
        <v>4</v>
      </c>
      <c r="G717">
        <v>635.14</v>
      </c>
      <c r="H717">
        <v>0.14000000000000001</v>
      </c>
      <c r="I717" t="s">
        <v>1810</v>
      </c>
      <c r="J717">
        <v>1143.252</v>
      </c>
      <c r="K717" t="s">
        <v>4038</v>
      </c>
      <c r="L717" t="s">
        <v>4041</v>
      </c>
      <c r="M717" t="s">
        <v>4048</v>
      </c>
      <c r="N717">
        <v>2</v>
      </c>
    </row>
    <row r="718" spans="1:14" x14ac:dyDescent="0.3">
      <c r="A718" t="s">
        <v>2521</v>
      </c>
      <c r="B718" s="24">
        <v>45752</v>
      </c>
      <c r="C718" t="s">
        <v>1174</v>
      </c>
      <c r="D718" t="s">
        <v>1725</v>
      </c>
      <c r="E718" t="s">
        <v>1780</v>
      </c>
      <c r="F718">
        <v>3</v>
      </c>
      <c r="G718">
        <v>912.61</v>
      </c>
      <c r="H718">
        <v>0.09</v>
      </c>
      <c r="I718" t="s">
        <v>1805</v>
      </c>
      <c r="J718">
        <v>3139.3784000000001</v>
      </c>
      <c r="K718" t="s">
        <v>4039</v>
      </c>
      <c r="L718" t="s">
        <v>4042</v>
      </c>
      <c r="M718" t="s">
        <v>4050</v>
      </c>
      <c r="N718">
        <v>4</v>
      </c>
    </row>
    <row r="719" spans="1:14" x14ac:dyDescent="0.3">
      <c r="A719" t="s">
        <v>2522</v>
      </c>
      <c r="B719" s="24">
        <v>45795</v>
      </c>
      <c r="C719" t="s">
        <v>864</v>
      </c>
      <c r="D719" t="s">
        <v>1623</v>
      </c>
      <c r="E719" t="s">
        <v>1760</v>
      </c>
      <c r="F719">
        <v>4</v>
      </c>
      <c r="G719">
        <v>79.77</v>
      </c>
      <c r="H719">
        <v>0.25</v>
      </c>
      <c r="I719" t="s">
        <v>1805</v>
      </c>
      <c r="J719">
        <v>217.77209999999999</v>
      </c>
      <c r="K719" t="s">
        <v>4039</v>
      </c>
      <c r="L719" t="s">
        <v>4042</v>
      </c>
      <c r="M719" t="s">
        <v>4051</v>
      </c>
      <c r="N719">
        <v>5</v>
      </c>
    </row>
    <row r="720" spans="1:14" x14ac:dyDescent="0.3">
      <c r="A720" t="s">
        <v>2523</v>
      </c>
      <c r="B720" s="24">
        <v>45755</v>
      </c>
      <c r="C720" t="s">
        <v>873</v>
      </c>
      <c r="D720" t="s">
        <v>1717</v>
      </c>
      <c r="E720" t="s">
        <v>1782</v>
      </c>
      <c r="F720">
        <v>4</v>
      </c>
      <c r="G720">
        <v>603.52</v>
      </c>
      <c r="H720">
        <v>0.23</v>
      </c>
      <c r="I720" t="s">
        <v>1805</v>
      </c>
      <c r="J720">
        <v>1810.56</v>
      </c>
      <c r="K720" t="s">
        <v>4039</v>
      </c>
      <c r="L720" t="s">
        <v>4042</v>
      </c>
      <c r="M720" t="s">
        <v>4050</v>
      </c>
      <c r="N720">
        <v>4</v>
      </c>
    </row>
    <row r="721" spans="1:14" x14ac:dyDescent="0.3">
      <c r="A721" t="s">
        <v>2524</v>
      </c>
      <c r="B721" s="24">
        <v>45625</v>
      </c>
      <c r="C721" t="s">
        <v>278</v>
      </c>
      <c r="D721" t="s">
        <v>1683</v>
      </c>
      <c r="E721" t="s">
        <v>1775</v>
      </c>
      <c r="F721">
        <v>2</v>
      </c>
      <c r="G721">
        <v>453.12</v>
      </c>
      <c r="H721">
        <v>0.15</v>
      </c>
      <c r="I721" t="s">
        <v>1810</v>
      </c>
      <c r="J721">
        <v>1395.6096</v>
      </c>
      <c r="K721" t="s">
        <v>4038</v>
      </c>
      <c r="L721" t="s">
        <v>4040</v>
      </c>
      <c r="M721" t="s">
        <v>4045</v>
      </c>
      <c r="N721">
        <v>11</v>
      </c>
    </row>
    <row r="722" spans="1:14" x14ac:dyDescent="0.3">
      <c r="A722" t="s">
        <v>2525</v>
      </c>
      <c r="B722" s="24">
        <v>45656</v>
      </c>
      <c r="C722" t="s">
        <v>1508</v>
      </c>
      <c r="D722" t="s">
        <v>1595</v>
      </c>
      <c r="E722" t="s">
        <v>1767</v>
      </c>
      <c r="F722">
        <v>4</v>
      </c>
      <c r="G722">
        <v>974.35</v>
      </c>
      <c r="H722">
        <v>0.23</v>
      </c>
      <c r="I722" t="s">
        <v>1805</v>
      </c>
      <c r="J722">
        <v>1656.395</v>
      </c>
      <c r="K722" t="s">
        <v>4038</v>
      </c>
      <c r="L722" t="s">
        <v>4040</v>
      </c>
      <c r="M722" t="s">
        <v>4046</v>
      </c>
      <c r="N722">
        <v>12</v>
      </c>
    </row>
    <row r="723" spans="1:14" x14ac:dyDescent="0.3">
      <c r="A723" t="s">
        <v>2526</v>
      </c>
      <c r="B723" s="24">
        <v>45824</v>
      </c>
      <c r="C723" t="s">
        <v>1449</v>
      </c>
      <c r="D723" t="s">
        <v>1719</v>
      </c>
      <c r="E723" t="s">
        <v>1788</v>
      </c>
      <c r="F723">
        <v>3</v>
      </c>
      <c r="G723">
        <v>52.35</v>
      </c>
      <c r="H723">
        <v>0.23</v>
      </c>
      <c r="I723" t="s">
        <v>1810</v>
      </c>
      <c r="J723">
        <v>161.238</v>
      </c>
      <c r="K723" t="s">
        <v>4039</v>
      </c>
      <c r="L723" t="s">
        <v>4042</v>
      </c>
      <c r="M723" t="s">
        <v>4052</v>
      </c>
      <c r="N723">
        <v>6</v>
      </c>
    </row>
    <row r="724" spans="1:14" x14ac:dyDescent="0.3">
      <c r="A724" t="s">
        <v>2527</v>
      </c>
      <c r="B724" s="24">
        <v>45824</v>
      </c>
      <c r="C724" t="s">
        <v>1144</v>
      </c>
      <c r="D724" t="s">
        <v>1659</v>
      </c>
      <c r="E724" t="s">
        <v>1788</v>
      </c>
      <c r="F724">
        <v>3</v>
      </c>
      <c r="G724">
        <v>681.58</v>
      </c>
      <c r="H724">
        <v>0.03</v>
      </c>
      <c r="I724" t="s">
        <v>1805</v>
      </c>
      <c r="J724">
        <v>1574.4498000000001</v>
      </c>
      <c r="K724" t="s">
        <v>4039</v>
      </c>
      <c r="L724" t="s">
        <v>4042</v>
      </c>
      <c r="M724" t="s">
        <v>4052</v>
      </c>
      <c r="N724">
        <v>6</v>
      </c>
    </row>
    <row r="725" spans="1:14" x14ac:dyDescent="0.3">
      <c r="A725" t="s">
        <v>2528</v>
      </c>
      <c r="B725" s="24">
        <v>45384</v>
      </c>
      <c r="C725" t="s">
        <v>579</v>
      </c>
      <c r="D725" t="s">
        <v>1695</v>
      </c>
      <c r="E725" t="s">
        <v>1782</v>
      </c>
      <c r="F725">
        <v>1</v>
      </c>
      <c r="G725">
        <v>71.23</v>
      </c>
      <c r="H725">
        <v>0.21</v>
      </c>
      <c r="I725" t="s">
        <v>1805</v>
      </c>
      <c r="J725">
        <v>207.27930000000001</v>
      </c>
      <c r="K725" t="s">
        <v>4038</v>
      </c>
      <c r="L725" t="s">
        <v>4042</v>
      </c>
      <c r="M725" t="s">
        <v>4050</v>
      </c>
      <c r="N725">
        <v>4</v>
      </c>
    </row>
    <row r="726" spans="1:14" x14ac:dyDescent="0.3">
      <c r="A726" t="s">
        <v>2529</v>
      </c>
      <c r="B726" s="24">
        <v>45379</v>
      </c>
      <c r="C726" t="s">
        <v>767</v>
      </c>
      <c r="D726" t="s">
        <v>1559</v>
      </c>
      <c r="E726" t="s">
        <v>1780</v>
      </c>
      <c r="F726">
        <v>2</v>
      </c>
      <c r="G726">
        <v>31.36</v>
      </c>
      <c r="H726">
        <v>0.14000000000000001</v>
      </c>
      <c r="I726" t="s">
        <v>1810</v>
      </c>
      <c r="J726">
        <v>24.7744</v>
      </c>
      <c r="K726" t="s">
        <v>4038</v>
      </c>
      <c r="L726" t="s">
        <v>4041</v>
      </c>
      <c r="M726" t="s">
        <v>4049</v>
      </c>
      <c r="N726">
        <v>3</v>
      </c>
    </row>
    <row r="727" spans="1:14" x14ac:dyDescent="0.3">
      <c r="A727" t="s">
        <v>2530</v>
      </c>
      <c r="B727" s="24">
        <v>45674</v>
      </c>
      <c r="C727" t="s">
        <v>1060</v>
      </c>
      <c r="D727" t="s">
        <v>1611</v>
      </c>
      <c r="E727" t="s">
        <v>1778</v>
      </c>
      <c r="F727">
        <v>4</v>
      </c>
      <c r="G727">
        <v>555.54999999999995</v>
      </c>
      <c r="H727">
        <v>0.06</v>
      </c>
      <c r="I727" t="s">
        <v>1805</v>
      </c>
      <c r="J727">
        <v>955.54599999999994</v>
      </c>
      <c r="K727" t="s">
        <v>4039</v>
      </c>
      <c r="L727" t="s">
        <v>4041</v>
      </c>
      <c r="M727" t="s">
        <v>4047</v>
      </c>
      <c r="N727">
        <v>1</v>
      </c>
    </row>
    <row r="728" spans="1:14" x14ac:dyDescent="0.3">
      <c r="A728" t="s">
        <v>2531</v>
      </c>
      <c r="B728" s="24">
        <v>45760</v>
      </c>
      <c r="C728" t="s">
        <v>797</v>
      </c>
      <c r="D728" t="s">
        <v>1661</v>
      </c>
      <c r="E728" t="s">
        <v>1785</v>
      </c>
      <c r="F728">
        <v>1</v>
      </c>
      <c r="G728">
        <v>805.99</v>
      </c>
      <c r="H728">
        <v>0.28000000000000003</v>
      </c>
      <c r="I728" t="s">
        <v>1805</v>
      </c>
      <c r="J728">
        <v>3030.5223999999998</v>
      </c>
      <c r="K728" t="s">
        <v>4039</v>
      </c>
      <c r="L728" t="s">
        <v>4042</v>
      </c>
      <c r="M728" t="s">
        <v>4050</v>
      </c>
      <c r="N728">
        <v>4</v>
      </c>
    </row>
    <row r="729" spans="1:14" x14ac:dyDescent="0.3">
      <c r="A729" t="s">
        <v>2532</v>
      </c>
      <c r="B729" s="24">
        <v>45474</v>
      </c>
      <c r="C729" t="s">
        <v>1198</v>
      </c>
      <c r="D729" t="s">
        <v>1671</v>
      </c>
      <c r="E729" t="s">
        <v>1738</v>
      </c>
      <c r="F729">
        <v>3</v>
      </c>
      <c r="G729">
        <v>506.55</v>
      </c>
      <c r="H729">
        <v>0.02</v>
      </c>
      <c r="I729" t="s">
        <v>1805</v>
      </c>
      <c r="J729">
        <v>364.71600000000001</v>
      </c>
      <c r="K729" t="s">
        <v>4038</v>
      </c>
      <c r="L729" t="s">
        <v>4043</v>
      </c>
      <c r="M729" t="s">
        <v>4053</v>
      </c>
      <c r="N729">
        <v>7</v>
      </c>
    </row>
    <row r="730" spans="1:14" x14ac:dyDescent="0.3">
      <c r="A730" t="s">
        <v>2533</v>
      </c>
      <c r="B730" s="24">
        <v>45640</v>
      </c>
      <c r="C730" t="s">
        <v>442</v>
      </c>
      <c r="D730" t="s">
        <v>1611</v>
      </c>
      <c r="E730" t="s">
        <v>1773</v>
      </c>
      <c r="F730">
        <v>1</v>
      </c>
      <c r="G730">
        <v>28.69</v>
      </c>
      <c r="H730">
        <v>0.23</v>
      </c>
      <c r="I730" t="s">
        <v>1805</v>
      </c>
      <c r="J730">
        <v>84.348600000000005</v>
      </c>
      <c r="K730" t="s">
        <v>4038</v>
      </c>
      <c r="L730" t="s">
        <v>4040</v>
      </c>
      <c r="M730" t="s">
        <v>4046</v>
      </c>
      <c r="N730">
        <v>12</v>
      </c>
    </row>
    <row r="731" spans="1:14" x14ac:dyDescent="0.3">
      <c r="A731" t="s">
        <v>2534</v>
      </c>
      <c r="B731" s="24">
        <v>45253</v>
      </c>
      <c r="C731" t="s">
        <v>1195</v>
      </c>
      <c r="D731" t="s">
        <v>1681</v>
      </c>
      <c r="E731" t="s">
        <v>1750</v>
      </c>
      <c r="F731">
        <v>4</v>
      </c>
      <c r="G731">
        <v>106.07</v>
      </c>
      <c r="H731">
        <v>0.06</v>
      </c>
      <c r="I731" t="s">
        <v>1810</v>
      </c>
      <c r="J731">
        <v>81.673900000000003</v>
      </c>
      <c r="K731" t="s">
        <v>4037</v>
      </c>
      <c r="L731" t="s">
        <v>4040</v>
      </c>
      <c r="M731" t="s">
        <v>4045</v>
      </c>
      <c r="N731">
        <v>11</v>
      </c>
    </row>
    <row r="732" spans="1:14" x14ac:dyDescent="0.3">
      <c r="A732" t="s">
        <v>2535</v>
      </c>
      <c r="B732" s="24">
        <v>45225</v>
      </c>
      <c r="C732" t="s">
        <v>823</v>
      </c>
      <c r="D732" t="s">
        <v>1711</v>
      </c>
      <c r="E732" t="s">
        <v>1733</v>
      </c>
      <c r="F732">
        <v>2</v>
      </c>
      <c r="G732">
        <v>289.77</v>
      </c>
      <c r="H732">
        <v>0.01</v>
      </c>
      <c r="I732" t="s">
        <v>1807</v>
      </c>
      <c r="J732">
        <v>1089.5352</v>
      </c>
      <c r="K732" t="s">
        <v>4037</v>
      </c>
      <c r="L732" t="s">
        <v>4040</v>
      </c>
      <c r="M732" t="s">
        <v>4044</v>
      </c>
      <c r="N732">
        <v>10</v>
      </c>
    </row>
    <row r="733" spans="1:14" x14ac:dyDescent="0.3">
      <c r="A733" t="s">
        <v>2536</v>
      </c>
      <c r="B733" s="24">
        <v>45263</v>
      </c>
      <c r="C733" t="s">
        <v>518</v>
      </c>
      <c r="D733" t="s">
        <v>1695</v>
      </c>
      <c r="E733" t="s">
        <v>1791</v>
      </c>
      <c r="F733">
        <v>1</v>
      </c>
      <c r="G733">
        <v>354.26</v>
      </c>
      <c r="H733">
        <v>0.25</v>
      </c>
      <c r="I733" t="s">
        <v>1810</v>
      </c>
      <c r="J733">
        <v>701.4348</v>
      </c>
      <c r="K733" t="s">
        <v>4037</v>
      </c>
      <c r="L733" t="s">
        <v>4040</v>
      </c>
      <c r="M733" t="s">
        <v>4046</v>
      </c>
      <c r="N733">
        <v>12</v>
      </c>
    </row>
    <row r="734" spans="1:14" x14ac:dyDescent="0.3">
      <c r="A734" t="s">
        <v>2537</v>
      </c>
      <c r="B734" s="24">
        <v>45554</v>
      </c>
      <c r="C734" t="s">
        <v>1189</v>
      </c>
      <c r="D734" t="s">
        <v>1665</v>
      </c>
      <c r="E734" t="s">
        <v>1780</v>
      </c>
      <c r="F734">
        <v>3</v>
      </c>
      <c r="G734">
        <v>522.72</v>
      </c>
      <c r="H734">
        <v>0.03</v>
      </c>
      <c r="I734" t="s">
        <v>1807</v>
      </c>
      <c r="J734">
        <v>392.04</v>
      </c>
      <c r="K734" t="s">
        <v>4038</v>
      </c>
      <c r="L734" t="s">
        <v>4043</v>
      </c>
      <c r="M734" t="s">
        <v>4055</v>
      </c>
      <c r="N734">
        <v>9</v>
      </c>
    </row>
    <row r="735" spans="1:14" x14ac:dyDescent="0.3">
      <c r="A735" t="s">
        <v>2538</v>
      </c>
      <c r="B735" s="24">
        <v>45569</v>
      </c>
      <c r="C735" t="s">
        <v>211</v>
      </c>
      <c r="D735" t="s">
        <v>1536</v>
      </c>
      <c r="E735" t="s">
        <v>1767</v>
      </c>
      <c r="F735">
        <v>1</v>
      </c>
      <c r="G735">
        <v>966.02</v>
      </c>
      <c r="H735">
        <v>0.04</v>
      </c>
      <c r="I735" t="s">
        <v>1810</v>
      </c>
      <c r="J735">
        <v>2811.1181999999999</v>
      </c>
      <c r="K735" t="s">
        <v>4038</v>
      </c>
      <c r="L735" t="s">
        <v>4040</v>
      </c>
      <c r="M735" t="s">
        <v>4044</v>
      </c>
      <c r="N735">
        <v>10</v>
      </c>
    </row>
    <row r="736" spans="1:14" x14ac:dyDescent="0.3">
      <c r="A736" t="s">
        <v>2539</v>
      </c>
      <c r="B736" s="24">
        <v>45217</v>
      </c>
      <c r="C736" t="s">
        <v>718</v>
      </c>
      <c r="D736" t="s">
        <v>1629</v>
      </c>
      <c r="E736" t="s">
        <v>1788</v>
      </c>
      <c r="F736">
        <v>4</v>
      </c>
      <c r="G736">
        <v>498.61</v>
      </c>
      <c r="H736">
        <v>0.05</v>
      </c>
      <c r="I736" t="s">
        <v>1807</v>
      </c>
      <c r="J736">
        <v>478.66559999999998</v>
      </c>
      <c r="K736" t="s">
        <v>4037</v>
      </c>
      <c r="L736" t="s">
        <v>4040</v>
      </c>
      <c r="M736" t="s">
        <v>4044</v>
      </c>
      <c r="N736">
        <v>10</v>
      </c>
    </row>
    <row r="737" spans="1:14" x14ac:dyDescent="0.3">
      <c r="A737" t="s">
        <v>2540</v>
      </c>
      <c r="B737" s="24">
        <v>45783</v>
      </c>
      <c r="C737" t="s">
        <v>1027</v>
      </c>
      <c r="D737" t="s">
        <v>1613</v>
      </c>
      <c r="E737" t="s">
        <v>1757</v>
      </c>
      <c r="F737">
        <v>2</v>
      </c>
      <c r="G737">
        <v>758.27</v>
      </c>
      <c r="H737">
        <v>0.23</v>
      </c>
      <c r="I737" t="s">
        <v>1807</v>
      </c>
      <c r="J737">
        <v>2881.4259999999999</v>
      </c>
      <c r="K737" t="s">
        <v>4039</v>
      </c>
      <c r="L737" t="s">
        <v>4042</v>
      </c>
      <c r="M737" t="s">
        <v>4051</v>
      </c>
      <c r="N737">
        <v>5</v>
      </c>
    </row>
    <row r="738" spans="1:14" x14ac:dyDescent="0.3">
      <c r="A738" t="s">
        <v>2541</v>
      </c>
      <c r="B738" s="24">
        <v>45371</v>
      </c>
      <c r="C738" t="s">
        <v>642</v>
      </c>
      <c r="D738" t="s">
        <v>1532</v>
      </c>
      <c r="E738" t="s">
        <v>1742</v>
      </c>
      <c r="F738">
        <v>1</v>
      </c>
      <c r="G738">
        <v>371.03</v>
      </c>
      <c r="H738">
        <v>0.05</v>
      </c>
      <c r="I738" t="s">
        <v>1807</v>
      </c>
      <c r="J738">
        <v>571.38619999999992</v>
      </c>
      <c r="K738" t="s">
        <v>4038</v>
      </c>
      <c r="L738" t="s">
        <v>4041</v>
      </c>
      <c r="M738" t="s">
        <v>4049</v>
      </c>
      <c r="N738">
        <v>3</v>
      </c>
    </row>
    <row r="739" spans="1:14" x14ac:dyDescent="0.3">
      <c r="A739" t="s">
        <v>2542</v>
      </c>
      <c r="B739" s="24">
        <v>45453</v>
      </c>
      <c r="C739" t="s">
        <v>1100</v>
      </c>
      <c r="D739" t="s">
        <v>1711</v>
      </c>
      <c r="E739" t="s">
        <v>1788</v>
      </c>
      <c r="F739">
        <v>2</v>
      </c>
      <c r="G739">
        <v>230.32</v>
      </c>
      <c r="H739">
        <v>0.28000000000000003</v>
      </c>
      <c r="I739" t="s">
        <v>1810</v>
      </c>
      <c r="J739">
        <v>218.804</v>
      </c>
      <c r="K739" t="s">
        <v>4038</v>
      </c>
      <c r="L739" t="s">
        <v>4042</v>
      </c>
      <c r="M739" t="s">
        <v>4052</v>
      </c>
      <c r="N739">
        <v>6</v>
      </c>
    </row>
    <row r="740" spans="1:14" x14ac:dyDescent="0.3">
      <c r="A740" t="s">
        <v>2543</v>
      </c>
      <c r="B740" s="24">
        <v>45526</v>
      </c>
      <c r="C740" t="s">
        <v>1063</v>
      </c>
      <c r="D740" t="s">
        <v>1651</v>
      </c>
      <c r="E740" t="s">
        <v>1757</v>
      </c>
      <c r="F740">
        <v>2</v>
      </c>
      <c r="G740">
        <v>985.43</v>
      </c>
      <c r="H740">
        <v>0.3</v>
      </c>
      <c r="I740" t="s">
        <v>1810</v>
      </c>
      <c r="J740">
        <v>1419.0192</v>
      </c>
      <c r="K740" t="s">
        <v>4038</v>
      </c>
      <c r="L740" t="s">
        <v>4043</v>
      </c>
      <c r="M740" t="s">
        <v>4054</v>
      </c>
      <c r="N740">
        <v>8</v>
      </c>
    </row>
    <row r="741" spans="1:14" x14ac:dyDescent="0.3">
      <c r="A741" t="s">
        <v>2544</v>
      </c>
      <c r="B741" s="24">
        <v>45756</v>
      </c>
      <c r="C741" t="s">
        <v>1295</v>
      </c>
      <c r="D741" t="s">
        <v>1546</v>
      </c>
      <c r="E741" t="s">
        <v>1750</v>
      </c>
      <c r="F741">
        <v>2</v>
      </c>
      <c r="G741">
        <v>492.5</v>
      </c>
      <c r="H741">
        <v>0.28000000000000003</v>
      </c>
      <c r="I741" t="s">
        <v>1807</v>
      </c>
      <c r="J741">
        <v>689.5</v>
      </c>
      <c r="K741" t="s">
        <v>4039</v>
      </c>
      <c r="L741" t="s">
        <v>4042</v>
      </c>
      <c r="M741" t="s">
        <v>4050</v>
      </c>
      <c r="N741">
        <v>4</v>
      </c>
    </row>
    <row r="742" spans="1:14" x14ac:dyDescent="0.3">
      <c r="A742" t="s">
        <v>2545</v>
      </c>
      <c r="B742" s="24">
        <v>45657</v>
      </c>
      <c r="C742" t="s">
        <v>1126</v>
      </c>
      <c r="D742" t="s">
        <v>1621</v>
      </c>
      <c r="E742" t="s">
        <v>1773</v>
      </c>
      <c r="F742">
        <v>4</v>
      </c>
      <c r="G742">
        <v>213.69</v>
      </c>
      <c r="H742">
        <v>0.08</v>
      </c>
      <c r="I742" t="s">
        <v>1807</v>
      </c>
      <c r="J742">
        <v>307.71359999999999</v>
      </c>
      <c r="K742" t="s">
        <v>4038</v>
      </c>
      <c r="L742" t="s">
        <v>4040</v>
      </c>
      <c r="M742" t="s">
        <v>4046</v>
      </c>
      <c r="N742">
        <v>12</v>
      </c>
    </row>
    <row r="743" spans="1:14" x14ac:dyDescent="0.3">
      <c r="A743" t="s">
        <v>2546</v>
      </c>
      <c r="B743" s="24">
        <v>45716</v>
      </c>
      <c r="C743" t="s">
        <v>238</v>
      </c>
      <c r="D743" t="s">
        <v>1569</v>
      </c>
      <c r="E743" t="s">
        <v>1763</v>
      </c>
      <c r="F743">
        <v>2</v>
      </c>
      <c r="G743">
        <v>618.83000000000004</v>
      </c>
      <c r="H743">
        <v>0.16</v>
      </c>
      <c r="I743" t="s">
        <v>1807</v>
      </c>
      <c r="J743">
        <v>2277.2944000000002</v>
      </c>
      <c r="K743" t="s">
        <v>4039</v>
      </c>
      <c r="L743" t="s">
        <v>4041</v>
      </c>
      <c r="M743" t="s">
        <v>4048</v>
      </c>
      <c r="N743">
        <v>2</v>
      </c>
    </row>
    <row r="744" spans="1:14" x14ac:dyDescent="0.3">
      <c r="A744" t="s">
        <v>2547</v>
      </c>
      <c r="B744" s="24">
        <v>45313</v>
      </c>
      <c r="C744" t="s">
        <v>330</v>
      </c>
      <c r="D744" t="s">
        <v>1647</v>
      </c>
      <c r="E744" t="s">
        <v>1773</v>
      </c>
      <c r="F744">
        <v>1</v>
      </c>
      <c r="G744">
        <v>81.16</v>
      </c>
      <c r="H744">
        <v>0.09</v>
      </c>
      <c r="I744" t="s">
        <v>1807</v>
      </c>
      <c r="J744">
        <v>136.34880000000001</v>
      </c>
      <c r="K744" t="s">
        <v>4038</v>
      </c>
      <c r="L744" t="s">
        <v>4041</v>
      </c>
      <c r="M744" t="s">
        <v>4047</v>
      </c>
      <c r="N744">
        <v>1</v>
      </c>
    </row>
    <row r="745" spans="1:14" x14ac:dyDescent="0.3">
      <c r="A745" t="s">
        <v>2548</v>
      </c>
      <c r="B745" s="24">
        <v>45372</v>
      </c>
      <c r="C745" t="s">
        <v>20</v>
      </c>
      <c r="D745" t="s">
        <v>1701</v>
      </c>
      <c r="E745" t="s">
        <v>1767</v>
      </c>
      <c r="F745">
        <v>3</v>
      </c>
      <c r="G745">
        <v>431.69</v>
      </c>
      <c r="H745">
        <v>0.28999999999999998</v>
      </c>
      <c r="I745" t="s">
        <v>1805</v>
      </c>
      <c r="J745">
        <v>392.83789999999999</v>
      </c>
      <c r="K745" t="s">
        <v>4038</v>
      </c>
      <c r="L745" t="s">
        <v>4041</v>
      </c>
      <c r="M745" t="s">
        <v>4049</v>
      </c>
      <c r="N745">
        <v>3</v>
      </c>
    </row>
    <row r="746" spans="1:14" x14ac:dyDescent="0.3">
      <c r="A746" t="s">
        <v>2549</v>
      </c>
      <c r="B746" s="24">
        <v>45648</v>
      </c>
      <c r="C746" t="s">
        <v>1246</v>
      </c>
      <c r="D746" t="s">
        <v>1565</v>
      </c>
      <c r="E746" t="s">
        <v>1754</v>
      </c>
      <c r="F746">
        <v>3</v>
      </c>
      <c r="G746">
        <v>438.65</v>
      </c>
      <c r="H746">
        <v>0.26</v>
      </c>
      <c r="I746" t="s">
        <v>1807</v>
      </c>
      <c r="J746">
        <v>934.32449999999983</v>
      </c>
      <c r="K746" t="s">
        <v>4038</v>
      </c>
      <c r="L746" t="s">
        <v>4040</v>
      </c>
      <c r="M746" t="s">
        <v>4046</v>
      </c>
      <c r="N746">
        <v>12</v>
      </c>
    </row>
    <row r="747" spans="1:14" x14ac:dyDescent="0.3">
      <c r="A747" t="s">
        <v>2550</v>
      </c>
      <c r="B747" s="24">
        <v>45384</v>
      </c>
      <c r="C747" t="s">
        <v>565</v>
      </c>
      <c r="D747" t="s">
        <v>1687</v>
      </c>
      <c r="E747" t="s">
        <v>1747</v>
      </c>
      <c r="F747">
        <v>4</v>
      </c>
      <c r="G747">
        <v>339.41</v>
      </c>
      <c r="H747">
        <v>0.21</v>
      </c>
      <c r="I747" t="s">
        <v>1805</v>
      </c>
      <c r="J747">
        <v>753.49019999999996</v>
      </c>
      <c r="K747" t="s">
        <v>4038</v>
      </c>
      <c r="L747" t="s">
        <v>4042</v>
      </c>
      <c r="M747" t="s">
        <v>4050</v>
      </c>
      <c r="N747">
        <v>4</v>
      </c>
    </row>
    <row r="748" spans="1:14" x14ac:dyDescent="0.3">
      <c r="A748" t="s">
        <v>2551</v>
      </c>
      <c r="B748" s="24">
        <v>45687</v>
      </c>
      <c r="C748" t="s">
        <v>1432</v>
      </c>
      <c r="D748" t="s">
        <v>1687</v>
      </c>
      <c r="E748" t="s">
        <v>1767</v>
      </c>
      <c r="F748">
        <v>1</v>
      </c>
      <c r="G748">
        <v>848.47</v>
      </c>
      <c r="H748">
        <v>0.08</v>
      </c>
      <c r="I748" t="s">
        <v>1810</v>
      </c>
      <c r="J748">
        <v>2681.1651999999999</v>
      </c>
      <c r="K748" t="s">
        <v>4039</v>
      </c>
      <c r="L748" t="s">
        <v>4041</v>
      </c>
      <c r="M748" t="s">
        <v>4047</v>
      </c>
      <c r="N748">
        <v>1</v>
      </c>
    </row>
    <row r="749" spans="1:14" x14ac:dyDescent="0.3">
      <c r="A749" t="s">
        <v>2552</v>
      </c>
      <c r="B749" s="24">
        <v>45747</v>
      </c>
      <c r="C749" t="s">
        <v>625</v>
      </c>
      <c r="D749" t="s">
        <v>1663</v>
      </c>
      <c r="E749" t="s">
        <v>1763</v>
      </c>
      <c r="F749">
        <v>1</v>
      </c>
      <c r="G749">
        <v>664.87</v>
      </c>
      <c r="H749">
        <v>0.23</v>
      </c>
      <c r="I749" t="s">
        <v>1807</v>
      </c>
      <c r="J749">
        <v>611.68040000000008</v>
      </c>
      <c r="K749" t="s">
        <v>4039</v>
      </c>
      <c r="L749" t="s">
        <v>4041</v>
      </c>
      <c r="M749" t="s">
        <v>4049</v>
      </c>
      <c r="N749">
        <v>3</v>
      </c>
    </row>
    <row r="750" spans="1:14" x14ac:dyDescent="0.3">
      <c r="A750" t="s">
        <v>2553</v>
      </c>
      <c r="B750" s="24">
        <v>45687</v>
      </c>
      <c r="C750" t="s">
        <v>348</v>
      </c>
      <c r="D750" t="s">
        <v>1577</v>
      </c>
      <c r="E750" t="s">
        <v>1760</v>
      </c>
      <c r="F750">
        <v>1</v>
      </c>
      <c r="G750">
        <v>412.11</v>
      </c>
      <c r="H750">
        <v>0.05</v>
      </c>
      <c r="I750" t="s">
        <v>1807</v>
      </c>
      <c r="J750">
        <v>317.32470000000001</v>
      </c>
      <c r="K750" t="s">
        <v>4039</v>
      </c>
      <c r="L750" t="s">
        <v>4041</v>
      </c>
      <c r="M750" t="s">
        <v>4047</v>
      </c>
      <c r="N750">
        <v>1</v>
      </c>
    </row>
    <row r="751" spans="1:14" x14ac:dyDescent="0.3">
      <c r="A751" t="s">
        <v>2554</v>
      </c>
      <c r="B751" s="24">
        <v>45916</v>
      </c>
      <c r="C751" t="s">
        <v>417</v>
      </c>
      <c r="D751" t="s">
        <v>1717</v>
      </c>
      <c r="E751" t="s">
        <v>1738</v>
      </c>
      <c r="F751">
        <v>4</v>
      </c>
      <c r="G751">
        <v>126.09</v>
      </c>
      <c r="H751">
        <v>0.19</v>
      </c>
      <c r="I751" t="s">
        <v>1810</v>
      </c>
      <c r="J751">
        <v>119.7855</v>
      </c>
      <c r="K751" t="s">
        <v>4039</v>
      </c>
      <c r="L751" t="s">
        <v>4043</v>
      </c>
      <c r="M751" t="s">
        <v>4055</v>
      </c>
      <c r="N751">
        <v>9</v>
      </c>
    </row>
    <row r="752" spans="1:14" x14ac:dyDescent="0.3">
      <c r="A752" t="s">
        <v>2555</v>
      </c>
      <c r="B752" s="24">
        <v>45917</v>
      </c>
      <c r="C752" t="s">
        <v>642</v>
      </c>
      <c r="D752" t="s">
        <v>1663</v>
      </c>
      <c r="E752" t="s">
        <v>1770</v>
      </c>
      <c r="F752">
        <v>3</v>
      </c>
      <c r="G752">
        <v>602.39</v>
      </c>
      <c r="H752">
        <v>0.02</v>
      </c>
      <c r="I752" t="s">
        <v>1810</v>
      </c>
      <c r="J752">
        <v>1951.7436</v>
      </c>
      <c r="K752" t="s">
        <v>4039</v>
      </c>
      <c r="L752" t="s">
        <v>4043</v>
      </c>
      <c r="M752" t="s">
        <v>4055</v>
      </c>
      <c r="N752">
        <v>9</v>
      </c>
    </row>
    <row r="753" spans="1:14" x14ac:dyDescent="0.3">
      <c r="A753" t="s">
        <v>2556</v>
      </c>
      <c r="B753" s="24">
        <v>45941</v>
      </c>
      <c r="C753" t="s">
        <v>1012</v>
      </c>
      <c r="D753" t="s">
        <v>1693</v>
      </c>
      <c r="E753" t="s">
        <v>1747</v>
      </c>
      <c r="F753">
        <v>3</v>
      </c>
      <c r="G753">
        <v>447.69</v>
      </c>
      <c r="H753">
        <v>0.04</v>
      </c>
      <c r="I753" t="s">
        <v>1810</v>
      </c>
      <c r="J753">
        <v>1316.2085999999999</v>
      </c>
      <c r="K753" t="s">
        <v>4039</v>
      </c>
      <c r="L753" t="s">
        <v>4040</v>
      </c>
      <c r="M753" t="s">
        <v>4044</v>
      </c>
      <c r="N753">
        <v>10</v>
      </c>
    </row>
    <row r="754" spans="1:14" x14ac:dyDescent="0.3">
      <c r="A754" t="s">
        <v>2557</v>
      </c>
      <c r="B754" s="24">
        <v>45778</v>
      </c>
      <c r="C754" t="s">
        <v>788</v>
      </c>
      <c r="D754" t="s">
        <v>1597</v>
      </c>
      <c r="E754" t="s">
        <v>1747</v>
      </c>
      <c r="F754">
        <v>2</v>
      </c>
      <c r="G754">
        <v>35.159999999999997</v>
      </c>
      <c r="H754">
        <v>0.18</v>
      </c>
      <c r="I754" t="s">
        <v>1810</v>
      </c>
      <c r="J754">
        <v>101.2608</v>
      </c>
      <c r="K754" t="s">
        <v>4039</v>
      </c>
      <c r="L754" t="s">
        <v>4042</v>
      </c>
      <c r="M754" t="s">
        <v>4051</v>
      </c>
      <c r="N754">
        <v>5</v>
      </c>
    </row>
    <row r="755" spans="1:14" x14ac:dyDescent="0.3">
      <c r="A755" t="s">
        <v>2558</v>
      </c>
      <c r="B755" s="24">
        <v>45740</v>
      </c>
      <c r="C755" t="s">
        <v>1027</v>
      </c>
      <c r="D755" t="s">
        <v>1673</v>
      </c>
      <c r="E755" t="s">
        <v>1773</v>
      </c>
      <c r="F755">
        <v>4</v>
      </c>
      <c r="G755">
        <v>838.59</v>
      </c>
      <c r="H755">
        <v>0.26</v>
      </c>
      <c r="I755" t="s">
        <v>1810</v>
      </c>
      <c r="J755">
        <v>1375.2876000000001</v>
      </c>
      <c r="K755" t="s">
        <v>4039</v>
      </c>
      <c r="L755" t="s">
        <v>4041</v>
      </c>
      <c r="M755" t="s">
        <v>4049</v>
      </c>
      <c r="N755">
        <v>3</v>
      </c>
    </row>
    <row r="756" spans="1:14" x14ac:dyDescent="0.3">
      <c r="A756" t="s">
        <v>2559</v>
      </c>
      <c r="B756" s="24">
        <v>45598</v>
      </c>
      <c r="C756" t="s">
        <v>316</v>
      </c>
      <c r="D756" t="s">
        <v>1647</v>
      </c>
      <c r="E756" t="s">
        <v>1757</v>
      </c>
      <c r="F756">
        <v>1</v>
      </c>
      <c r="G756">
        <v>867.94</v>
      </c>
      <c r="H756">
        <v>0.25</v>
      </c>
      <c r="I756" t="s">
        <v>1807</v>
      </c>
      <c r="J756">
        <v>2569.1024000000002</v>
      </c>
      <c r="K756" t="s">
        <v>4038</v>
      </c>
      <c r="L756" t="s">
        <v>4040</v>
      </c>
      <c r="M756" t="s">
        <v>4045</v>
      </c>
      <c r="N756">
        <v>11</v>
      </c>
    </row>
    <row r="757" spans="1:14" x14ac:dyDescent="0.3">
      <c r="A757" t="s">
        <v>2560</v>
      </c>
      <c r="B757" s="24">
        <v>45591</v>
      </c>
      <c r="C757" t="s">
        <v>637</v>
      </c>
      <c r="D757" t="s">
        <v>1607</v>
      </c>
      <c r="E757" t="s">
        <v>1788</v>
      </c>
      <c r="F757">
        <v>2</v>
      </c>
      <c r="G757">
        <v>623.88</v>
      </c>
      <c r="H757">
        <v>0.12</v>
      </c>
      <c r="I757" t="s">
        <v>1805</v>
      </c>
      <c r="J757">
        <v>467.91</v>
      </c>
      <c r="K757" t="s">
        <v>4038</v>
      </c>
      <c r="L757" t="s">
        <v>4040</v>
      </c>
      <c r="M757" t="s">
        <v>4044</v>
      </c>
      <c r="N757">
        <v>10</v>
      </c>
    </row>
    <row r="758" spans="1:14" x14ac:dyDescent="0.3">
      <c r="A758" t="s">
        <v>2561</v>
      </c>
      <c r="B758" s="24">
        <v>45546</v>
      </c>
      <c r="C758" t="s">
        <v>579</v>
      </c>
      <c r="D758" t="s">
        <v>1613</v>
      </c>
      <c r="E758" t="s">
        <v>1780</v>
      </c>
      <c r="F758">
        <v>2</v>
      </c>
      <c r="G758">
        <v>567.95000000000005</v>
      </c>
      <c r="H758">
        <v>0.19</v>
      </c>
      <c r="I758" t="s">
        <v>1807</v>
      </c>
      <c r="J758">
        <v>999.5920000000001</v>
      </c>
      <c r="K758" t="s">
        <v>4038</v>
      </c>
      <c r="L758" t="s">
        <v>4043</v>
      </c>
      <c r="M758" t="s">
        <v>4055</v>
      </c>
      <c r="N758">
        <v>9</v>
      </c>
    </row>
    <row r="759" spans="1:14" x14ac:dyDescent="0.3">
      <c r="A759" t="s">
        <v>2562</v>
      </c>
      <c r="B759" s="24">
        <v>45483</v>
      </c>
      <c r="C759" t="s">
        <v>1007</v>
      </c>
      <c r="D759" t="s">
        <v>1591</v>
      </c>
      <c r="E759" t="s">
        <v>1791</v>
      </c>
      <c r="F759">
        <v>2</v>
      </c>
      <c r="G759">
        <v>671.69</v>
      </c>
      <c r="H759">
        <v>0.21</v>
      </c>
      <c r="I759" t="s">
        <v>1805</v>
      </c>
      <c r="J759">
        <v>1088.1378</v>
      </c>
      <c r="K759" t="s">
        <v>4038</v>
      </c>
      <c r="L759" t="s">
        <v>4043</v>
      </c>
      <c r="M759" t="s">
        <v>4053</v>
      </c>
      <c r="N759">
        <v>7</v>
      </c>
    </row>
    <row r="760" spans="1:14" x14ac:dyDescent="0.3">
      <c r="A760" t="s">
        <v>2563</v>
      </c>
      <c r="B760" s="24">
        <v>45786</v>
      </c>
      <c r="C760" t="s">
        <v>666</v>
      </c>
      <c r="D760" t="s">
        <v>1538</v>
      </c>
      <c r="E760" t="s">
        <v>1760</v>
      </c>
      <c r="F760">
        <v>4</v>
      </c>
      <c r="G760">
        <v>257.95999999999998</v>
      </c>
      <c r="H760">
        <v>0.27</v>
      </c>
      <c r="I760" t="s">
        <v>1807</v>
      </c>
      <c r="J760">
        <v>407.57679999999999</v>
      </c>
      <c r="K760" t="s">
        <v>4039</v>
      </c>
      <c r="L760" t="s">
        <v>4042</v>
      </c>
      <c r="M760" t="s">
        <v>4051</v>
      </c>
      <c r="N760">
        <v>5</v>
      </c>
    </row>
    <row r="761" spans="1:14" x14ac:dyDescent="0.3">
      <c r="A761" t="s">
        <v>2564</v>
      </c>
      <c r="B761" s="24">
        <v>45475</v>
      </c>
      <c r="C761" t="s">
        <v>660</v>
      </c>
      <c r="D761" t="s">
        <v>1725</v>
      </c>
      <c r="E761" t="s">
        <v>1794</v>
      </c>
      <c r="F761">
        <v>1</v>
      </c>
      <c r="G761">
        <v>281.48</v>
      </c>
      <c r="H761">
        <v>0.13</v>
      </c>
      <c r="I761" t="s">
        <v>1807</v>
      </c>
      <c r="J761">
        <v>821.92160000000001</v>
      </c>
      <c r="K761" t="s">
        <v>4038</v>
      </c>
      <c r="L761" t="s">
        <v>4043</v>
      </c>
      <c r="M761" t="s">
        <v>4053</v>
      </c>
      <c r="N761">
        <v>7</v>
      </c>
    </row>
    <row r="762" spans="1:14" x14ac:dyDescent="0.3">
      <c r="A762" t="s">
        <v>2565</v>
      </c>
      <c r="B762" s="24">
        <v>45470</v>
      </c>
      <c r="C762" t="s">
        <v>986</v>
      </c>
      <c r="D762" t="s">
        <v>1569</v>
      </c>
      <c r="E762" t="s">
        <v>1773</v>
      </c>
      <c r="F762">
        <v>1</v>
      </c>
      <c r="G762">
        <v>202.13</v>
      </c>
      <c r="H762">
        <v>0.01</v>
      </c>
      <c r="I762" t="s">
        <v>1810</v>
      </c>
      <c r="J762">
        <v>175.85310000000001</v>
      </c>
      <c r="K762" t="s">
        <v>4038</v>
      </c>
      <c r="L762" t="s">
        <v>4042</v>
      </c>
      <c r="M762" t="s">
        <v>4052</v>
      </c>
      <c r="N762">
        <v>6</v>
      </c>
    </row>
    <row r="763" spans="1:14" x14ac:dyDescent="0.3">
      <c r="A763" t="s">
        <v>2566</v>
      </c>
      <c r="B763" s="24">
        <v>45243</v>
      </c>
      <c r="C763" t="s">
        <v>856</v>
      </c>
      <c r="D763" t="s">
        <v>1677</v>
      </c>
      <c r="E763" t="s">
        <v>1754</v>
      </c>
      <c r="F763">
        <v>4</v>
      </c>
      <c r="G763">
        <v>370.66</v>
      </c>
      <c r="H763">
        <v>0.12</v>
      </c>
      <c r="I763" t="s">
        <v>1807</v>
      </c>
      <c r="J763">
        <v>366.95339999999999</v>
      </c>
      <c r="K763" t="s">
        <v>4037</v>
      </c>
      <c r="L763" t="s">
        <v>4040</v>
      </c>
      <c r="M763" t="s">
        <v>4045</v>
      </c>
      <c r="N763">
        <v>11</v>
      </c>
    </row>
    <row r="764" spans="1:14" x14ac:dyDescent="0.3">
      <c r="A764" t="s">
        <v>2567</v>
      </c>
      <c r="B764" s="24">
        <v>45341</v>
      </c>
      <c r="C764" t="s">
        <v>32</v>
      </c>
      <c r="D764" t="s">
        <v>1651</v>
      </c>
      <c r="E764" t="s">
        <v>1775</v>
      </c>
      <c r="F764">
        <v>3</v>
      </c>
      <c r="G764">
        <v>731.53</v>
      </c>
      <c r="H764">
        <v>7.0000000000000007E-2</v>
      </c>
      <c r="I764" t="s">
        <v>1805</v>
      </c>
      <c r="J764">
        <v>2574.9856</v>
      </c>
      <c r="K764" t="s">
        <v>4038</v>
      </c>
      <c r="L764" t="s">
        <v>4041</v>
      </c>
      <c r="M764" t="s">
        <v>4048</v>
      </c>
      <c r="N764">
        <v>2</v>
      </c>
    </row>
    <row r="765" spans="1:14" x14ac:dyDescent="0.3">
      <c r="A765" t="s">
        <v>2568</v>
      </c>
      <c r="B765" s="24">
        <v>45371</v>
      </c>
      <c r="C765" t="s">
        <v>545</v>
      </c>
      <c r="D765" t="s">
        <v>1685</v>
      </c>
      <c r="E765" t="s">
        <v>1738</v>
      </c>
      <c r="F765">
        <v>1</v>
      </c>
      <c r="G765">
        <v>468.25</v>
      </c>
      <c r="H765">
        <v>0.1</v>
      </c>
      <c r="I765" t="s">
        <v>1807</v>
      </c>
      <c r="J765">
        <v>1306.4175</v>
      </c>
      <c r="K765" t="s">
        <v>4038</v>
      </c>
      <c r="L765" t="s">
        <v>4041</v>
      </c>
      <c r="M765" t="s">
        <v>4049</v>
      </c>
      <c r="N765">
        <v>3</v>
      </c>
    </row>
    <row r="766" spans="1:14" x14ac:dyDescent="0.3">
      <c r="A766" t="s">
        <v>2569</v>
      </c>
      <c r="B766" s="24">
        <v>45360</v>
      </c>
      <c r="C766" t="s">
        <v>14</v>
      </c>
      <c r="D766" t="s">
        <v>1663</v>
      </c>
      <c r="E766" t="s">
        <v>1733</v>
      </c>
      <c r="F766">
        <v>3</v>
      </c>
      <c r="G766">
        <v>928.72</v>
      </c>
      <c r="H766">
        <v>0.06</v>
      </c>
      <c r="I766" t="s">
        <v>1810</v>
      </c>
      <c r="J766">
        <v>835.84800000000007</v>
      </c>
      <c r="K766" t="s">
        <v>4038</v>
      </c>
      <c r="L766" t="s">
        <v>4041</v>
      </c>
      <c r="M766" t="s">
        <v>4049</v>
      </c>
      <c r="N766">
        <v>3</v>
      </c>
    </row>
    <row r="767" spans="1:14" x14ac:dyDescent="0.3">
      <c r="A767" t="s">
        <v>2570</v>
      </c>
      <c r="B767" s="24">
        <v>45499</v>
      </c>
      <c r="C767" t="s">
        <v>355</v>
      </c>
      <c r="D767" t="s">
        <v>1534</v>
      </c>
      <c r="E767" t="s">
        <v>1791</v>
      </c>
      <c r="F767">
        <v>1</v>
      </c>
      <c r="G767">
        <v>217.22</v>
      </c>
      <c r="H767">
        <v>0.3</v>
      </c>
      <c r="I767" t="s">
        <v>1807</v>
      </c>
      <c r="J767">
        <v>612.56039999999996</v>
      </c>
      <c r="K767" t="s">
        <v>4038</v>
      </c>
      <c r="L767" t="s">
        <v>4043</v>
      </c>
      <c r="M767" t="s">
        <v>4053</v>
      </c>
      <c r="N767">
        <v>7</v>
      </c>
    </row>
    <row r="768" spans="1:14" x14ac:dyDescent="0.3">
      <c r="A768" t="s">
        <v>2571</v>
      </c>
      <c r="B768" s="24">
        <v>45745</v>
      </c>
      <c r="C768" t="s">
        <v>1246</v>
      </c>
      <c r="D768" t="s">
        <v>1577</v>
      </c>
      <c r="E768" t="s">
        <v>1747</v>
      </c>
      <c r="F768">
        <v>4</v>
      </c>
      <c r="G768">
        <v>387.99</v>
      </c>
      <c r="H768">
        <v>0.23</v>
      </c>
      <c r="I768" t="s">
        <v>1805</v>
      </c>
      <c r="J768">
        <v>271.59300000000002</v>
      </c>
      <c r="K768" t="s">
        <v>4039</v>
      </c>
      <c r="L768" t="s">
        <v>4041</v>
      </c>
      <c r="M768" t="s">
        <v>4049</v>
      </c>
      <c r="N768">
        <v>3</v>
      </c>
    </row>
    <row r="769" spans="1:14" x14ac:dyDescent="0.3">
      <c r="A769" t="s">
        <v>2572</v>
      </c>
      <c r="B769" s="24">
        <v>45718</v>
      </c>
      <c r="C769" t="s">
        <v>1449</v>
      </c>
      <c r="D769" t="s">
        <v>1565</v>
      </c>
      <c r="E769" t="s">
        <v>1757</v>
      </c>
      <c r="F769">
        <v>4</v>
      </c>
      <c r="G769">
        <v>186.24</v>
      </c>
      <c r="H769">
        <v>0.22</v>
      </c>
      <c r="I769" t="s">
        <v>1805</v>
      </c>
      <c r="J769">
        <v>573.61920000000009</v>
      </c>
      <c r="K769" t="s">
        <v>4039</v>
      </c>
      <c r="L769" t="s">
        <v>4041</v>
      </c>
      <c r="M769" t="s">
        <v>4049</v>
      </c>
      <c r="N769">
        <v>3</v>
      </c>
    </row>
    <row r="770" spans="1:14" x14ac:dyDescent="0.3">
      <c r="A770" t="s">
        <v>2573</v>
      </c>
      <c r="B770" s="24">
        <v>45454</v>
      </c>
      <c r="C770" t="s">
        <v>928</v>
      </c>
      <c r="D770" t="s">
        <v>1609</v>
      </c>
      <c r="E770" t="s">
        <v>1763</v>
      </c>
      <c r="F770">
        <v>1</v>
      </c>
      <c r="G770">
        <v>609.05999999999995</v>
      </c>
      <c r="H770">
        <v>0.21</v>
      </c>
      <c r="I770" t="s">
        <v>1810</v>
      </c>
      <c r="J770">
        <v>1900.2672</v>
      </c>
      <c r="K770" t="s">
        <v>4038</v>
      </c>
      <c r="L770" t="s">
        <v>4042</v>
      </c>
      <c r="M770" t="s">
        <v>4052</v>
      </c>
      <c r="N770">
        <v>6</v>
      </c>
    </row>
    <row r="771" spans="1:14" x14ac:dyDescent="0.3">
      <c r="A771" t="s">
        <v>2574</v>
      </c>
      <c r="B771" s="24">
        <v>45434</v>
      </c>
      <c r="C771" t="s">
        <v>1339</v>
      </c>
      <c r="D771" t="s">
        <v>1595</v>
      </c>
      <c r="E771" t="s">
        <v>1773</v>
      </c>
      <c r="F771">
        <v>1</v>
      </c>
      <c r="G771">
        <v>827.91</v>
      </c>
      <c r="H771">
        <v>0.24</v>
      </c>
      <c r="I771" t="s">
        <v>1807</v>
      </c>
      <c r="J771">
        <v>654.0489</v>
      </c>
      <c r="K771" t="s">
        <v>4038</v>
      </c>
      <c r="L771" t="s">
        <v>4042</v>
      </c>
      <c r="M771" t="s">
        <v>4051</v>
      </c>
      <c r="N771">
        <v>5</v>
      </c>
    </row>
    <row r="772" spans="1:14" x14ac:dyDescent="0.3">
      <c r="A772" t="s">
        <v>2575</v>
      </c>
      <c r="B772" s="24">
        <v>45486</v>
      </c>
      <c r="C772" t="s">
        <v>576</v>
      </c>
      <c r="D772" t="s">
        <v>1695</v>
      </c>
      <c r="E772" t="s">
        <v>1733</v>
      </c>
      <c r="F772">
        <v>2</v>
      </c>
      <c r="G772">
        <v>303.79000000000002</v>
      </c>
      <c r="H772">
        <v>0.14000000000000001</v>
      </c>
      <c r="I772" t="s">
        <v>1807</v>
      </c>
      <c r="J772">
        <v>230.88040000000001</v>
      </c>
      <c r="K772" t="s">
        <v>4038</v>
      </c>
      <c r="L772" t="s">
        <v>4043</v>
      </c>
      <c r="M772" t="s">
        <v>4053</v>
      </c>
      <c r="N772">
        <v>7</v>
      </c>
    </row>
    <row r="773" spans="1:14" x14ac:dyDescent="0.3">
      <c r="A773" t="s">
        <v>2576</v>
      </c>
      <c r="B773" s="24">
        <v>45902</v>
      </c>
      <c r="C773" t="s">
        <v>364</v>
      </c>
      <c r="D773" t="s">
        <v>1603</v>
      </c>
      <c r="E773" t="s">
        <v>1757</v>
      </c>
      <c r="F773">
        <v>3</v>
      </c>
      <c r="G773">
        <v>365.91</v>
      </c>
      <c r="H773">
        <v>0.16</v>
      </c>
      <c r="I773" t="s">
        <v>1810</v>
      </c>
      <c r="J773">
        <v>629.36520000000007</v>
      </c>
      <c r="K773" t="s">
        <v>4039</v>
      </c>
      <c r="L773" t="s">
        <v>4043</v>
      </c>
      <c r="M773" t="s">
        <v>4055</v>
      </c>
      <c r="N773">
        <v>9</v>
      </c>
    </row>
    <row r="774" spans="1:14" x14ac:dyDescent="0.3">
      <c r="A774" t="s">
        <v>2577</v>
      </c>
      <c r="B774" s="24">
        <v>45762</v>
      </c>
      <c r="C774" t="s">
        <v>252</v>
      </c>
      <c r="D774" t="s">
        <v>1579</v>
      </c>
      <c r="E774" t="s">
        <v>1788</v>
      </c>
      <c r="F774">
        <v>1</v>
      </c>
      <c r="G774">
        <v>852.72</v>
      </c>
      <c r="H774">
        <v>0.18</v>
      </c>
      <c r="I774" t="s">
        <v>1805</v>
      </c>
      <c r="J774">
        <v>2148.8544000000002</v>
      </c>
      <c r="K774" t="s">
        <v>4039</v>
      </c>
      <c r="L774" t="s">
        <v>4042</v>
      </c>
      <c r="M774" t="s">
        <v>4050</v>
      </c>
      <c r="N774">
        <v>4</v>
      </c>
    </row>
    <row r="775" spans="1:14" x14ac:dyDescent="0.3">
      <c r="A775" t="s">
        <v>2578</v>
      </c>
      <c r="B775" s="24">
        <v>45752</v>
      </c>
      <c r="C775" t="s">
        <v>785</v>
      </c>
      <c r="D775" t="s">
        <v>1549</v>
      </c>
      <c r="E775" t="s">
        <v>1750</v>
      </c>
      <c r="F775">
        <v>2</v>
      </c>
      <c r="G775">
        <v>768.25</v>
      </c>
      <c r="H775">
        <v>0.02</v>
      </c>
      <c r="I775" t="s">
        <v>1805</v>
      </c>
      <c r="J775">
        <v>629.96500000000003</v>
      </c>
      <c r="K775" t="s">
        <v>4039</v>
      </c>
      <c r="L775" t="s">
        <v>4042</v>
      </c>
      <c r="M775" t="s">
        <v>4050</v>
      </c>
      <c r="N775">
        <v>4</v>
      </c>
    </row>
    <row r="776" spans="1:14" x14ac:dyDescent="0.3">
      <c r="A776" t="s">
        <v>2579</v>
      </c>
      <c r="B776" s="24">
        <v>45254</v>
      </c>
      <c r="C776" t="s">
        <v>1086</v>
      </c>
      <c r="D776" t="s">
        <v>1713</v>
      </c>
      <c r="E776" t="s">
        <v>1794</v>
      </c>
      <c r="F776">
        <v>4</v>
      </c>
      <c r="G776">
        <v>318.62</v>
      </c>
      <c r="H776">
        <v>0.14000000000000001</v>
      </c>
      <c r="I776" t="s">
        <v>1810</v>
      </c>
      <c r="J776">
        <v>624.49519999999995</v>
      </c>
      <c r="K776" t="s">
        <v>4037</v>
      </c>
      <c r="L776" t="s">
        <v>4040</v>
      </c>
      <c r="M776" t="s">
        <v>4045</v>
      </c>
      <c r="N776">
        <v>11</v>
      </c>
    </row>
    <row r="777" spans="1:14" x14ac:dyDescent="0.3">
      <c r="A777" t="s">
        <v>2580</v>
      </c>
      <c r="B777" s="24">
        <v>45683</v>
      </c>
      <c r="C777" t="s">
        <v>185</v>
      </c>
      <c r="D777" t="s">
        <v>1681</v>
      </c>
      <c r="E777" t="s">
        <v>1742</v>
      </c>
      <c r="F777">
        <v>3</v>
      </c>
      <c r="G777">
        <v>402.11</v>
      </c>
      <c r="H777">
        <v>0.18</v>
      </c>
      <c r="I777" t="s">
        <v>1807</v>
      </c>
      <c r="J777">
        <v>1383.2583999999999</v>
      </c>
      <c r="K777" t="s">
        <v>4039</v>
      </c>
      <c r="L777" t="s">
        <v>4041</v>
      </c>
      <c r="M777" t="s">
        <v>4047</v>
      </c>
      <c r="N777">
        <v>1</v>
      </c>
    </row>
    <row r="778" spans="1:14" x14ac:dyDescent="0.3">
      <c r="A778" t="s">
        <v>2581</v>
      </c>
      <c r="B778" s="24">
        <v>45804</v>
      </c>
      <c r="C778" t="s">
        <v>1255</v>
      </c>
      <c r="D778" t="s">
        <v>1697</v>
      </c>
      <c r="E778" t="s">
        <v>1788</v>
      </c>
      <c r="F778">
        <v>1</v>
      </c>
      <c r="G778">
        <v>846.31</v>
      </c>
      <c r="H778">
        <v>7.0000000000000007E-2</v>
      </c>
      <c r="I778" t="s">
        <v>1810</v>
      </c>
      <c r="J778">
        <v>2081.9225999999999</v>
      </c>
      <c r="K778" t="s">
        <v>4039</v>
      </c>
      <c r="L778" t="s">
        <v>4042</v>
      </c>
      <c r="M778" t="s">
        <v>4051</v>
      </c>
      <c r="N778">
        <v>5</v>
      </c>
    </row>
    <row r="779" spans="1:14" x14ac:dyDescent="0.3">
      <c r="A779" t="s">
        <v>2582</v>
      </c>
      <c r="B779" s="24">
        <v>45821</v>
      </c>
      <c r="C779" t="s">
        <v>554</v>
      </c>
      <c r="D779" t="s">
        <v>1717</v>
      </c>
      <c r="E779" t="s">
        <v>1780</v>
      </c>
      <c r="F779">
        <v>3</v>
      </c>
      <c r="G779">
        <v>269.94</v>
      </c>
      <c r="H779">
        <v>0.28999999999999998</v>
      </c>
      <c r="I779" t="s">
        <v>1810</v>
      </c>
      <c r="J779">
        <v>251.04419999999999</v>
      </c>
      <c r="K779" t="s">
        <v>4039</v>
      </c>
      <c r="L779" t="s">
        <v>4042</v>
      </c>
      <c r="M779" t="s">
        <v>4052</v>
      </c>
      <c r="N779">
        <v>6</v>
      </c>
    </row>
    <row r="780" spans="1:14" x14ac:dyDescent="0.3">
      <c r="A780" t="s">
        <v>2583</v>
      </c>
      <c r="B780" s="24">
        <v>45472</v>
      </c>
      <c r="C780" t="s">
        <v>767</v>
      </c>
      <c r="D780" t="s">
        <v>1569</v>
      </c>
      <c r="E780" t="s">
        <v>1750</v>
      </c>
      <c r="F780">
        <v>2</v>
      </c>
      <c r="G780">
        <v>909.25</v>
      </c>
      <c r="H780">
        <v>0.21</v>
      </c>
      <c r="I780" t="s">
        <v>1810</v>
      </c>
      <c r="J780">
        <v>1936.7025000000001</v>
      </c>
      <c r="K780" t="s">
        <v>4038</v>
      </c>
      <c r="L780" t="s">
        <v>4042</v>
      </c>
      <c r="M780" t="s">
        <v>4052</v>
      </c>
      <c r="N780">
        <v>6</v>
      </c>
    </row>
    <row r="781" spans="1:14" x14ac:dyDescent="0.3">
      <c r="A781" t="s">
        <v>2584</v>
      </c>
      <c r="B781" s="24">
        <v>45331</v>
      </c>
      <c r="C781" t="s">
        <v>1123</v>
      </c>
      <c r="D781" t="s">
        <v>1711</v>
      </c>
      <c r="E781" t="s">
        <v>1775</v>
      </c>
      <c r="F781">
        <v>3</v>
      </c>
      <c r="G781">
        <v>229.81</v>
      </c>
      <c r="H781">
        <v>0.06</v>
      </c>
      <c r="I781" t="s">
        <v>1810</v>
      </c>
      <c r="J781">
        <v>363.09980000000002</v>
      </c>
      <c r="K781" t="s">
        <v>4038</v>
      </c>
      <c r="L781" t="s">
        <v>4041</v>
      </c>
      <c r="M781" t="s">
        <v>4048</v>
      </c>
      <c r="N781">
        <v>2</v>
      </c>
    </row>
    <row r="782" spans="1:14" x14ac:dyDescent="0.3">
      <c r="A782" t="s">
        <v>2585</v>
      </c>
      <c r="B782" s="24">
        <v>45451</v>
      </c>
      <c r="C782" t="s">
        <v>146</v>
      </c>
      <c r="D782" t="s">
        <v>1685</v>
      </c>
      <c r="E782" t="s">
        <v>1782</v>
      </c>
      <c r="F782">
        <v>3</v>
      </c>
      <c r="G782">
        <v>442.36</v>
      </c>
      <c r="H782">
        <v>0.01</v>
      </c>
      <c r="I782" t="s">
        <v>1807</v>
      </c>
      <c r="J782">
        <v>1247.4552000000001</v>
      </c>
      <c r="K782" t="s">
        <v>4038</v>
      </c>
      <c r="L782" t="s">
        <v>4042</v>
      </c>
      <c r="M782" t="s">
        <v>4052</v>
      </c>
      <c r="N782">
        <v>6</v>
      </c>
    </row>
    <row r="783" spans="1:14" x14ac:dyDescent="0.3">
      <c r="A783" t="s">
        <v>2586</v>
      </c>
      <c r="B783" s="24">
        <v>45386</v>
      </c>
      <c r="C783" t="s">
        <v>761</v>
      </c>
      <c r="D783" t="s">
        <v>1701</v>
      </c>
      <c r="E783" t="s">
        <v>1747</v>
      </c>
      <c r="F783">
        <v>4</v>
      </c>
      <c r="G783">
        <v>413.74</v>
      </c>
      <c r="H783">
        <v>0.18</v>
      </c>
      <c r="I783" t="s">
        <v>1805</v>
      </c>
      <c r="J783">
        <v>1228.8078</v>
      </c>
      <c r="K783" t="s">
        <v>4038</v>
      </c>
      <c r="L783" t="s">
        <v>4042</v>
      </c>
      <c r="M783" t="s">
        <v>4050</v>
      </c>
      <c r="N783">
        <v>4</v>
      </c>
    </row>
    <row r="784" spans="1:14" x14ac:dyDescent="0.3">
      <c r="A784" t="s">
        <v>2587</v>
      </c>
      <c r="B784" s="24">
        <v>45477</v>
      </c>
      <c r="C784" t="s">
        <v>1505</v>
      </c>
      <c r="D784" t="s">
        <v>1707</v>
      </c>
      <c r="E784" t="s">
        <v>1780</v>
      </c>
      <c r="F784">
        <v>4</v>
      </c>
      <c r="G784">
        <v>79.75</v>
      </c>
      <c r="H784">
        <v>0.03</v>
      </c>
      <c r="I784" t="s">
        <v>1807</v>
      </c>
      <c r="J784">
        <v>261.58</v>
      </c>
      <c r="K784" t="s">
        <v>4038</v>
      </c>
      <c r="L784" t="s">
        <v>4043</v>
      </c>
      <c r="M784" t="s">
        <v>4053</v>
      </c>
      <c r="N784">
        <v>7</v>
      </c>
    </row>
    <row r="785" spans="1:14" x14ac:dyDescent="0.3">
      <c r="A785" t="s">
        <v>2588</v>
      </c>
      <c r="B785" s="24">
        <v>45433</v>
      </c>
      <c r="C785" t="s">
        <v>1502</v>
      </c>
      <c r="D785" t="s">
        <v>1609</v>
      </c>
      <c r="E785" t="s">
        <v>1775</v>
      </c>
      <c r="F785">
        <v>4</v>
      </c>
      <c r="G785">
        <v>95.06</v>
      </c>
      <c r="H785">
        <v>0.27</v>
      </c>
      <c r="I785" t="s">
        <v>1805</v>
      </c>
      <c r="J785">
        <v>368.83280000000002</v>
      </c>
      <c r="K785" t="s">
        <v>4038</v>
      </c>
      <c r="L785" t="s">
        <v>4042</v>
      </c>
      <c r="M785" t="s">
        <v>4051</v>
      </c>
      <c r="N785">
        <v>5</v>
      </c>
    </row>
    <row r="786" spans="1:14" x14ac:dyDescent="0.3">
      <c r="A786" t="s">
        <v>2589</v>
      </c>
      <c r="B786" s="24">
        <v>45759</v>
      </c>
      <c r="C786" t="s">
        <v>1278</v>
      </c>
      <c r="D786" t="s">
        <v>1725</v>
      </c>
      <c r="E786" t="s">
        <v>1760</v>
      </c>
      <c r="F786">
        <v>1</v>
      </c>
      <c r="G786">
        <v>107.08</v>
      </c>
      <c r="H786">
        <v>0.03</v>
      </c>
      <c r="I786" t="s">
        <v>1810</v>
      </c>
      <c r="J786">
        <v>312.67360000000002</v>
      </c>
      <c r="K786" t="s">
        <v>4039</v>
      </c>
      <c r="L786" t="s">
        <v>4042</v>
      </c>
      <c r="M786" t="s">
        <v>4050</v>
      </c>
      <c r="N786">
        <v>4</v>
      </c>
    </row>
    <row r="787" spans="1:14" x14ac:dyDescent="0.3">
      <c r="A787" t="s">
        <v>2590</v>
      </c>
      <c r="B787" s="24">
        <v>45794</v>
      </c>
      <c r="C787" t="s">
        <v>1444</v>
      </c>
      <c r="D787" t="s">
        <v>1727</v>
      </c>
      <c r="E787" t="s">
        <v>1791</v>
      </c>
      <c r="F787">
        <v>1</v>
      </c>
      <c r="G787">
        <v>873.18</v>
      </c>
      <c r="H787">
        <v>0.1</v>
      </c>
      <c r="I787" t="s">
        <v>1810</v>
      </c>
      <c r="J787">
        <v>846.98459999999989</v>
      </c>
      <c r="K787" t="s">
        <v>4039</v>
      </c>
      <c r="L787" t="s">
        <v>4042</v>
      </c>
      <c r="M787" t="s">
        <v>4051</v>
      </c>
      <c r="N787">
        <v>5</v>
      </c>
    </row>
    <row r="788" spans="1:14" x14ac:dyDescent="0.3">
      <c r="A788" t="s">
        <v>2591</v>
      </c>
      <c r="B788" s="24">
        <v>45764</v>
      </c>
      <c r="C788" t="s">
        <v>1165</v>
      </c>
      <c r="D788" t="s">
        <v>1669</v>
      </c>
      <c r="E788" t="s">
        <v>1791</v>
      </c>
      <c r="F788">
        <v>4</v>
      </c>
      <c r="G788">
        <v>914.75</v>
      </c>
      <c r="H788">
        <v>0.1</v>
      </c>
      <c r="I788" t="s">
        <v>1810</v>
      </c>
      <c r="J788">
        <v>823.27499999999998</v>
      </c>
      <c r="K788" t="s">
        <v>4039</v>
      </c>
      <c r="L788" t="s">
        <v>4042</v>
      </c>
      <c r="M788" t="s">
        <v>4050</v>
      </c>
      <c r="N788">
        <v>4</v>
      </c>
    </row>
    <row r="789" spans="1:14" x14ac:dyDescent="0.3">
      <c r="A789" t="s">
        <v>2592</v>
      </c>
      <c r="B789" s="24">
        <v>45279</v>
      </c>
      <c r="C789" t="s">
        <v>185</v>
      </c>
      <c r="D789" t="s">
        <v>1675</v>
      </c>
      <c r="E789" t="s">
        <v>1778</v>
      </c>
      <c r="F789">
        <v>3</v>
      </c>
      <c r="G789">
        <v>457.33</v>
      </c>
      <c r="H789">
        <v>0.23</v>
      </c>
      <c r="I789" t="s">
        <v>1805</v>
      </c>
      <c r="J789">
        <v>1646.3879999999999</v>
      </c>
      <c r="K789" t="s">
        <v>4037</v>
      </c>
      <c r="L789" t="s">
        <v>4040</v>
      </c>
      <c r="M789" t="s">
        <v>4046</v>
      </c>
      <c r="N789">
        <v>12</v>
      </c>
    </row>
    <row r="790" spans="1:14" x14ac:dyDescent="0.3">
      <c r="A790" t="s">
        <v>2593</v>
      </c>
      <c r="B790" s="24">
        <v>45602</v>
      </c>
      <c r="C790" t="s">
        <v>917</v>
      </c>
      <c r="D790" t="s">
        <v>1727</v>
      </c>
      <c r="E790" t="s">
        <v>1747</v>
      </c>
      <c r="F790">
        <v>4</v>
      </c>
      <c r="G790">
        <v>761.88</v>
      </c>
      <c r="H790">
        <v>0.13</v>
      </c>
      <c r="I790" t="s">
        <v>1807</v>
      </c>
      <c r="J790">
        <v>1759.9428</v>
      </c>
      <c r="K790" t="s">
        <v>4038</v>
      </c>
      <c r="L790" t="s">
        <v>4040</v>
      </c>
      <c r="M790" t="s">
        <v>4045</v>
      </c>
      <c r="N790">
        <v>11</v>
      </c>
    </row>
    <row r="791" spans="1:14" x14ac:dyDescent="0.3">
      <c r="A791" t="s">
        <v>2594</v>
      </c>
      <c r="B791" s="24">
        <v>45793</v>
      </c>
      <c r="C791" t="s">
        <v>579</v>
      </c>
      <c r="D791" t="s">
        <v>1603</v>
      </c>
      <c r="E791" t="s">
        <v>1794</v>
      </c>
      <c r="F791">
        <v>4</v>
      </c>
      <c r="G791">
        <v>122.87</v>
      </c>
      <c r="H791">
        <v>0.28000000000000003</v>
      </c>
      <c r="I791" t="s">
        <v>1805</v>
      </c>
      <c r="J791">
        <v>427.58760000000001</v>
      </c>
      <c r="K791" t="s">
        <v>4039</v>
      </c>
      <c r="L791" t="s">
        <v>4042</v>
      </c>
      <c r="M791" t="s">
        <v>4051</v>
      </c>
      <c r="N791">
        <v>5</v>
      </c>
    </row>
    <row r="792" spans="1:14" x14ac:dyDescent="0.3">
      <c r="A792" t="s">
        <v>2595</v>
      </c>
      <c r="B792" s="24">
        <v>45778</v>
      </c>
      <c r="C792" t="s">
        <v>1447</v>
      </c>
      <c r="D792" t="s">
        <v>1675</v>
      </c>
      <c r="E792" t="s">
        <v>1750</v>
      </c>
      <c r="F792">
        <v>2</v>
      </c>
      <c r="G792">
        <v>753</v>
      </c>
      <c r="H792">
        <v>0.21</v>
      </c>
      <c r="I792" t="s">
        <v>1810</v>
      </c>
      <c r="J792">
        <v>2168.64</v>
      </c>
      <c r="K792" t="s">
        <v>4039</v>
      </c>
      <c r="L792" t="s">
        <v>4042</v>
      </c>
      <c r="M792" t="s">
        <v>4051</v>
      </c>
      <c r="N792">
        <v>5</v>
      </c>
    </row>
    <row r="793" spans="1:14" x14ac:dyDescent="0.3">
      <c r="A793" t="s">
        <v>2596</v>
      </c>
      <c r="B793" s="24">
        <v>45325</v>
      </c>
      <c r="C793" t="s">
        <v>1144</v>
      </c>
      <c r="D793" t="s">
        <v>1536</v>
      </c>
      <c r="E793" t="s">
        <v>1754</v>
      </c>
      <c r="F793">
        <v>2</v>
      </c>
      <c r="G793">
        <v>788.05</v>
      </c>
      <c r="H793">
        <v>0.28999999999999998</v>
      </c>
      <c r="I793" t="s">
        <v>1805</v>
      </c>
      <c r="J793">
        <v>1245.1189999999999</v>
      </c>
      <c r="K793" t="s">
        <v>4038</v>
      </c>
      <c r="L793" t="s">
        <v>4041</v>
      </c>
      <c r="M793" t="s">
        <v>4048</v>
      </c>
      <c r="N793">
        <v>2</v>
      </c>
    </row>
    <row r="794" spans="1:14" x14ac:dyDescent="0.3">
      <c r="A794" t="s">
        <v>2597</v>
      </c>
      <c r="B794" s="24">
        <v>45875</v>
      </c>
      <c r="C794" t="s">
        <v>1408</v>
      </c>
      <c r="D794" t="s">
        <v>1693</v>
      </c>
      <c r="E794" t="s">
        <v>1770</v>
      </c>
      <c r="F794">
        <v>2</v>
      </c>
      <c r="G794">
        <v>807.1</v>
      </c>
      <c r="H794">
        <v>0.02</v>
      </c>
      <c r="I794" t="s">
        <v>1805</v>
      </c>
      <c r="J794">
        <v>1146.0820000000001</v>
      </c>
      <c r="K794" t="s">
        <v>4039</v>
      </c>
      <c r="L794" t="s">
        <v>4043</v>
      </c>
      <c r="M794" t="s">
        <v>4054</v>
      </c>
      <c r="N794">
        <v>8</v>
      </c>
    </row>
    <row r="795" spans="1:14" x14ac:dyDescent="0.3">
      <c r="A795" t="s">
        <v>2598</v>
      </c>
      <c r="B795" s="24">
        <v>45320</v>
      </c>
      <c r="C795" t="s">
        <v>453</v>
      </c>
      <c r="D795" t="s">
        <v>1543</v>
      </c>
      <c r="E795" t="s">
        <v>1738</v>
      </c>
      <c r="F795">
        <v>1</v>
      </c>
      <c r="G795">
        <v>443.09</v>
      </c>
      <c r="H795">
        <v>0.02</v>
      </c>
      <c r="I795" t="s">
        <v>1807</v>
      </c>
      <c r="J795">
        <v>868.45639999999992</v>
      </c>
      <c r="K795" t="s">
        <v>4038</v>
      </c>
      <c r="L795" t="s">
        <v>4041</v>
      </c>
      <c r="M795" t="s">
        <v>4047</v>
      </c>
      <c r="N795">
        <v>1</v>
      </c>
    </row>
    <row r="796" spans="1:14" x14ac:dyDescent="0.3">
      <c r="A796" t="s">
        <v>2599</v>
      </c>
      <c r="B796" s="24">
        <v>45870</v>
      </c>
      <c r="C796" t="s">
        <v>1426</v>
      </c>
      <c r="D796" t="s">
        <v>1567</v>
      </c>
      <c r="E796" t="s">
        <v>1782</v>
      </c>
      <c r="F796">
        <v>2</v>
      </c>
      <c r="G796">
        <v>512.16</v>
      </c>
      <c r="H796">
        <v>0.23</v>
      </c>
      <c r="I796" t="s">
        <v>1810</v>
      </c>
      <c r="J796">
        <v>501.91680000000002</v>
      </c>
      <c r="K796" t="s">
        <v>4039</v>
      </c>
      <c r="L796" t="s">
        <v>4043</v>
      </c>
      <c r="M796" t="s">
        <v>4054</v>
      </c>
      <c r="N796">
        <v>8</v>
      </c>
    </row>
    <row r="797" spans="1:14" x14ac:dyDescent="0.3">
      <c r="A797" t="s">
        <v>2600</v>
      </c>
      <c r="B797" s="24">
        <v>45577</v>
      </c>
      <c r="C797" t="s">
        <v>672</v>
      </c>
      <c r="D797" t="s">
        <v>1611</v>
      </c>
      <c r="E797" t="s">
        <v>1791</v>
      </c>
      <c r="F797">
        <v>3</v>
      </c>
      <c r="G797">
        <v>602.54999999999995</v>
      </c>
      <c r="H797">
        <v>0.09</v>
      </c>
      <c r="I797" t="s">
        <v>1810</v>
      </c>
      <c r="J797">
        <v>927.92699999999991</v>
      </c>
      <c r="K797" t="s">
        <v>4038</v>
      </c>
      <c r="L797" t="s">
        <v>4040</v>
      </c>
      <c r="M797" t="s">
        <v>4044</v>
      </c>
      <c r="N797">
        <v>10</v>
      </c>
    </row>
    <row r="798" spans="1:14" x14ac:dyDescent="0.3">
      <c r="A798" t="s">
        <v>2601</v>
      </c>
      <c r="B798" s="24">
        <v>45745</v>
      </c>
      <c r="C798" t="s">
        <v>542</v>
      </c>
      <c r="D798" t="s">
        <v>1613</v>
      </c>
      <c r="E798" t="s">
        <v>1733</v>
      </c>
      <c r="F798">
        <v>1</v>
      </c>
      <c r="G798">
        <v>846.19</v>
      </c>
      <c r="H798">
        <v>0.28999999999999998</v>
      </c>
      <c r="I798" t="s">
        <v>1810</v>
      </c>
      <c r="J798">
        <v>2310.0987</v>
      </c>
      <c r="K798" t="s">
        <v>4039</v>
      </c>
      <c r="L798" t="s">
        <v>4041</v>
      </c>
      <c r="M798" t="s">
        <v>4049</v>
      </c>
      <c r="N798">
        <v>3</v>
      </c>
    </row>
    <row r="799" spans="1:14" x14ac:dyDescent="0.3">
      <c r="A799" t="s">
        <v>2602</v>
      </c>
      <c r="B799" s="24">
        <v>45772</v>
      </c>
      <c r="C799" t="s">
        <v>1015</v>
      </c>
      <c r="D799" t="s">
        <v>1667</v>
      </c>
      <c r="E799" t="s">
        <v>1763</v>
      </c>
      <c r="F799">
        <v>1</v>
      </c>
      <c r="G799">
        <v>506.73</v>
      </c>
      <c r="H799">
        <v>0.13</v>
      </c>
      <c r="I799" t="s">
        <v>1805</v>
      </c>
      <c r="J799">
        <v>359.7783</v>
      </c>
      <c r="K799" t="s">
        <v>4039</v>
      </c>
      <c r="L799" t="s">
        <v>4042</v>
      </c>
      <c r="M799" t="s">
        <v>4050</v>
      </c>
      <c r="N799">
        <v>4</v>
      </c>
    </row>
    <row r="800" spans="1:14" x14ac:dyDescent="0.3">
      <c r="A800" t="s">
        <v>2603</v>
      </c>
      <c r="B800" s="24">
        <v>45299</v>
      </c>
      <c r="C800" t="s">
        <v>195</v>
      </c>
      <c r="D800" t="s">
        <v>1631</v>
      </c>
      <c r="E800" t="s">
        <v>1785</v>
      </c>
      <c r="F800">
        <v>3</v>
      </c>
      <c r="G800">
        <v>408.66</v>
      </c>
      <c r="H800">
        <v>0.06</v>
      </c>
      <c r="I800" t="s">
        <v>1810</v>
      </c>
      <c r="J800">
        <v>355.5342</v>
      </c>
      <c r="K800" t="s">
        <v>4038</v>
      </c>
      <c r="L800" t="s">
        <v>4041</v>
      </c>
      <c r="M800" t="s">
        <v>4047</v>
      </c>
      <c r="N800">
        <v>1</v>
      </c>
    </row>
    <row r="801" spans="1:14" x14ac:dyDescent="0.3">
      <c r="A801" t="s">
        <v>2604</v>
      </c>
      <c r="B801" s="24">
        <v>45447</v>
      </c>
      <c r="C801" t="s">
        <v>382</v>
      </c>
      <c r="D801" t="s">
        <v>1543</v>
      </c>
      <c r="E801" t="s">
        <v>1788</v>
      </c>
      <c r="F801">
        <v>1</v>
      </c>
      <c r="G801">
        <v>170.48</v>
      </c>
      <c r="H801">
        <v>0.18</v>
      </c>
      <c r="I801" t="s">
        <v>1810</v>
      </c>
      <c r="J801">
        <v>480.75359999999989</v>
      </c>
      <c r="K801" t="s">
        <v>4038</v>
      </c>
      <c r="L801" t="s">
        <v>4042</v>
      </c>
      <c r="M801" t="s">
        <v>4052</v>
      </c>
      <c r="N801">
        <v>6</v>
      </c>
    </row>
    <row r="802" spans="1:14" x14ac:dyDescent="0.3">
      <c r="A802" t="s">
        <v>2605</v>
      </c>
      <c r="B802" s="24">
        <v>45717</v>
      </c>
      <c r="C802" t="s">
        <v>342</v>
      </c>
      <c r="D802" t="s">
        <v>1565</v>
      </c>
      <c r="E802" t="s">
        <v>1767</v>
      </c>
      <c r="F802">
        <v>4</v>
      </c>
      <c r="G802">
        <v>423.48</v>
      </c>
      <c r="H802">
        <v>0.1</v>
      </c>
      <c r="I802" t="s">
        <v>1807</v>
      </c>
      <c r="J802">
        <v>347.25360000000012</v>
      </c>
      <c r="K802" t="s">
        <v>4039</v>
      </c>
      <c r="L802" t="s">
        <v>4041</v>
      </c>
      <c r="M802" t="s">
        <v>4049</v>
      </c>
      <c r="N802">
        <v>3</v>
      </c>
    </row>
    <row r="803" spans="1:14" x14ac:dyDescent="0.3">
      <c r="A803" t="s">
        <v>2606</v>
      </c>
      <c r="B803" s="24">
        <v>45213</v>
      </c>
      <c r="C803" t="s">
        <v>749</v>
      </c>
      <c r="D803" t="s">
        <v>1713</v>
      </c>
      <c r="E803" t="s">
        <v>1773</v>
      </c>
      <c r="F803">
        <v>2</v>
      </c>
      <c r="G803">
        <v>23.57</v>
      </c>
      <c r="H803">
        <v>0.1</v>
      </c>
      <c r="I803" t="s">
        <v>1805</v>
      </c>
      <c r="J803">
        <v>84.852000000000004</v>
      </c>
      <c r="K803" t="s">
        <v>4037</v>
      </c>
      <c r="L803" t="s">
        <v>4040</v>
      </c>
      <c r="M803" t="s">
        <v>4044</v>
      </c>
      <c r="N803">
        <v>10</v>
      </c>
    </row>
    <row r="804" spans="1:14" x14ac:dyDescent="0.3">
      <c r="A804" t="s">
        <v>2607</v>
      </c>
      <c r="B804" s="24">
        <v>45837</v>
      </c>
      <c r="C804" t="s">
        <v>1177</v>
      </c>
      <c r="D804" t="s">
        <v>1613</v>
      </c>
      <c r="E804" t="s">
        <v>1791</v>
      </c>
      <c r="F804">
        <v>3</v>
      </c>
      <c r="G804">
        <v>953.26</v>
      </c>
      <c r="H804">
        <v>0.14000000000000001</v>
      </c>
      <c r="I804" t="s">
        <v>1810</v>
      </c>
      <c r="J804">
        <v>1715.8679999999999</v>
      </c>
      <c r="K804" t="s">
        <v>4039</v>
      </c>
      <c r="L804" t="s">
        <v>4042</v>
      </c>
      <c r="M804" t="s">
        <v>4052</v>
      </c>
      <c r="N804">
        <v>6</v>
      </c>
    </row>
    <row r="805" spans="1:14" x14ac:dyDescent="0.3">
      <c r="A805" t="s">
        <v>2608</v>
      </c>
      <c r="B805" s="24">
        <v>45277</v>
      </c>
      <c r="C805" t="s">
        <v>1078</v>
      </c>
      <c r="D805" t="s">
        <v>1675</v>
      </c>
      <c r="E805" t="s">
        <v>1760</v>
      </c>
      <c r="F805">
        <v>2</v>
      </c>
      <c r="G805">
        <v>405.13</v>
      </c>
      <c r="H805">
        <v>0.26</v>
      </c>
      <c r="I805" t="s">
        <v>1810</v>
      </c>
      <c r="J805">
        <v>1045.2354</v>
      </c>
      <c r="K805" t="s">
        <v>4037</v>
      </c>
      <c r="L805" t="s">
        <v>4040</v>
      </c>
      <c r="M805" t="s">
        <v>4046</v>
      </c>
      <c r="N805">
        <v>12</v>
      </c>
    </row>
    <row r="806" spans="1:14" x14ac:dyDescent="0.3">
      <c r="A806" t="s">
        <v>2609</v>
      </c>
      <c r="B806" s="24">
        <v>45248</v>
      </c>
      <c r="C806" t="s">
        <v>1054</v>
      </c>
      <c r="D806" t="s">
        <v>1530</v>
      </c>
      <c r="E806" t="s">
        <v>1750</v>
      </c>
      <c r="F806">
        <v>2</v>
      </c>
      <c r="G806">
        <v>333.83</v>
      </c>
      <c r="H806">
        <v>0.22</v>
      </c>
      <c r="I806" t="s">
        <v>1807</v>
      </c>
      <c r="J806">
        <v>494.0684</v>
      </c>
      <c r="K806" t="s">
        <v>4037</v>
      </c>
      <c r="L806" t="s">
        <v>4040</v>
      </c>
      <c r="M806" t="s">
        <v>4045</v>
      </c>
      <c r="N806">
        <v>11</v>
      </c>
    </row>
    <row r="807" spans="1:14" x14ac:dyDescent="0.3">
      <c r="A807" t="s">
        <v>2610</v>
      </c>
      <c r="B807" s="24">
        <v>45741</v>
      </c>
      <c r="C807" t="s">
        <v>1036</v>
      </c>
      <c r="D807" t="s">
        <v>1711</v>
      </c>
      <c r="E807" t="s">
        <v>1747</v>
      </c>
      <c r="F807">
        <v>2</v>
      </c>
      <c r="G807">
        <v>727.18</v>
      </c>
      <c r="H807">
        <v>0.19</v>
      </c>
      <c r="I807" t="s">
        <v>1807</v>
      </c>
      <c r="J807">
        <v>1134.4007999999999</v>
      </c>
      <c r="K807" t="s">
        <v>4039</v>
      </c>
      <c r="L807" t="s">
        <v>4041</v>
      </c>
      <c r="M807" t="s">
        <v>4049</v>
      </c>
      <c r="N807">
        <v>3</v>
      </c>
    </row>
    <row r="808" spans="1:14" x14ac:dyDescent="0.3">
      <c r="A808" t="s">
        <v>2611</v>
      </c>
      <c r="B808" s="24">
        <v>45778</v>
      </c>
      <c r="C808" t="s">
        <v>956</v>
      </c>
      <c r="D808" t="s">
        <v>1536</v>
      </c>
      <c r="E808" t="s">
        <v>1770</v>
      </c>
      <c r="F808">
        <v>2</v>
      </c>
      <c r="G808">
        <v>516.02</v>
      </c>
      <c r="H808">
        <v>0.28000000000000003</v>
      </c>
      <c r="I808" t="s">
        <v>1810</v>
      </c>
      <c r="J808">
        <v>835.95240000000001</v>
      </c>
      <c r="K808" t="s">
        <v>4039</v>
      </c>
      <c r="L808" t="s">
        <v>4042</v>
      </c>
      <c r="M808" t="s">
        <v>4051</v>
      </c>
      <c r="N808">
        <v>5</v>
      </c>
    </row>
    <row r="809" spans="1:14" x14ac:dyDescent="0.3">
      <c r="A809" t="s">
        <v>2612</v>
      </c>
      <c r="B809" s="24">
        <v>45361</v>
      </c>
      <c r="C809" t="s">
        <v>923</v>
      </c>
      <c r="D809" t="s">
        <v>1613</v>
      </c>
      <c r="E809" t="s">
        <v>1773</v>
      </c>
      <c r="F809">
        <v>3</v>
      </c>
      <c r="G809">
        <v>705.61</v>
      </c>
      <c r="H809">
        <v>0.18</v>
      </c>
      <c r="I809" t="s">
        <v>1805</v>
      </c>
      <c r="J809">
        <v>1016.0784</v>
      </c>
      <c r="K809" t="s">
        <v>4038</v>
      </c>
      <c r="L809" t="s">
        <v>4041</v>
      </c>
      <c r="M809" t="s">
        <v>4049</v>
      </c>
      <c r="N809">
        <v>3</v>
      </c>
    </row>
    <row r="810" spans="1:14" x14ac:dyDescent="0.3">
      <c r="A810" t="s">
        <v>2613</v>
      </c>
      <c r="B810" s="24">
        <v>45414</v>
      </c>
      <c r="C810" t="s">
        <v>867</v>
      </c>
      <c r="D810" t="s">
        <v>1697</v>
      </c>
      <c r="E810" t="s">
        <v>1763</v>
      </c>
      <c r="F810">
        <v>2</v>
      </c>
      <c r="G810">
        <v>654.47</v>
      </c>
      <c r="H810">
        <v>0.23</v>
      </c>
      <c r="I810" t="s">
        <v>1810</v>
      </c>
      <c r="J810">
        <v>1609.9962</v>
      </c>
      <c r="K810" t="s">
        <v>4038</v>
      </c>
      <c r="L810" t="s">
        <v>4042</v>
      </c>
      <c r="M810" t="s">
        <v>4051</v>
      </c>
      <c r="N810">
        <v>5</v>
      </c>
    </row>
    <row r="811" spans="1:14" x14ac:dyDescent="0.3">
      <c r="A811" t="s">
        <v>2614</v>
      </c>
      <c r="B811" s="24">
        <v>45734</v>
      </c>
      <c r="C811" t="s">
        <v>562</v>
      </c>
      <c r="D811" t="s">
        <v>1705</v>
      </c>
      <c r="E811" t="s">
        <v>1782</v>
      </c>
      <c r="F811">
        <v>1</v>
      </c>
      <c r="G811">
        <v>315.27</v>
      </c>
      <c r="H811">
        <v>0.05</v>
      </c>
      <c r="I811" t="s">
        <v>1805</v>
      </c>
      <c r="J811">
        <v>485.51580000000001</v>
      </c>
      <c r="K811" t="s">
        <v>4039</v>
      </c>
      <c r="L811" t="s">
        <v>4041</v>
      </c>
      <c r="M811" t="s">
        <v>4049</v>
      </c>
      <c r="N811">
        <v>3</v>
      </c>
    </row>
    <row r="812" spans="1:14" x14ac:dyDescent="0.3">
      <c r="A812" t="s">
        <v>2615</v>
      </c>
      <c r="B812" s="24">
        <v>45623</v>
      </c>
      <c r="C812" t="s">
        <v>713</v>
      </c>
      <c r="D812" t="s">
        <v>1585</v>
      </c>
      <c r="E812" t="s">
        <v>1742</v>
      </c>
      <c r="F812">
        <v>2</v>
      </c>
      <c r="G812">
        <v>974.47</v>
      </c>
      <c r="H812">
        <v>0.17</v>
      </c>
      <c r="I812" t="s">
        <v>1805</v>
      </c>
      <c r="J812">
        <v>925.74649999999997</v>
      </c>
      <c r="K812" t="s">
        <v>4038</v>
      </c>
      <c r="L812" t="s">
        <v>4040</v>
      </c>
      <c r="M812" t="s">
        <v>4045</v>
      </c>
      <c r="N812">
        <v>11</v>
      </c>
    </row>
    <row r="813" spans="1:14" x14ac:dyDescent="0.3">
      <c r="A813" t="s">
        <v>2616</v>
      </c>
      <c r="B813" s="24">
        <v>45340</v>
      </c>
      <c r="C813" t="s">
        <v>244</v>
      </c>
      <c r="D813" t="s">
        <v>1530</v>
      </c>
      <c r="E813" t="s">
        <v>1750</v>
      </c>
      <c r="F813">
        <v>4</v>
      </c>
      <c r="G813">
        <v>803.3</v>
      </c>
      <c r="H813">
        <v>0.21</v>
      </c>
      <c r="I813" t="s">
        <v>1805</v>
      </c>
      <c r="J813">
        <v>1333.4780000000001</v>
      </c>
      <c r="K813" t="s">
        <v>4038</v>
      </c>
      <c r="L813" t="s">
        <v>4041</v>
      </c>
      <c r="M813" t="s">
        <v>4048</v>
      </c>
      <c r="N813">
        <v>2</v>
      </c>
    </row>
    <row r="814" spans="1:14" x14ac:dyDescent="0.3">
      <c r="A814" t="s">
        <v>2617</v>
      </c>
      <c r="B814" s="24">
        <v>45447</v>
      </c>
      <c r="C814" t="s">
        <v>63</v>
      </c>
      <c r="D814" t="s">
        <v>1530</v>
      </c>
      <c r="E814" t="s">
        <v>1770</v>
      </c>
      <c r="F814">
        <v>1</v>
      </c>
      <c r="G814">
        <v>863.87</v>
      </c>
      <c r="H814">
        <v>0.17</v>
      </c>
      <c r="I814" t="s">
        <v>1810</v>
      </c>
      <c r="J814">
        <v>2729.8292000000001</v>
      </c>
      <c r="K814" t="s">
        <v>4038</v>
      </c>
      <c r="L814" t="s">
        <v>4042</v>
      </c>
      <c r="M814" t="s">
        <v>4052</v>
      </c>
      <c r="N814">
        <v>6</v>
      </c>
    </row>
    <row r="815" spans="1:14" x14ac:dyDescent="0.3">
      <c r="A815" t="s">
        <v>2618</v>
      </c>
      <c r="B815" s="24">
        <v>45513</v>
      </c>
      <c r="C815" t="s">
        <v>1429</v>
      </c>
      <c r="D815" t="s">
        <v>1689</v>
      </c>
      <c r="E815" t="s">
        <v>1791</v>
      </c>
      <c r="F815">
        <v>1</v>
      </c>
      <c r="G815">
        <v>450.11</v>
      </c>
      <c r="H815">
        <v>0.18</v>
      </c>
      <c r="I815" t="s">
        <v>1805</v>
      </c>
      <c r="J815">
        <v>373.59129999999999</v>
      </c>
      <c r="K815" t="s">
        <v>4038</v>
      </c>
      <c r="L815" t="s">
        <v>4043</v>
      </c>
      <c r="M815" t="s">
        <v>4054</v>
      </c>
      <c r="N815">
        <v>8</v>
      </c>
    </row>
    <row r="816" spans="1:14" x14ac:dyDescent="0.3">
      <c r="A816" t="s">
        <v>2619</v>
      </c>
      <c r="B816" s="24">
        <v>45486</v>
      </c>
      <c r="C816" t="s">
        <v>734</v>
      </c>
      <c r="D816" t="s">
        <v>1665</v>
      </c>
      <c r="E816" t="s">
        <v>1778</v>
      </c>
      <c r="F816">
        <v>4</v>
      </c>
      <c r="G816">
        <v>289.82</v>
      </c>
      <c r="H816">
        <v>0.1</v>
      </c>
      <c r="I816" t="s">
        <v>1810</v>
      </c>
      <c r="J816">
        <v>237.6524</v>
      </c>
      <c r="K816" t="s">
        <v>4038</v>
      </c>
      <c r="L816" t="s">
        <v>4043</v>
      </c>
      <c r="M816" t="s">
        <v>4053</v>
      </c>
      <c r="N816">
        <v>7</v>
      </c>
    </row>
    <row r="817" spans="1:14" x14ac:dyDescent="0.3">
      <c r="A817" t="s">
        <v>2620</v>
      </c>
      <c r="B817" s="24">
        <v>45890</v>
      </c>
      <c r="C817" t="s">
        <v>1039</v>
      </c>
      <c r="D817" t="s">
        <v>1637</v>
      </c>
      <c r="E817" t="s">
        <v>1770</v>
      </c>
      <c r="F817">
        <v>4</v>
      </c>
      <c r="G817">
        <v>250.64</v>
      </c>
      <c r="H817">
        <v>0.16</v>
      </c>
      <c r="I817" t="s">
        <v>1807</v>
      </c>
      <c r="J817">
        <v>902.30399999999997</v>
      </c>
      <c r="K817" t="s">
        <v>4039</v>
      </c>
      <c r="L817" t="s">
        <v>4043</v>
      </c>
      <c r="M817" t="s">
        <v>4054</v>
      </c>
      <c r="N817">
        <v>8</v>
      </c>
    </row>
    <row r="818" spans="1:14" x14ac:dyDescent="0.3">
      <c r="A818" t="s">
        <v>2621</v>
      </c>
      <c r="B818" s="24">
        <v>45876</v>
      </c>
      <c r="C818" t="s">
        <v>903</v>
      </c>
      <c r="D818" t="s">
        <v>1667</v>
      </c>
      <c r="E818" t="s">
        <v>1794</v>
      </c>
      <c r="F818">
        <v>4</v>
      </c>
      <c r="G818">
        <v>373.49</v>
      </c>
      <c r="H818">
        <v>0.18</v>
      </c>
      <c r="I818" t="s">
        <v>1810</v>
      </c>
      <c r="J818">
        <v>1254.9264000000001</v>
      </c>
      <c r="K818" t="s">
        <v>4039</v>
      </c>
      <c r="L818" t="s">
        <v>4043</v>
      </c>
      <c r="M818" t="s">
        <v>4054</v>
      </c>
      <c r="N818">
        <v>8</v>
      </c>
    </row>
    <row r="819" spans="1:14" x14ac:dyDescent="0.3">
      <c r="A819" t="s">
        <v>2622</v>
      </c>
      <c r="B819" s="24">
        <v>45398</v>
      </c>
      <c r="C819" t="s">
        <v>241</v>
      </c>
      <c r="D819" t="s">
        <v>1532</v>
      </c>
      <c r="E819" t="s">
        <v>1767</v>
      </c>
      <c r="F819">
        <v>4</v>
      </c>
      <c r="G819">
        <v>348.91</v>
      </c>
      <c r="H819">
        <v>0.17</v>
      </c>
      <c r="I819" t="s">
        <v>1807</v>
      </c>
      <c r="J819">
        <v>1144.4248</v>
      </c>
      <c r="K819" t="s">
        <v>4038</v>
      </c>
      <c r="L819" t="s">
        <v>4042</v>
      </c>
      <c r="M819" t="s">
        <v>4050</v>
      </c>
      <c r="N819">
        <v>4</v>
      </c>
    </row>
    <row r="820" spans="1:14" x14ac:dyDescent="0.3">
      <c r="A820" t="s">
        <v>2623</v>
      </c>
      <c r="B820" s="24">
        <v>45390</v>
      </c>
      <c r="C820" t="s">
        <v>382</v>
      </c>
      <c r="D820" t="s">
        <v>1717</v>
      </c>
      <c r="E820" t="s">
        <v>1788</v>
      </c>
      <c r="F820">
        <v>3</v>
      </c>
      <c r="G820">
        <v>212.96</v>
      </c>
      <c r="H820">
        <v>0.11</v>
      </c>
      <c r="I820" t="s">
        <v>1805</v>
      </c>
      <c r="J820">
        <v>707.02719999999999</v>
      </c>
      <c r="K820" t="s">
        <v>4038</v>
      </c>
      <c r="L820" t="s">
        <v>4042</v>
      </c>
      <c r="M820" t="s">
        <v>4050</v>
      </c>
      <c r="N820">
        <v>4</v>
      </c>
    </row>
    <row r="821" spans="1:14" x14ac:dyDescent="0.3">
      <c r="A821" t="s">
        <v>2624</v>
      </c>
      <c r="B821" s="24">
        <v>45406</v>
      </c>
      <c r="C821" t="s">
        <v>619</v>
      </c>
      <c r="D821" t="s">
        <v>1583</v>
      </c>
      <c r="E821" t="s">
        <v>1794</v>
      </c>
      <c r="F821">
        <v>2</v>
      </c>
      <c r="G821">
        <v>871.34</v>
      </c>
      <c r="H821">
        <v>0.06</v>
      </c>
      <c r="I821" t="s">
        <v>1810</v>
      </c>
      <c r="J821">
        <v>2326.4778000000001</v>
      </c>
      <c r="K821" t="s">
        <v>4038</v>
      </c>
      <c r="L821" t="s">
        <v>4042</v>
      </c>
      <c r="M821" t="s">
        <v>4050</v>
      </c>
      <c r="N821">
        <v>4</v>
      </c>
    </row>
    <row r="822" spans="1:14" x14ac:dyDescent="0.3">
      <c r="A822" t="s">
        <v>2625</v>
      </c>
      <c r="B822" s="24">
        <v>45844</v>
      </c>
      <c r="C822" t="s">
        <v>351</v>
      </c>
      <c r="D822" t="s">
        <v>1717</v>
      </c>
      <c r="E822" t="s">
        <v>1733</v>
      </c>
      <c r="F822">
        <v>1</v>
      </c>
      <c r="G822">
        <v>698.94</v>
      </c>
      <c r="H822">
        <v>0.23</v>
      </c>
      <c r="I822" t="s">
        <v>1805</v>
      </c>
      <c r="J822">
        <v>1314.0072</v>
      </c>
      <c r="K822" t="s">
        <v>4039</v>
      </c>
      <c r="L822" t="s">
        <v>4043</v>
      </c>
      <c r="M822" t="s">
        <v>4053</v>
      </c>
      <c r="N822">
        <v>7</v>
      </c>
    </row>
    <row r="823" spans="1:14" x14ac:dyDescent="0.3">
      <c r="A823" t="s">
        <v>2626</v>
      </c>
      <c r="B823" s="24">
        <v>45697</v>
      </c>
      <c r="C823" t="s">
        <v>986</v>
      </c>
      <c r="D823" t="s">
        <v>1677</v>
      </c>
      <c r="E823" t="s">
        <v>1733</v>
      </c>
      <c r="F823">
        <v>2</v>
      </c>
      <c r="G823">
        <v>719.94</v>
      </c>
      <c r="H823">
        <v>0.22</v>
      </c>
      <c r="I823" t="s">
        <v>1810</v>
      </c>
      <c r="J823">
        <v>554.35380000000009</v>
      </c>
      <c r="K823" t="s">
        <v>4039</v>
      </c>
      <c r="L823" t="s">
        <v>4041</v>
      </c>
      <c r="M823" t="s">
        <v>4048</v>
      </c>
      <c r="N823">
        <v>2</v>
      </c>
    </row>
    <row r="824" spans="1:14" x14ac:dyDescent="0.3">
      <c r="A824" t="s">
        <v>2627</v>
      </c>
      <c r="B824" s="24">
        <v>45607</v>
      </c>
      <c r="C824" t="s">
        <v>36</v>
      </c>
      <c r="D824" t="s">
        <v>1585</v>
      </c>
      <c r="E824" t="s">
        <v>1750</v>
      </c>
      <c r="F824">
        <v>1</v>
      </c>
      <c r="G824">
        <v>278.16000000000003</v>
      </c>
      <c r="H824">
        <v>0.17</v>
      </c>
      <c r="I824" t="s">
        <v>1807</v>
      </c>
      <c r="J824">
        <v>433.92960000000011</v>
      </c>
      <c r="K824" t="s">
        <v>4038</v>
      </c>
      <c r="L824" t="s">
        <v>4040</v>
      </c>
      <c r="M824" t="s">
        <v>4045</v>
      </c>
      <c r="N824">
        <v>11</v>
      </c>
    </row>
    <row r="825" spans="1:14" x14ac:dyDescent="0.3">
      <c r="A825" t="s">
        <v>2628</v>
      </c>
      <c r="B825" s="24">
        <v>45307</v>
      </c>
      <c r="C825" t="s">
        <v>199</v>
      </c>
      <c r="D825" t="s">
        <v>1627</v>
      </c>
      <c r="E825" t="s">
        <v>1754</v>
      </c>
      <c r="F825">
        <v>4</v>
      </c>
      <c r="G825">
        <v>678.9</v>
      </c>
      <c r="H825">
        <v>0.15</v>
      </c>
      <c r="I825" t="s">
        <v>1805</v>
      </c>
      <c r="J825">
        <v>563.48699999999997</v>
      </c>
      <c r="K825" t="s">
        <v>4038</v>
      </c>
      <c r="L825" t="s">
        <v>4041</v>
      </c>
      <c r="M825" t="s">
        <v>4047</v>
      </c>
      <c r="N825">
        <v>1</v>
      </c>
    </row>
    <row r="826" spans="1:14" x14ac:dyDescent="0.3">
      <c r="A826" t="s">
        <v>2629</v>
      </c>
      <c r="B826" s="24">
        <v>45520</v>
      </c>
      <c r="C826" t="s">
        <v>71</v>
      </c>
      <c r="D826" t="s">
        <v>1579</v>
      </c>
      <c r="E826" t="s">
        <v>1782</v>
      </c>
      <c r="F826">
        <v>4</v>
      </c>
      <c r="G826">
        <v>94.13</v>
      </c>
      <c r="H826">
        <v>0.01</v>
      </c>
      <c r="I826" t="s">
        <v>1805</v>
      </c>
      <c r="J826">
        <v>320.04199999999997</v>
      </c>
      <c r="K826" t="s">
        <v>4038</v>
      </c>
      <c r="L826" t="s">
        <v>4043</v>
      </c>
      <c r="M826" t="s">
        <v>4054</v>
      </c>
      <c r="N826">
        <v>8</v>
      </c>
    </row>
    <row r="827" spans="1:14" x14ac:dyDescent="0.3">
      <c r="A827" t="s">
        <v>2630</v>
      </c>
      <c r="B827" s="24">
        <v>45933</v>
      </c>
      <c r="C827" t="s">
        <v>1349</v>
      </c>
      <c r="D827" t="s">
        <v>1617</v>
      </c>
      <c r="E827" t="s">
        <v>1738</v>
      </c>
      <c r="F827">
        <v>4</v>
      </c>
      <c r="G827">
        <v>415.02</v>
      </c>
      <c r="H827">
        <v>0.03</v>
      </c>
      <c r="I827" t="s">
        <v>1807</v>
      </c>
      <c r="J827">
        <v>1643.4792</v>
      </c>
      <c r="K827" t="s">
        <v>4039</v>
      </c>
      <c r="L827" t="s">
        <v>4040</v>
      </c>
      <c r="M827" t="s">
        <v>4044</v>
      </c>
      <c r="N827">
        <v>10</v>
      </c>
    </row>
    <row r="828" spans="1:14" x14ac:dyDescent="0.3">
      <c r="A828" t="s">
        <v>2631</v>
      </c>
      <c r="B828" s="24">
        <v>45841</v>
      </c>
      <c r="C828" t="s">
        <v>192</v>
      </c>
      <c r="D828" t="s">
        <v>1551</v>
      </c>
      <c r="E828" t="s">
        <v>1750</v>
      </c>
      <c r="F828">
        <v>4</v>
      </c>
      <c r="G828">
        <v>780.07</v>
      </c>
      <c r="H828">
        <v>0.28000000000000003</v>
      </c>
      <c r="I828" t="s">
        <v>1805</v>
      </c>
      <c r="J828">
        <v>3026.6716000000001</v>
      </c>
      <c r="K828" t="s">
        <v>4039</v>
      </c>
      <c r="L828" t="s">
        <v>4043</v>
      </c>
      <c r="M828" t="s">
        <v>4053</v>
      </c>
      <c r="N828">
        <v>7</v>
      </c>
    </row>
    <row r="829" spans="1:14" x14ac:dyDescent="0.3">
      <c r="A829" t="s">
        <v>2632</v>
      </c>
      <c r="B829" s="24">
        <v>45877</v>
      </c>
      <c r="C829" t="s">
        <v>1312</v>
      </c>
      <c r="D829" t="s">
        <v>1603</v>
      </c>
      <c r="E829" t="s">
        <v>1782</v>
      </c>
      <c r="F829">
        <v>4</v>
      </c>
      <c r="G829">
        <v>184.57</v>
      </c>
      <c r="H829">
        <v>0.22</v>
      </c>
      <c r="I829" t="s">
        <v>1805</v>
      </c>
      <c r="J829">
        <v>531.5616</v>
      </c>
      <c r="K829" t="s">
        <v>4039</v>
      </c>
      <c r="L829" t="s">
        <v>4043</v>
      </c>
      <c r="M829" t="s">
        <v>4054</v>
      </c>
      <c r="N829">
        <v>8</v>
      </c>
    </row>
    <row r="830" spans="1:14" x14ac:dyDescent="0.3">
      <c r="A830" t="s">
        <v>2633</v>
      </c>
      <c r="B830" s="24">
        <v>45532</v>
      </c>
      <c r="C830" t="s">
        <v>903</v>
      </c>
      <c r="D830" t="s">
        <v>1659</v>
      </c>
      <c r="E830" t="s">
        <v>1750</v>
      </c>
      <c r="F830">
        <v>1</v>
      </c>
      <c r="G830">
        <v>277.58</v>
      </c>
      <c r="H830">
        <v>0.18</v>
      </c>
      <c r="I830" t="s">
        <v>1807</v>
      </c>
      <c r="J830">
        <v>866.04959999999994</v>
      </c>
      <c r="K830" t="s">
        <v>4038</v>
      </c>
      <c r="L830" t="s">
        <v>4043</v>
      </c>
      <c r="M830" t="s">
        <v>4054</v>
      </c>
      <c r="N830">
        <v>8</v>
      </c>
    </row>
    <row r="831" spans="1:14" x14ac:dyDescent="0.3">
      <c r="A831" t="s">
        <v>2634</v>
      </c>
      <c r="B831" s="24">
        <v>45734</v>
      </c>
      <c r="C831" t="s">
        <v>364</v>
      </c>
      <c r="D831" t="s">
        <v>1591</v>
      </c>
      <c r="E831" t="s">
        <v>1747</v>
      </c>
      <c r="F831">
        <v>1</v>
      </c>
      <c r="G831">
        <v>36.799999999999997</v>
      </c>
      <c r="H831">
        <v>0.14000000000000001</v>
      </c>
      <c r="I831" t="s">
        <v>1805</v>
      </c>
      <c r="J831">
        <v>30.175999999999998</v>
      </c>
      <c r="K831" t="s">
        <v>4039</v>
      </c>
      <c r="L831" t="s">
        <v>4041</v>
      </c>
      <c r="M831" t="s">
        <v>4049</v>
      </c>
      <c r="N831">
        <v>3</v>
      </c>
    </row>
    <row r="832" spans="1:14" x14ac:dyDescent="0.3">
      <c r="A832" t="s">
        <v>2635</v>
      </c>
      <c r="B832" s="24">
        <v>45809</v>
      </c>
      <c r="C832" t="s">
        <v>1103</v>
      </c>
      <c r="D832" t="s">
        <v>1705</v>
      </c>
      <c r="E832" t="s">
        <v>1757</v>
      </c>
      <c r="F832">
        <v>1</v>
      </c>
      <c r="G832">
        <v>539.37</v>
      </c>
      <c r="H832">
        <v>0.3</v>
      </c>
      <c r="I832" t="s">
        <v>1805</v>
      </c>
      <c r="J832">
        <v>463.85820000000001</v>
      </c>
      <c r="K832" t="s">
        <v>4039</v>
      </c>
      <c r="L832" t="s">
        <v>4042</v>
      </c>
      <c r="M832" t="s">
        <v>4052</v>
      </c>
      <c r="N832">
        <v>6</v>
      </c>
    </row>
    <row r="833" spans="1:14" x14ac:dyDescent="0.3">
      <c r="A833" t="s">
        <v>2636</v>
      </c>
      <c r="B833" s="24">
        <v>45760</v>
      </c>
      <c r="C833" t="s">
        <v>316</v>
      </c>
      <c r="D833" t="s">
        <v>1569</v>
      </c>
      <c r="E833" t="s">
        <v>1791</v>
      </c>
      <c r="F833">
        <v>3</v>
      </c>
      <c r="G833">
        <v>27.83</v>
      </c>
      <c r="H833">
        <v>0.28000000000000003</v>
      </c>
      <c r="I833" t="s">
        <v>1807</v>
      </c>
      <c r="J833">
        <v>19.481000000000002</v>
      </c>
      <c r="K833" t="s">
        <v>4039</v>
      </c>
      <c r="L833" t="s">
        <v>4042</v>
      </c>
      <c r="M833" t="s">
        <v>4050</v>
      </c>
      <c r="N833">
        <v>4</v>
      </c>
    </row>
    <row r="834" spans="1:14" x14ac:dyDescent="0.3">
      <c r="A834" t="s">
        <v>2637</v>
      </c>
      <c r="B834" s="24">
        <v>45456</v>
      </c>
      <c r="C834" t="s">
        <v>891</v>
      </c>
      <c r="D834" t="s">
        <v>1669</v>
      </c>
      <c r="E834" t="s">
        <v>1750</v>
      </c>
      <c r="F834">
        <v>4</v>
      </c>
      <c r="G834">
        <v>698.72</v>
      </c>
      <c r="H834">
        <v>0.15</v>
      </c>
      <c r="I834" t="s">
        <v>1810</v>
      </c>
      <c r="J834">
        <v>1509.2352000000001</v>
      </c>
      <c r="K834" t="s">
        <v>4038</v>
      </c>
      <c r="L834" t="s">
        <v>4042</v>
      </c>
      <c r="M834" t="s">
        <v>4052</v>
      </c>
      <c r="N834">
        <v>6</v>
      </c>
    </row>
    <row r="835" spans="1:14" x14ac:dyDescent="0.3">
      <c r="A835" t="s">
        <v>2638</v>
      </c>
      <c r="B835" s="24">
        <v>45698</v>
      </c>
      <c r="C835" t="s">
        <v>59</v>
      </c>
      <c r="D835" t="s">
        <v>1681</v>
      </c>
      <c r="E835" t="s">
        <v>1778</v>
      </c>
      <c r="F835">
        <v>2</v>
      </c>
      <c r="G835">
        <v>528.23</v>
      </c>
      <c r="H835">
        <v>0.24</v>
      </c>
      <c r="I835" t="s">
        <v>1810</v>
      </c>
      <c r="J835">
        <v>1795.982</v>
      </c>
      <c r="K835" t="s">
        <v>4039</v>
      </c>
      <c r="L835" t="s">
        <v>4041</v>
      </c>
      <c r="M835" t="s">
        <v>4048</v>
      </c>
      <c r="N835">
        <v>2</v>
      </c>
    </row>
    <row r="836" spans="1:14" x14ac:dyDescent="0.3">
      <c r="A836" t="s">
        <v>2639</v>
      </c>
      <c r="B836" s="24">
        <v>45548</v>
      </c>
      <c r="C836" t="s">
        <v>1494</v>
      </c>
      <c r="D836" t="s">
        <v>1621</v>
      </c>
      <c r="E836" t="s">
        <v>1785</v>
      </c>
      <c r="F836">
        <v>1</v>
      </c>
      <c r="G836">
        <v>780.9</v>
      </c>
      <c r="H836">
        <v>0.06</v>
      </c>
      <c r="I836" t="s">
        <v>1807</v>
      </c>
      <c r="J836">
        <v>1186.9680000000001</v>
      </c>
      <c r="K836" t="s">
        <v>4038</v>
      </c>
      <c r="L836" t="s">
        <v>4043</v>
      </c>
      <c r="M836" t="s">
        <v>4055</v>
      </c>
      <c r="N836">
        <v>9</v>
      </c>
    </row>
    <row r="837" spans="1:14" x14ac:dyDescent="0.3">
      <c r="A837" t="s">
        <v>2640</v>
      </c>
      <c r="B837" s="24">
        <v>45236</v>
      </c>
      <c r="C837" t="s">
        <v>589</v>
      </c>
      <c r="D837" t="s">
        <v>1571</v>
      </c>
      <c r="E837" t="s">
        <v>1780</v>
      </c>
      <c r="F837">
        <v>4</v>
      </c>
      <c r="G837">
        <v>977.97</v>
      </c>
      <c r="H837">
        <v>0.19</v>
      </c>
      <c r="I837" t="s">
        <v>1810</v>
      </c>
      <c r="J837">
        <v>919.29179999999997</v>
      </c>
      <c r="K837" t="s">
        <v>4037</v>
      </c>
      <c r="L837" t="s">
        <v>4040</v>
      </c>
      <c r="M837" t="s">
        <v>4045</v>
      </c>
      <c r="N837">
        <v>11</v>
      </c>
    </row>
    <row r="838" spans="1:14" x14ac:dyDescent="0.3">
      <c r="A838" t="s">
        <v>2641</v>
      </c>
      <c r="B838" s="24">
        <v>45310</v>
      </c>
      <c r="C838" t="s">
        <v>1141</v>
      </c>
      <c r="D838" t="s">
        <v>1695</v>
      </c>
      <c r="E838" t="s">
        <v>1775</v>
      </c>
      <c r="F838">
        <v>1</v>
      </c>
      <c r="G838">
        <v>354.65</v>
      </c>
      <c r="H838">
        <v>0.09</v>
      </c>
      <c r="I838" t="s">
        <v>1805</v>
      </c>
      <c r="J838">
        <v>1149.066</v>
      </c>
      <c r="K838" t="s">
        <v>4038</v>
      </c>
      <c r="L838" t="s">
        <v>4041</v>
      </c>
      <c r="M838" t="s">
        <v>4047</v>
      </c>
      <c r="N838">
        <v>1</v>
      </c>
    </row>
    <row r="839" spans="1:14" x14ac:dyDescent="0.3">
      <c r="A839" t="s">
        <v>2642</v>
      </c>
      <c r="B839" s="24">
        <v>45376</v>
      </c>
      <c r="C839" t="s">
        <v>891</v>
      </c>
      <c r="D839" t="s">
        <v>1665</v>
      </c>
      <c r="E839" t="s">
        <v>1794</v>
      </c>
      <c r="F839">
        <v>1</v>
      </c>
      <c r="G839">
        <v>671.62</v>
      </c>
      <c r="H839">
        <v>0.28999999999999998</v>
      </c>
      <c r="I839" t="s">
        <v>1810</v>
      </c>
      <c r="J839">
        <v>611.17420000000004</v>
      </c>
      <c r="K839" t="s">
        <v>4038</v>
      </c>
      <c r="L839" t="s">
        <v>4041</v>
      </c>
      <c r="M839" t="s">
        <v>4049</v>
      </c>
      <c r="N839">
        <v>3</v>
      </c>
    </row>
    <row r="840" spans="1:14" x14ac:dyDescent="0.3">
      <c r="A840" t="s">
        <v>2643</v>
      </c>
      <c r="B840" s="24">
        <v>45914</v>
      </c>
      <c r="C840" t="s">
        <v>989</v>
      </c>
      <c r="D840" t="s">
        <v>1693</v>
      </c>
      <c r="E840" t="s">
        <v>1747</v>
      </c>
      <c r="F840">
        <v>3</v>
      </c>
      <c r="G840">
        <v>867.32</v>
      </c>
      <c r="H840">
        <v>0.15</v>
      </c>
      <c r="I840" t="s">
        <v>1807</v>
      </c>
      <c r="J840">
        <v>615.79719999999998</v>
      </c>
      <c r="K840" t="s">
        <v>4039</v>
      </c>
      <c r="L840" t="s">
        <v>4043</v>
      </c>
      <c r="M840" t="s">
        <v>4055</v>
      </c>
      <c r="N840">
        <v>9</v>
      </c>
    </row>
    <row r="841" spans="1:14" x14ac:dyDescent="0.3">
      <c r="A841" t="s">
        <v>2644</v>
      </c>
      <c r="B841" s="24">
        <v>45336</v>
      </c>
      <c r="C841" t="s">
        <v>292</v>
      </c>
      <c r="D841" t="s">
        <v>1549</v>
      </c>
      <c r="E841" t="s">
        <v>1775</v>
      </c>
      <c r="F841">
        <v>2</v>
      </c>
      <c r="G841">
        <v>240.27</v>
      </c>
      <c r="H841">
        <v>0.28000000000000003</v>
      </c>
      <c r="I841" t="s">
        <v>1807</v>
      </c>
      <c r="J841">
        <v>612.68850000000009</v>
      </c>
      <c r="K841" t="s">
        <v>4038</v>
      </c>
      <c r="L841" t="s">
        <v>4041</v>
      </c>
      <c r="M841" t="s">
        <v>4048</v>
      </c>
      <c r="N841">
        <v>2</v>
      </c>
    </row>
    <row r="842" spans="1:14" x14ac:dyDescent="0.3">
      <c r="A842" t="s">
        <v>2645</v>
      </c>
      <c r="B842" s="24">
        <v>45728</v>
      </c>
      <c r="C842" t="s">
        <v>272</v>
      </c>
      <c r="D842" t="s">
        <v>1585</v>
      </c>
      <c r="E842" t="s">
        <v>1785</v>
      </c>
      <c r="F842">
        <v>3</v>
      </c>
      <c r="G842">
        <v>619.12</v>
      </c>
      <c r="H842">
        <v>0.08</v>
      </c>
      <c r="I842" t="s">
        <v>1810</v>
      </c>
      <c r="J842">
        <v>891.53279999999995</v>
      </c>
      <c r="K842" t="s">
        <v>4039</v>
      </c>
      <c r="L842" t="s">
        <v>4041</v>
      </c>
      <c r="M842" t="s">
        <v>4049</v>
      </c>
      <c r="N842">
        <v>3</v>
      </c>
    </row>
    <row r="843" spans="1:14" x14ac:dyDescent="0.3">
      <c r="A843" t="s">
        <v>2646</v>
      </c>
      <c r="B843" s="24">
        <v>45755</v>
      </c>
      <c r="C843" t="s">
        <v>687</v>
      </c>
      <c r="D843" t="s">
        <v>1703</v>
      </c>
      <c r="E843" t="s">
        <v>1733</v>
      </c>
      <c r="F843">
        <v>4</v>
      </c>
      <c r="G843">
        <v>693.42</v>
      </c>
      <c r="H843">
        <v>0.28000000000000003</v>
      </c>
      <c r="I843" t="s">
        <v>1807</v>
      </c>
      <c r="J843">
        <v>1913.8391999999999</v>
      </c>
      <c r="K843" t="s">
        <v>4039</v>
      </c>
      <c r="L843" t="s">
        <v>4042</v>
      </c>
      <c r="M843" t="s">
        <v>4050</v>
      </c>
      <c r="N843">
        <v>4</v>
      </c>
    </row>
    <row r="844" spans="1:14" x14ac:dyDescent="0.3">
      <c r="A844" t="s">
        <v>2647</v>
      </c>
      <c r="B844" s="24">
        <v>45695</v>
      </c>
      <c r="C844" t="s">
        <v>376</v>
      </c>
      <c r="D844" t="s">
        <v>1625</v>
      </c>
      <c r="E844" t="s">
        <v>1770</v>
      </c>
      <c r="F844">
        <v>3</v>
      </c>
      <c r="G844">
        <v>751.63</v>
      </c>
      <c r="H844">
        <v>0.19</v>
      </c>
      <c r="I844" t="s">
        <v>1810</v>
      </c>
      <c r="J844">
        <v>2164.6943999999999</v>
      </c>
      <c r="K844" t="s">
        <v>4039</v>
      </c>
      <c r="L844" t="s">
        <v>4041</v>
      </c>
      <c r="M844" t="s">
        <v>4048</v>
      </c>
      <c r="N844">
        <v>2</v>
      </c>
    </row>
    <row r="845" spans="1:14" x14ac:dyDescent="0.3">
      <c r="A845" t="s">
        <v>2648</v>
      </c>
      <c r="B845" s="24">
        <v>45380</v>
      </c>
      <c r="C845" t="s">
        <v>382</v>
      </c>
      <c r="D845" t="s">
        <v>1591</v>
      </c>
      <c r="E845" t="s">
        <v>1782</v>
      </c>
      <c r="F845">
        <v>1</v>
      </c>
      <c r="G845">
        <v>108.14</v>
      </c>
      <c r="H845">
        <v>0.17</v>
      </c>
      <c r="I845" t="s">
        <v>1810</v>
      </c>
      <c r="J845">
        <v>262.78019999999998</v>
      </c>
      <c r="K845" t="s">
        <v>4038</v>
      </c>
      <c r="L845" t="s">
        <v>4041</v>
      </c>
      <c r="M845" t="s">
        <v>4049</v>
      </c>
      <c r="N845">
        <v>3</v>
      </c>
    </row>
    <row r="846" spans="1:14" x14ac:dyDescent="0.3">
      <c r="A846" t="s">
        <v>2649</v>
      </c>
      <c r="B846" s="24">
        <v>45446</v>
      </c>
      <c r="C846" t="s">
        <v>811</v>
      </c>
      <c r="D846" t="s">
        <v>1583</v>
      </c>
      <c r="E846" t="s">
        <v>1750</v>
      </c>
      <c r="F846">
        <v>1</v>
      </c>
      <c r="G846">
        <v>964.11</v>
      </c>
      <c r="H846">
        <v>0.28999999999999998</v>
      </c>
      <c r="I846" t="s">
        <v>1810</v>
      </c>
      <c r="J846">
        <v>800.21129999999994</v>
      </c>
      <c r="K846" t="s">
        <v>4038</v>
      </c>
      <c r="L846" t="s">
        <v>4042</v>
      </c>
      <c r="M846" t="s">
        <v>4052</v>
      </c>
      <c r="N846">
        <v>6</v>
      </c>
    </row>
    <row r="847" spans="1:14" x14ac:dyDescent="0.3">
      <c r="A847" t="s">
        <v>2650</v>
      </c>
      <c r="B847" s="24">
        <v>45525</v>
      </c>
      <c r="C847" t="s">
        <v>444</v>
      </c>
      <c r="D847" t="s">
        <v>1567</v>
      </c>
      <c r="E847" t="s">
        <v>1733</v>
      </c>
      <c r="F847">
        <v>3</v>
      </c>
      <c r="G847">
        <v>346.2</v>
      </c>
      <c r="H847">
        <v>0.28999999999999998</v>
      </c>
      <c r="I847" t="s">
        <v>1805</v>
      </c>
      <c r="J847">
        <v>245.80199999999999</v>
      </c>
      <c r="K847" t="s">
        <v>4038</v>
      </c>
      <c r="L847" t="s">
        <v>4043</v>
      </c>
      <c r="M847" t="s">
        <v>4054</v>
      </c>
      <c r="N847">
        <v>8</v>
      </c>
    </row>
    <row r="848" spans="1:14" x14ac:dyDescent="0.3">
      <c r="A848" t="s">
        <v>2651</v>
      </c>
      <c r="B848" s="24">
        <v>45527</v>
      </c>
      <c r="C848" t="s">
        <v>1395</v>
      </c>
      <c r="D848" t="s">
        <v>1615</v>
      </c>
      <c r="E848" t="s">
        <v>1782</v>
      </c>
      <c r="F848">
        <v>1</v>
      </c>
      <c r="G848">
        <v>791.75</v>
      </c>
      <c r="H848">
        <v>0.13</v>
      </c>
      <c r="I848" t="s">
        <v>1805</v>
      </c>
      <c r="J848">
        <v>1686.4275</v>
      </c>
      <c r="K848" t="s">
        <v>4038</v>
      </c>
      <c r="L848" t="s">
        <v>4043</v>
      </c>
      <c r="M848" t="s">
        <v>4054</v>
      </c>
      <c r="N848">
        <v>8</v>
      </c>
    </row>
    <row r="849" spans="1:14" x14ac:dyDescent="0.3">
      <c r="A849" t="s">
        <v>2652</v>
      </c>
      <c r="B849" s="24">
        <v>45265</v>
      </c>
      <c r="C849" t="s">
        <v>995</v>
      </c>
      <c r="D849" t="s">
        <v>1607</v>
      </c>
      <c r="E849" t="s">
        <v>1778</v>
      </c>
      <c r="F849">
        <v>3</v>
      </c>
      <c r="G849">
        <v>529.84</v>
      </c>
      <c r="H849">
        <v>0.11</v>
      </c>
      <c r="I849" t="s">
        <v>1807</v>
      </c>
      <c r="J849">
        <v>460.96080000000001</v>
      </c>
      <c r="K849" t="s">
        <v>4037</v>
      </c>
      <c r="L849" t="s">
        <v>4040</v>
      </c>
      <c r="M849" t="s">
        <v>4046</v>
      </c>
      <c r="N849">
        <v>12</v>
      </c>
    </row>
    <row r="850" spans="1:14" x14ac:dyDescent="0.3">
      <c r="A850" t="s">
        <v>2653</v>
      </c>
      <c r="B850" s="24">
        <v>45936</v>
      </c>
      <c r="C850" t="s">
        <v>1435</v>
      </c>
      <c r="D850" t="s">
        <v>1637</v>
      </c>
      <c r="E850" t="s">
        <v>1747</v>
      </c>
      <c r="F850">
        <v>1</v>
      </c>
      <c r="G850">
        <v>582.57000000000005</v>
      </c>
      <c r="H850">
        <v>0.22</v>
      </c>
      <c r="I850" t="s">
        <v>1807</v>
      </c>
      <c r="J850">
        <v>1555.4619</v>
      </c>
      <c r="K850" t="s">
        <v>4039</v>
      </c>
      <c r="L850" t="s">
        <v>4040</v>
      </c>
      <c r="M850" t="s">
        <v>4044</v>
      </c>
      <c r="N850">
        <v>10</v>
      </c>
    </row>
    <row r="851" spans="1:14" x14ac:dyDescent="0.3">
      <c r="A851" t="s">
        <v>2654</v>
      </c>
      <c r="B851" s="24">
        <v>45242</v>
      </c>
      <c r="C851" t="s">
        <v>681</v>
      </c>
      <c r="D851" t="s">
        <v>1719</v>
      </c>
      <c r="E851" t="s">
        <v>1788</v>
      </c>
      <c r="F851">
        <v>4</v>
      </c>
      <c r="G851">
        <v>219.81</v>
      </c>
      <c r="H851">
        <v>0.27</v>
      </c>
      <c r="I851" t="s">
        <v>1810</v>
      </c>
      <c r="J851">
        <v>171.45179999999999</v>
      </c>
      <c r="K851" t="s">
        <v>4037</v>
      </c>
      <c r="L851" t="s">
        <v>4040</v>
      </c>
      <c r="M851" t="s">
        <v>4045</v>
      </c>
      <c r="N851">
        <v>11</v>
      </c>
    </row>
    <row r="852" spans="1:14" x14ac:dyDescent="0.3">
      <c r="A852" t="s">
        <v>2655</v>
      </c>
      <c r="B852" s="24">
        <v>45437</v>
      </c>
      <c r="C852" t="s">
        <v>1508</v>
      </c>
      <c r="D852" t="s">
        <v>1669</v>
      </c>
      <c r="E852" t="s">
        <v>1791</v>
      </c>
      <c r="F852">
        <v>4</v>
      </c>
      <c r="G852">
        <v>883.31</v>
      </c>
      <c r="H852">
        <v>0.04</v>
      </c>
      <c r="I852" t="s">
        <v>1805</v>
      </c>
      <c r="J852">
        <v>2579.2651999999998</v>
      </c>
      <c r="K852" t="s">
        <v>4038</v>
      </c>
      <c r="L852" t="s">
        <v>4042</v>
      </c>
      <c r="M852" t="s">
        <v>4051</v>
      </c>
      <c r="N852">
        <v>5</v>
      </c>
    </row>
    <row r="853" spans="1:14" x14ac:dyDescent="0.3">
      <c r="A853" t="s">
        <v>2656</v>
      </c>
      <c r="B853" s="24">
        <v>45627</v>
      </c>
      <c r="C853" t="s">
        <v>746</v>
      </c>
      <c r="D853" t="s">
        <v>1563</v>
      </c>
      <c r="E853" t="s">
        <v>1780</v>
      </c>
      <c r="F853">
        <v>1</v>
      </c>
      <c r="G853">
        <v>329.06</v>
      </c>
      <c r="H853">
        <v>0.03</v>
      </c>
      <c r="I853" t="s">
        <v>1810</v>
      </c>
      <c r="J853">
        <v>1263.5904</v>
      </c>
      <c r="K853" t="s">
        <v>4038</v>
      </c>
      <c r="L853" t="s">
        <v>4040</v>
      </c>
      <c r="M853" t="s">
        <v>4046</v>
      </c>
      <c r="N853">
        <v>12</v>
      </c>
    </row>
    <row r="854" spans="1:14" x14ac:dyDescent="0.3">
      <c r="A854" t="s">
        <v>2657</v>
      </c>
      <c r="B854" s="24">
        <v>45678</v>
      </c>
      <c r="C854" t="s">
        <v>367</v>
      </c>
      <c r="D854" t="s">
        <v>1665</v>
      </c>
      <c r="E854" t="s">
        <v>1773</v>
      </c>
      <c r="F854">
        <v>4</v>
      </c>
      <c r="G854">
        <v>935.78</v>
      </c>
      <c r="H854">
        <v>0.2</v>
      </c>
      <c r="I854" t="s">
        <v>1807</v>
      </c>
      <c r="J854">
        <v>907.70659999999998</v>
      </c>
      <c r="K854" t="s">
        <v>4039</v>
      </c>
      <c r="L854" t="s">
        <v>4041</v>
      </c>
      <c r="M854" t="s">
        <v>4047</v>
      </c>
      <c r="N854">
        <v>1</v>
      </c>
    </row>
    <row r="855" spans="1:14" x14ac:dyDescent="0.3">
      <c r="A855" t="s">
        <v>2658</v>
      </c>
      <c r="B855" s="24">
        <v>45484</v>
      </c>
      <c r="C855" t="s">
        <v>998</v>
      </c>
      <c r="D855" t="s">
        <v>1649</v>
      </c>
      <c r="E855" t="s">
        <v>1770</v>
      </c>
      <c r="F855">
        <v>4</v>
      </c>
      <c r="G855">
        <v>597.79999999999995</v>
      </c>
      <c r="H855">
        <v>0.16</v>
      </c>
      <c r="I855" t="s">
        <v>1805</v>
      </c>
      <c r="J855">
        <v>1912.96</v>
      </c>
      <c r="K855" t="s">
        <v>4038</v>
      </c>
      <c r="L855" t="s">
        <v>4043</v>
      </c>
      <c r="M855" t="s">
        <v>4053</v>
      </c>
      <c r="N855">
        <v>7</v>
      </c>
    </row>
    <row r="856" spans="1:14" x14ac:dyDescent="0.3">
      <c r="A856" t="s">
        <v>2659</v>
      </c>
      <c r="B856" s="24">
        <v>45700</v>
      </c>
      <c r="C856" t="s">
        <v>820</v>
      </c>
      <c r="D856" t="s">
        <v>1555</v>
      </c>
      <c r="E856" t="s">
        <v>1791</v>
      </c>
      <c r="F856">
        <v>3</v>
      </c>
      <c r="G856">
        <v>266.98</v>
      </c>
      <c r="H856">
        <v>0.03</v>
      </c>
      <c r="I856" t="s">
        <v>1805</v>
      </c>
      <c r="J856">
        <v>897.05280000000005</v>
      </c>
      <c r="K856" t="s">
        <v>4039</v>
      </c>
      <c r="L856" t="s">
        <v>4041</v>
      </c>
      <c r="M856" t="s">
        <v>4048</v>
      </c>
      <c r="N856">
        <v>2</v>
      </c>
    </row>
    <row r="857" spans="1:14" x14ac:dyDescent="0.3">
      <c r="A857" t="s">
        <v>2660</v>
      </c>
      <c r="B857" s="24">
        <v>45873</v>
      </c>
      <c r="C857" t="s">
        <v>1252</v>
      </c>
      <c r="D857" t="s">
        <v>1669</v>
      </c>
      <c r="E857" t="s">
        <v>1782</v>
      </c>
      <c r="F857">
        <v>3</v>
      </c>
      <c r="G857">
        <v>360.18</v>
      </c>
      <c r="H857">
        <v>0.05</v>
      </c>
      <c r="I857" t="s">
        <v>1805</v>
      </c>
      <c r="J857">
        <v>1048.1238000000001</v>
      </c>
      <c r="K857" t="s">
        <v>4039</v>
      </c>
      <c r="L857" t="s">
        <v>4043</v>
      </c>
      <c r="M857" t="s">
        <v>4054</v>
      </c>
      <c r="N857">
        <v>8</v>
      </c>
    </row>
    <row r="858" spans="1:14" x14ac:dyDescent="0.3">
      <c r="A858" t="s">
        <v>2661</v>
      </c>
      <c r="B858" s="24">
        <v>45860</v>
      </c>
      <c r="C858" t="s">
        <v>1123</v>
      </c>
      <c r="D858" t="s">
        <v>1641</v>
      </c>
      <c r="E858" t="s">
        <v>1733</v>
      </c>
      <c r="F858">
        <v>3</v>
      </c>
      <c r="G858">
        <v>247.41</v>
      </c>
      <c r="H858">
        <v>0.23</v>
      </c>
      <c r="I858" t="s">
        <v>1810</v>
      </c>
      <c r="J858">
        <v>705.11850000000004</v>
      </c>
      <c r="K858" t="s">
        <v>4039</v>
      </c>
      <c r="L858" t="s">
        <v>4043</v>
      </c>
      <c r="M858" t="s">
        <v>4053</v>
      </c>
      <c r="N858">
        <v>7</v>
      </c>
    </row>
    <row r="859" spans="1:14" x14ac:dyDescent="0.3">
      <c r="A859" t="s">
        <v>2662</v>
      </c>
      <c r="B859" s="24">
        <v>45235</v>
      </c>
      <c r="C859" t="s">
        <v>281</v>
      </c>
      <c r="D859" t="s">
        <v>1619</v>
      </c>
      <c r="E859" t="s">
        <v>1782</v>
      </c>
      <c r="F859">
        <v>1</v>
      </c>
      <c r="G859">
        <v>674.66</v>
      </c>
      <c r="H859">
        <v>0.27</v>
      </c>
      <c r="I859" t="s">
        <v>1805</v>
      </c>
      <c r="J859">
        <v>1558.4646</v>
      </c>
      <c r="K859" t="s">
        <v>4037</v>
      </c>
      <c r="L859" t="s">
        <v>4040</v>
      </c>
      <c r="M859" t="s">
        <v>4045</v>
      </c>
      <c r="N859">
        <v>11</v>
      </c>
    </row>
    <row r="860" spans="1:14" x14ac:dyDescent="0.3">
      <c r="A860" t="s">
        <v>2663</v>
      </c>
      <c r="B860" s="24">
        <v>45874</v>
      </c>
      <c r="C860" t="s">
        <v>1275</v>
      </c>
      <c r="D860" t="s">
        <v>1613</v>
      </c>
      <c r="E860" t="s">
        <v>1750</v>
      </c>
      <c r="F860">
        <v>4</v>
      </c>
      <c r="G860">
        <v>913.98</v>
      </c>
      <c r="H860">
        <v>0.13</v>
      </c>
      <c r="I860" t="s">
        <v>1807</v>
      </c>
      <c r="J860">
        <v>667.20539999999994</v>
      </c>
      <c r="K860" t="s">
        <v>4039</v>
      </c>
      <c r="L860" t="s">
        <v>4043</v>
      </c>
      <c r="M860" t="s">
        <v>4054</v>
      </c>
      <c r="N860">
        <v>8</v>
      </c>
    </row>
    <row r="861" spans="1:14" x14ac:dyDescent="0.3">
      <c r="A861" t="s">
        <v>2664</v>
      </c>
      <c r="B861" s="24">
        <v>45769</v>
      </c>
      <c r="C861" t="s">
        <v>980</v>
      </c>
      <c r="D861" t="s">
        <v>1715</v>
      </c>
      <c r="E861" t="s">
        <v>1770</v>
      </c>
      <c r="F861">
        <v>1</v>
      </c>
      <c r="G861">
        <v>370.5</v>
      </c>
      <c r="H861">
        <v>0.1</v>
      </c>
      <c r="I861" t="s">
        <v>1807</v>
      </c>
      <c r="J861">
        <v>1289.3399999999999</v>
      </c>
      <c r="K861" t="s">
        <v>4039</v>
      </c>
      <c r="L861" t="s">
        <v>4042</v>
      </c>
      <c r="M861" t="s">
        <v>4050</v>
      </c>
      <c r="N861">
        <v>4</v>
      </c>
    </row>
    <row r="862" spans="1:14" x14ac:dyDescent="0.3">
      <c r="A862" t="s">
        <v>2665</v>
      </c>
      <c r="B862" s="24">
        <v>45619</v>
      </c>
      <c r="C862" t="s">
        <v>1109</v>
      </c>
      <c r="D862" t="s">
        <v>1673</v>
      </c>
      <c r="E862" t="s">
        <v>1778</v>
      </c>
      <c r="F862">
        <v>3</v>
      </c>
      <c r="G862">
        <v>735.1</v>
      </c>
      <c r="H862">
        <v>0.05</v>
      </c>
      <c r="I862" t="s">
        <v>1807</v>
      </c>
      <c r="J862">
        <v>661.59</v>
      </c>
      <c r="K862" t="s">
        <v>4038</v>
      </c>
      <c r="L862" t="s">
        <v>4040</v>
      </c>
      <c r="M862" t="s">
        <v>4045</v>
      </c>
      <c r="N862">
        <v>11</v>
      </c>
    </row>
    <row r="863" spans="1:14" x14ac:dyDescent="0.3">
      <c r="A863" t="s">
        <v>2666</v>
      </c>
      <c r="B863" s="24">
        <v>45614</v>
      </c>
      <c r="C863" t="s">
        <v>456</v>
      </c>
      <c r="D863" t="s">
        <v>1687</v>
      </c>
      <c r="E863" t="s">
        <v>1742</v>
      </c>
      <c r="F863">
        <v>3</v>
      </c>
      <c r="G863">
        <v>448.55</v>
      </c>
      <c r="H863">
        <v>7.0000000000000007E-2</v>
      </c>
      <c r="I863" t="s">
        <v>1805</v>
      </c>
      <c r="J863">
        <v>1278.3675000000001</v>
      </c>
      <c r="K863" t="s">
        <v>4038</v>
      </c>
      <c r="L863" t="s">
        <v>4040</v>
      </c>
      <c r="M863" t="s">
        <v>4045</v>
      </c>
      <c r="N863">
        <v>11</v>
      </c>
    </row>
    <row r="864" spans="1:14" x14ac:dyDescent="0.3">
      <c r="A864" t="s">
        <v>2667</v>
      </c>
      <c r="B864" s="24">
        <v>45691</v>
      </c>
      <c r="C864" t="s">
        <v>218</v>
      </c>
      <c r="D864" t="s">
        <v>1697</v>
      </c>
      <c r="E864" t="s">
        <v>1778</v>
      </c>
      <c r="F864">
        <v>4</v>
      </c>
      <c r="G864">
        <v>904.96</v>
      </c>
      <c r="H864">
        <v>0.16</v>
      </c>
      <c r="I864" t="s">
        <v>1810</v>
      </c>
      <c r="J864">
        <v>2524.8384000000001</v>
      </c>
      <c r="K864" t="s">
        <v>4039</v>
      </c>
      <c r="L864" t="s">
        <v>4041</v>
      </c>
      <c r="M864" t="s">
        <v>4048</v>
      </c>
      <c r="N864">
        <v>2</v>
      </c>
    </row>
    <row r="865" spans="1:14" x14ac:dyDescent="0.3">
      <c r="A865" t="s">
        <v>2668</v>
      </c>
      <c r="B865" s="24">
        <v>45608</v>
      </c>
      <c r="C865" t="s">
        <v>1174</v>
      </c>
      <c r="D865" t="s">
        <v>1665</v>
      </c>
      <c r="E865" t="s">
        <v>1778</v>
      </c>
      <c r="F865">
        <v>4</v>
      </c>
      <c r="G865">
        <v>408.72</v>
      </c>
      <c r="H865">
        <v>0.27</v>
      </c>
      <c r="I865" t="s">
        <v>1810</v>
      </c>
      <c r="J865">
        <v>1373.2991999999999</v>
      </c>
      <c r="K865" t="s">
        <v>4038</v>
      </c>
      <c r="L865" t="s">
        <v>4040</v>
      </c>
      <c r="M865" t="s">
        <v>4045</v>
      </c>
      <c r="N865">
        <v>11</v>
      </c>
    </row>
    <row r="866" spans="1:14" x14ac:dyDescent="0.3">
      <c r="A866" t="s">
        <v>2669</v>
      </c>
      <c r="B866" s="24">
        <v>45412</v>
      </c>
      <c r="C866" t="s">
        <v>888</v>
      </c>
      <c r="D866" t="s">
        <v>1671</v>
      </c>
      <c r="E866" t="s">
        <v>1747</v>
      </c>
      <c r="F866">
        <v>1</v>
      </c>
      <c r="G866">
        <v>770.65</v>
      </c>
      <c r="H866">
        <v>0.03</v>
      </c>
      <c r="I866" t="s">
        <v>1805</v>
      </c>
      <c r="J866">
        <v>2250.2979999999998</v>
      </c>
      <c r="K866" t="s">
        <v>4038</v>
      </c>
      <c r="L866" t="s">
        <v>4042</v>
      </c>
      <c r="M866" t="s">
        <v>4050</v>
      </c>
      <c r="N866">
        <v>4</v>
      </c>
    </row>
    <row r="867" spans="1:14" x14ac:dyDescent="0.3">
      <c r="A867" t="s">
        <v>2670</v>
      </c>
      <c r="B867" s="24">
        <v>45767</v>
      </c>
      <c r="C867" t="s">
        <v>657</v>
      </c>
      <c r="D867" t="s">
        <v>1589</v>
      </c>
      <c r="E867" t="s">
        <v>1757</v>
      </c>
      <c r="F867">
        <v>2</v>
      </c>
      <c r="G867">
        <v>649.22</v>
      </c>
      <c r="H867">
        <v>0.2</v>
      </c>
      <c r="I867" t="s">
        <v>1810</v>
      </c>
      <c r="J867">
        <v>629.74340000000007</v>
      </c>
      <c r="K867" t="s">
        <v>4039</v>
      </c>
      <c r="L867" t="s">
        <v>4042</v>
      </c>
      <c r="M867" t="s">
        <v>4050</v>
      </c>
      <c r="N867">
        <v>4</v>
      </c>
    </row>
    <row r="868" spans="1:14" x14ac:dyDescent="0.3">
      <c r="A868" t="s">
        <v>2671</v>
      </c>
      <c r="B868" s="24">
        <v>45428</v>
      </c>
      <c r="C868" t="s">
        <v>1080</v>
      </c>
      <c r="D868" t="s">
        <v>1595</v>
      </c>
      <c r="E868" t="s">
        <v>1770</v>
      </c>
      <c r="F868">
        <v>3</v>
      </c>
      <c r="G868">
        <v>379.78</v>
      </c>
      <c r="H868">
        <v>0.1</v>
      </c>
      <c r="I868" t="s">
        <v>1805</v>
      </c>
      <c r="J868">
        <v>607.64800000000002</v>
      </c>
      <c r="K868" t="s">
        <v>4038</v>
      </c>
      <c r="L868" t="s">
        <v>4042</v>
      </c>
      <c r="M868" t="s">
        <v>4051</v>
      </c>
      <c r="N868">
        <v>5</v>
      </c>
    </row>
    <row r="869" spans="1:14" x14ac:dyDescent="0.3">
      <c r="A869" t="s">
        <v>2672</v>
      </c>
      <c r="B869" s="24">
        <v>45770</v>
      </c>
      <c r="C869" t="s">
        <v>788</v>
      </c>
      <c r="D869" t="s">
        <v>1615</v>
      </c>
      <c r="E869" t="s">
        <v>1763</v>
      </c>
      <c r="F869">
        <v>3</v>
      </c>
      <c r="G869">
        <v>924.15</v>
      </c>
      <c r="H869">
        <v>0.28999999999999998</v>
      </c>
      <c r="I869" t="s">
        <v>1807</v>
      </c>
      <c r="J869">
        <v>2495.2049999999999</v>
      </c>
      <c r="K869" t="s">
        <v>4039</v>
      </c>
      <c r="L869" t="s">
        <v>4042</v>
      </c>
      <c r="M869" t="s">
        <v>4050</v>
      </c>
      <c r="N869">
        <v>4</v>
      </c>
    </row>
    <row r="870" spans="1:14" x14ac:dyDescent="0.3">
      <c r="A870" t="s">
        <v>2673</v>
      </c>
      <c r="B870" s="24">
        <v>45571</v>
      </c>
      <c r="C870" t="s">
        <v>1429</v>
      </c>
      <c r="D870" t="s">
        <v>1619</v>
      </c>
      <c r="E870" t="s">
        <v>1788</v>
      </c>
      <c r="F870">
        <v>2</v>
      </c>
      <c r="G870">
        <v>144.66999999999999</v>
      </c>
      <c r="H870">
        <v>0.1</v>
      </c>
      <c r="I870" t="s">
        <v>1810</v>
      </c>
      <c r="J870">
        <v>308.14710000000002</v>
      </c>
      <c r="K870" t="s">
        <v>4038</v>
      </c>
      <c r="L870" t="s">
        <v>4040</v>
      </c>
      <c r="M870" t="s">
        <v>4044</v>
      </c>
      <c r="N870">
        <v>10</v>
      </c>
    </row>
    <row r="871" spans="1:14" x14ac:dyDescent="0.3">
      <c r="A871" t="s">
        <v>2674</v>
      </c>
      <c r="B871" s="24">
        <v>45700</v>
      </c>
      <c r="C871" t="s">
        <v>414</v>
      </c>
      <c r="D871" t="s">
        <v>1595</v>
      </c>
      <c r="E871" t="s">
        <v>1782</v>
      </c>
      <c r="F871">
        <v>1</v>
      </c>
      <c r="G871">
        <v>667.17</v>
      </c>
      <c r="H871">
        <v>0.22</v>
      </c>
      <c r="I871" t="s">
        <v>1807</v>
      </c>
      <c r="J871">
        <v>1200.9059999999999</v>
      </c>
      <c r="K871" t="s">
        <v>4039</v>
      </c>
      <c r="L871" t="s">
        <v>4041</v>
      </c>
      <c r="M871" t="s">
        <v>4048</v>
      </c>
      <c r="N871">
        <v>2</v>
      </c>
    </row>
    <row r="872" spans="1:14" x14ac:dyDescent="0.3">
      <c r="A872" t="s">
        <v>2675</v>
      </c>
      <c r="B872" s="24">
        <v>45382</v>
      </c>
      <c r="C872" t="s">
        <v>1238</v>
      </c>
      <c r="D872" t="s">
        <v>1661</v>
      </c>
      <c r="E872" t="s">
        <v>1747</v>
      </c>
      <c r="F872">
        <v>1</v>
      </c>
      <c r="G872">
        <v>984.6</v>
      </c>
      <c r="H872">
        <v>0</v>
      </c>
      <c r="I872" t="s">
        <v>1805</v>
      </c>
      <c r="J872">
        <v>767.98800000000006</v>
      </c>
      <c r="K872" t="s">
        <v>4038</v>
      </c>
      <c r="L872" t="s">
        <v>4041</v>
      </c>
      <c r="M872" t="s">
        <v>4049</v>
      </c>
      <c r="N872">
        <v>3</v>
      </c>
    </row>
    <row r="873" spans="1:14" x14ac:dyDescent="0.3">
      <c r="A873" t="s">
        <v>2676</v>
      </c>
      <c r="B873" s="24">
        <v>45260</v>
      </c>
      <c r="C873" t="s">
        <v>879</v>
      </c>
      <c r="D873" t="s">
        <v>1555</v>
      </c>
      <c r="E873" t="s">
        <v>1763</v>
      </c>
      <c r="F873">
        <v>3</v>
      </c>
      <c r="G873">
        <v>139.29</v>
      </c>
      <c r="H873">
        <v>0.1</v>
      </c>
      <c r="I873" t="s">
        <v>1805</v>
      </c>
      <c r="J873">
        <v>139.29</v>
      </c>
      <c r="K873" t="s">
        <v>4037</v>
      </c>
      <c r="L873" t="s">
        <v>4040</v>
      </c>
      <c r="M873" t="s">
        <v>4045</v>
      </c>
      <c r="N873">
        <v>11</v>
      </c>
    </row>
    <row r="874" spans="1:14" x14ac:dyDescent="0.3">
      <c r="A874" t="s">
        <v>2677</v>
      </c>
      <c r="B874" s="24">
        <v>45702</v>
      </c>
      <c r="C874" t="s">
        <v>134</v>
      </c>
      <c r="D874" t="s">
        <v>1561</v>
      </c>
      <c r="E874" t="s">
        <v>1763</v>
      </c>
      <c r="F874">
        <v>1</v>
      </c>
      <c r="G874">
        <v>459.57</v>
      </c>
      <c r="H874">
        <v>0.28999999999999998</v>
      </c>
      <c r="I874" t="s">
        <v>1810</v>
      </c>
      <c r="J874">
        <v>1240.8389999999999</v>
      </c>
      <c r="K874" t="s">
        <v>4039</v>
      </c>
      <c r="L874" t="s">
        <v>4041</v>
      </c>
      <c r="M874" t="s">
        <v>4048</v>
      </c>
      <c r="N874">
        <v>2</v>
      </c>
    </row>
    <row r="875" spans="1:14" x14ac:dyDescent="0.3">
      <c r="A875" t="s">
        <v>2678</v>
      </c>
      <c r="B875" s="24">
        <v>45302</v>
      </c>
      <c r="C875" t="s">
        <v>241</v>
      </c>
      <c r="D875" t="s">
        <v>1609</v>
      </c>
      <c r="E875" t="s">
        <v>1782</v>
      </c>
      <c r="F875">
        <v>4</v>
      </c>
      <c r="G875">
        <v>517.82000000000005</v>
      </c>
      <c r="H875">
        <v>0.28999999999999998</v>
      </c>
      <c r="I875" t="s">
        <v>1805</v>
      </c>
      <c r="J875">
        <v>367.65219999999999</v>
      </c>
      <c r="K875" t="s">
        <v>4038</v>
      </c>
      <c r="L875" t="s">
        <v>4041</v>
      </c>
      <c r="M875" t="s">
        <v>4047</v>
      </c>
      <c r="N875">
        <v>1</v>
      </c>
    </row>
    <row r="876" spans="1:14" x14ac:dyDescent="0.3">
      <c r="A876" t="s">
        <v>2679</v>
      </c>
      <c r="B876" s="24">
        <v>45653</v>
      </c>
      <c r="C876" t="s">
        <v>1171</v>
      </c>
      <c r="D876" t="s">
        <v>1681</v>
      </c>
      <c r="E876" t="s">
        <v>1757</v>
      </c>
      <c r="F876">
        <v>2</v>
      </c>
      <c r="G876">
        <v>282.45</v>
      </c>
      <c r="H876">
        <v>0.23</v>
      </c>
      <c r="I876" t="s">
        <v>1810</v>
      </c>
      <c r="J876">
        <v>802.1579999999999</v>
      </c>
      <c r="K876" t="s">
        <v>4038</v>
      </c>
      <c r="L876" t="s">
        <v>4040</v>
      </c>
      <c r="M876" t="s">
        <v>4046</v>
      </c>
      <c r="N876">
        <v>12</v>
      </c>
    </row>
    <row r="877" spans="1:14" x14ac:dyDescent="0.3">
      <c r="A877" t="s">
        <v>2680</v>
      </c>
      <c r="B877" s="24">
        <v>45250</v>
      </c>
      <c r="C877" t="s">
        <v>1389</v>
      </c>
      <c r="D877" t="s">
        <v>1703</v>
      </c>
      <c r="E877" t="s">
        <v>1760</v>
      </c>
      <c r="F877">
        <v>1</v>
      </c>
      <c r="G877">
        <v>386.46</v>
      </c>
      <c r="H877">
        <v>0.15</v>
      </c>
      <c r="I877" t="s">
        <v>1810</v>
      </c>
      <c r="J877">
        <v>595.14840000000004</v>
      </c>
      <c r="K877" t="s">
        <v>4037</v>
      </c>
      <c r="L877" t="s">
        <v>4040</v>
      </c>
      <c r="M877" t="s">
        <v>4045</v>
      </c>
      <c r="N877">
        <v>11</v>
      </c>
    </row>
    <row r="878" spans="1:14" x14ac:dyDescent="0.3">
      <c r="A878" t="s">
        <v>2681</v>
      </c>
      <c r="B878" s="24">
        <v>45661</v>
      </c>
      <c r="C878" t="s">
        <v>634</v>
      </c>
      <c r="D878" t="s">
        <v>1567</v>
      </c>
      <c r="E878" t="s">
        <v>1747</v>
      </c>
      <c r="F878">
        <v>4</v>
      </c>
      <c r="G878">
        <v>270.45</v>
      </c>
      <c r="H878">
        <v>0.09</v>
      </c>
      <c r="I878" t="s">
        <v>1810</v>
      </c>
      <c r="J878">
        <v>229.88249999999999</v>
      </c>
      <c r="K878" t="s">
        <v>4039</v>
      </c>
      <c r="L878" t="s">
        <v>4041</v>
      </c>
      <c r="M878" t="s">
        <v>4047</v>
      </c>
      <c r="N878">
        <v>1</v>
      </c>
    </row>
    <row r="879" spans="1:14" x14ac:dyDescent="0.3">
      <c r="A879" t="s">
        <v>2682</v>
      </c>
      <c r="B879" s="24">
        <v>45493</v>
      </c>
      <c r="C879" t="s">
        <v>159</v>
      </c>
      <c r="D879" t="s">
        <v>1681</v>
      </c>
      <c r="E879" t="s">
        <v>1770</v>
      </c>
      <c r="F879">
        <v>1</v>
      </c>
      <c r="G879">
        <v>762.94</v>
      </c>
      <c r="H879">
        <v>0.25</v>
      </c>
      <c r="I879" t="s">
        <v>1810</v>
      </c>
      <c r="J879">
        <v>2777.1016</v>
      </c>
      <c r="K879" t="s">
        <v>4038</v>
      </c>
      <c r="L879" t="s">
        <v>4043</v>
      </c>
      <c r="M879" t="s">
        <v>4053</v>
      </c>
      <c r="N879">
        <v>7</v>
      </c>
    </row>
    <row r="880" spans="1:14" x14ac:dyDescent="0.3">
      <c r="A880" t="s">
        <v>2683</v>
      </c>
      <c r="B880" s="24">
        <v>45242</v>
      </c>
      <c r="C880" t="s">
        <v>1499</v>
      </c>
      <c r="D880" t="s">
        <v>1611</v>
      </c>
      <c r="E880" t="s">
        <v>1778</v>
      </c>
      <c r="F880">
        <v>2</v>
      </c>
      <c r="G880">
        <v>409.03</v>
      </c>
      <c r="H880">
        <v>0.13</v>
      </c>
      <c r="I880" t="s">
        <v>1810</v>
      </c>
      <c r="J880">
        <v>306.77249999999998</v>
      </c>
      <c r="K880" t="s">
        <v>4037</v>
      </c>
      <c r="L880" t="s">
        <v>4040</v>
      </c>
      <c r="M880" t="s">
        <v>4045</v>
      </c>
      <c r="N880">
        <v>11</v>
      </c>
    </row>
    <row r="881" spans="1:14" x14ac:dyDescent="0.3">
      <c r="A881" t="s">
        <v>2684</v>
      </c>
      <c r="B881" s="24">
        <v>45411</v>
      </c>
      <c r="C881" t="s">
        <v>705</v>
      </c>
      <c r="D881" t="s">
        <v>1721</v>
      </c>
      <c r="E881" t="s">
        <v>1791</v>
      </c>
      <c r="F881">
        <v>1</v>
      </c>
      <c r="G881">
        <v>891.13</v>
      </c>
      <c r="H881">
        <v>0.21</v>
      </c>
      <c r="I881" t="s">
        <v>1805</v>
      </c>
      <c r="J881">
        <v>1550.5662</v>
      </c>
      <c r="K881" t="s">
        <v>4038</v>
      </c>
      <c r="L881" t="s">
        <v>4042</v>
      </c>
      <c r="M881" t="s">
        <v>4050</v>
      </c>
      <c r="N881">
        <v>4</v>
      </c>
    </row>
    <row r="882" spans="1:14" x14ac:dyDescent="0.3">
      <c r="A882" t="s">
        <v>2685</v>
      </c>
      <c r="B882" s="24">
        <v>45593</v>
      </c>
      <c r="C882" t="s">
        <v>130</v>
      </c>
      <c r="D882" t="s">
        <v>1713</v>
      </c>
      <c r="E882" t="s">
        <v>1785</v>
      </c>
      <c r="F882">
        <v>2</v>
      </c>
      <c r="G882">
        <v>553.38</v>
      </c>
      <c r="H882">
        <v>0.16</v>
      </c>
      <c r="I882" t="s">
        <v>1807</v>
      </c>
      <c r="J882">
        <v>437.17020000000002</v>
      </c>
      <c r="K882" t="s">
        <v>4038</v>
      </c>
      <c r="L882" t="s">
        <v>4040</v>
      </c>
      <c r="M882" t="s">
        <v>4044</v>
      </c>
      <c r="N882">
        <v>10</v>
      </c>
    </row>
    <row r="883" spans="1:14" x14ac:dyDescent="0.3">
      <c r="A883" t="s">
        <v>2686</v>
      </c>
      <c r="B883" s="24">
        <v>45281</v>
      </c>
      <c r="C883" t="s">
        <v>530</v>
      </c>
      <c r="D883" t="s">
        <v>1699</v>
      </c>
      <c r="E883" t="s">
        <v>1778</v>
      </c>
      <c r="F883">
        <v>4</v>
      </c>
      <c r="G883">
        <v>652.29999999999995</v>
      </c>
      <c r="H883">
        <v>0.18</v>
      </c>
      <c r="I883" t="s">
        <v>1810</v>
      </c>
      <c r="J883">
        <v>1095.864</v>
      </c>
      <c r="K883" t="s">
        <v>4037</v>
      </c>
      <c r="L883" t="s">
        <v>4040</v>
      </c>
      <c r="M883" t="s">
        <v>4046</v>
      </c>
      <c r="N883">
        <v>12</v>
      </c>
    </row>
    <row r="884" spans="1:14" x14ac:dyDescent="0.3">
      <c r="A884" t="s">
        <v>2687</v>
      </c>
      <c r="B884" s="24">
        <v>45575</v>
      </c>
      <c r="C884" t="s">
        <v>417</v>
      </c>
      <c r="D884" t="s">
        <v>1613</v>
      </c>
      <c r="E884" t="s">
        <v>1767</v>
      </c>
      <c r="F884">
        <v>3</v>
      </c>
      <c r="G884">
        <v>194.36</v>
      </c>
      <c r="H884">
        <v>0.21</v>
      </c>
      <c r="I884" t="s">
        <v>1810</v>
      </c>
      <c r="J884">
        <v>637.50080000000014</v>
      </c>
      <c r="K884" t="s">
        <v>4038</v>
      </c>
      <c r="L884" t="s">
        <v>4040</v>
      </c>
      <c r="M884" t="s">
        <v>4044</v>
      </c>
      <c r="N884">
        <v>10</v>
      </c>
    </row>
    <row r="885" spans="1:14" x14ac:dyDescent="0.3">
      <c r="A885" t="s">
        <v>2688</v>
      </c>
      <c r="B885" s="24">
        <v>45660</v>
      </c>
      <c r="C885" t="s">
        <v>509</v>
      </c>
      <c r="D885" t="s">
        <v>1713</v>
      </c>
      <c r="E885" t="s">
        <v>1738</v>
      </c>
      <c r="F885">
        <v>3</v>
      </c>
      <c r="G885">
        <v>476.37</v>
      </c>
      <c r="H885">
        <v>0</v>
      </c>
      <c r="I885" t="s">
        <v>1810</v>
      </c>
      <c r="J885">
        <v>1128.9969000000001</v>
      </c>
      <c r="K885" t="s">
        <v>4039</v>
      </c>
      <c r="L885" t="s">
        <v>4041</v>
      </c>
      <c r="M885" t="s">
        <v>4047</v>
      </c>
      <c r="N885">
        <v>1</v>
      </c>
    </row>
    <row r="886" spans="1:14" x14ac:dyDescent="0.3">
      <c r="A886" t="s">
        <v>2689</v>
      </c>
      <c r="B886" s="24">
        <v>45360</v>
      </c>
      <c r="C886" t="s">
        <v>1129</v>
      </c>
      <c r="D886" t="s">
        <v>1609</v>
      </c>
      <c r="E886" t="s">
        <v>1754</v>
      </c>
      <c r="F886">
        <v>3</v>
      </c>
      <c r="G886">
        <v>174.57</v>
      </c>
      <c r="H886">
        <v>0.02</v>
      </c>
      <c r="I886" t="s">
        <v>1807</v>
      </c>
      <c r="J886">
        <v>523.71</v>
      </c>
      <c r="K886" t="s">
        <v>4038</v>
      </c>
      <c r="L886" t="s">
        <v>4041</v>
      </c>
      <c r="M886" t="s">
        <v>4049</v>
      </c>
      <c r="N886">
        <v>3</v>
      </c>
    </row>
    <row r="887" spans="1:14" x14ac:dyDescent="0.3">
      <c r="A887" t="s">
        <v>2690</v>
      </c>
      <c r="B887" s="24">
        <v>45526</v>
      </c>
      <c r="C887" t="s">
        <v>409</v>
      </c>
      <c r="D887" t="s">
        <v>1699</v>
      </c>
      <c r="E887" t="s">
        <v>1733</v>
      </c>
      <c r="F887">
        <v>1</v>
      </c>
      <c r="G887">
        <v>762</v>
      </c>
      <c r="H887">
        <v>0.05</v>
      </c>
      <c r="I887" t="s">
        <v>1807</v>
      </c>
      <c r="J887">
        <v>2240.2800000000002</v>
      </c>
      <c r="K887" t="s">
        <v>4038</v>
      </c>
      <c r="L887" t="s">
        <v>4043</v>
      </c>
      <c r="M887" t="s">
        <v>4054</v>
      </c>
      <c r="N887">
        <v>8</v>
      </c>
    </row>
    <row r="888" spans="1:14" x14ac:dyDescent="0.3">
      <c r="A888" t="s">
        <v>2691</v>
      </c>
      <c r="B888" s="24">
        <v>45395</v>
      </c>
      <c r="C888" t="s">
        <v>1303</v>
      </c>
      <c r="D888" t="s">
        <v>1673</v>
      </c>
      <c r="E888" t="s">
        <v>1794</v>
      </c>
      <c r="F888">
        <v>1</v>
      </c>
      <c r="G888">
        <v>44.08</v>
      </c>
      <c r="H888">
        <v>0.24</v>
      </c>
      <c r="I888" t="s">
        <v>1805</v>
      </c>
      <c r="J888">
        <v>41.875999999999998</v>
      </c>
      <c r="K888" t="s">
        <v>4038</v>
      </c>
      <c r="L888" t="s">
        <v>4042</v>
      </c>
      <c r="M888" t="s">
        <v>4050</v>
      </c>
      <c r="N888">
        <v>4</v>
      </c>
    </row>
    <row r="889" spans="1:14" x14ac:dyDescent="0.3">
      <c r="A889" t="s">
        <v>2692</v>
      </c>
      <c r="B889" s="24">
        <v>45466</v>
      </c>
      <c r="C889" t="s">
        <v>1502</v>
      </c>
      <c r="D889" t="s">
        <v>1647</v>
      </c>
      <c r="E889" t="s">
        <v>1778</v>
      </c>
      <c r="F889">
        <v>3</v>
      </c>
      <c r="G889">
        <v>992.37</v>
      </c>
      <c r="H889">
        <v>0.28999999999999998</v>
      </c>
      <c r="I889" t="s">
        <v>1810</v>
      </c>
      <c r="J889">
        <v>754.20119999999997</v>
      </c>
      <c r="K889" t="s">
        <v>4038</v>
      </c>
      <c r="L889" t="s">
        <v>4042</v>
      </c>
      <c r="M889" t="s">
        <v>4052</v>
      </c>
      <c r="N889">
        <v>6</v>
      </c>
    </row>
    <row r="890" spans="1:14" x14ac:dyDescent="0.3">
      <c r="A890" t="s">
        <v>2693</v>
      </c>
      <c r="B890" s="24">
        <v>45876</v>
      </c>
      <c r="C890" t="s">
        <v>651</v>
      </c>
      <c r="D890" t="s">
        <v>1591</v>
      </c>
      <c r="E890" t="s">
        <v>1770</v>
      </c>
      <c r="F890">
        <v>2</v>
      </c>
      <c r="G890">
        <v>465.4</v>
      </c>
      <c r="H890">
        <v>0.15</v>
      </c>
      <c r="I890" t="s">
        <v>1810</v>
      </c>
      <c r="J890">
        <v>991.30199999999979</v>
      </c>
      <c r="K890" t="s">
        <v>4039</v>
      </c>
      <c r="L890" t="s">
        <v>4043</v>
      </c>
      <c r="M890" t="s">
        <v>4054</v>
      </c>
      <c r="N890">
        <v>8</v>
      </c>
    </row>
    <row r="891" spans="1:14" x14ac:dyDescent="0.3">
      <c r="A891" t="s">
        <v>2694</v>
      </c>
      <c r="B891" s="24">
        <v>45724</v>
      </c>
      <c r="C891" t="s">
        <v>1048</v>
      </c>
      <c r="D891" t="s">
        <v>1561</v>
      </c>
      <c r="E891" t="s">
        <v>1770</v>
      </c>
      <c r="F891">
        <v>2</v>
      </c>
      <c r="G891">
        <v>693.61</v>
      </c>
      <c r="H891">
        <v>0.13</v>
      </c>
      <c r="I891" t="s">
        <v>1807</v>
      </c>
      <c r="J891">
        <v>1179.1369999999999</v>
      </c>
      <c r="K891" t="s">
        <v>4039</v>
      </c>
      <c r="L891" t="s">
        <v>4041</v>
      </c>
      <c r="M891" t="s">
        <v>4049</v>
      </c>
      <c r="N891">
        <v>3</v>
      </c>
    </row>
    <row r="892" spans="1:14" x14ac:dyDescent="0.3">
      <c r="A892" t="s">
        <v>2695</v>
      </c>
      <c r="B892" s="24">
        <v>45801</v>
      </c>
      <c r="C892" t="s">
        <v>1417</v>
      </c>
      <c r="D892" t="s">
        <v>1663</v>
      </c>
      <c r="E892" t="s">
        <v>1763</v>
      </c>
      <c r="F892">
        <v>3</v>
      </c>
      <c r="G892">
        <v>995.11</v>
      </c>
      <c r="H892">
        <v>0.06</v>
      </c>
      <c r="I892" t="s">
        <v>1807</v>
      </c>
      <c r="J892">
        <v>1731.4914000000001</v>
      </c>
      <c r="K892" t="s">
        <v>4039</v>
      </c>
      <c r="L892" t="s">
        <v>4042</v>
      </c>
      <c r="M892" t="s">
        <v>4051</v>
      </c>
      <c r="N892">
        <v>5</v>
      </c>
    </row>
    <row r="893" spans="1:14" x14ac:dyDescent="0.3">
      <c r="A893" t="s">
        <v>2696</v>
      </c>
      <c r="B893" s="24">
        <v>45749</v>
      </c>
      <c r="C893" t="s">
        <v>1177</v>
      </c>
      <c r="D893" t="s">
        <v>1575</v>
      </c>
      <c r="E893" t="s">
        <v>1750</v>
      </c>
      <c r="F893">
        <v>3</v>
      </c>
      <c r="G893">
        <v>70.97</v>
      </c>
      <c r="H893">
        <v>0.16</v>
      </c>
      <c r="I893" t="s">
        <v>1810</v>
      </c>
      <c r="J893">
        <v>200.1354</v>
      </c>
      <c r="K893" t="s">
        <v>4039</v>
      </c>
      <c r="L893" t="s">
        <v>4042</v>
      </c>
      <c r="M893" t="s">
        <v>4050</v>
      </c>
      <c r="N893">
        <v>4</v>
      </c>
    </row>
    <row r="894" spans="1:14" x14ac:dyDescent="0.3">
      <c r="A894" t="s">
        <v>2697</v>
      </c>
      <c r="B894" s="24">
        <v>45325</v>
      </c>
      <c r="C894" t="s">
        <v>391</v>
      </c>
      <c r="D894" t="s">
        <v>1695</v>
      </c>
      <c r="E894" t="s">
        <v>1767</v>
      </c>
      <c r="F894">
        <v>2</v>
      </c>
      <c r="G894">
        <v>470.42</v>
      </c>
      <c r="H894">
        <v>0.18</v>
      </c>
      <c r="I894" t="s">
        <v>1805</v>
      </c>
      <c r="J894">
        <v>1185.4584</v>
      </c>
      <c r="K894" t="s">
        <v>4038</v>
      </c>
      <c r="L894" t="s">
        <v>4041</v>
      </c>
      <c r="M894" t="s">
        <v>4048</v>
      </c>
      <c r="N894">
        <v>2</v>
      </c>
    </row>
    <row r="895" spans="1:14" x14ac:dyDescent="0.3">
      <c r="A895" t="s">
        <v>2698</v>
      </c>
      <c r="B895" s="24">
        <v>45932</v>
      </c>
      <c r="C895" t="s">
        <v>980</v>
      </c>
      <c r="D895" t="s">
        <v>1701</v>
      </c>
      <c r="E895" t="s">
        <v>1785</v>
      </c>
      <c r="F895">
        <v>1</v>
      </c>
      <c r="G895">
        <v>215.59</v>
      </c>
      <c r="H895">
        <v>0.27</v>
      </c>
      <c r="I895" t="s">
        <v>1805</v>
      </c>
      <c r="J895">
        <v>353.56760000000003</v>
      </c>
      <c r="K895" t="s">
        <v>4039</v>
      </c>
      <c r="L895" t="s">
        <v>4040</v>
      </c>
      <c r="M895" t="s">
        <v>4044</v>
      </c>
      <c r="N895">
        <v>10</v>
      </c>
    </row>
    <row r="896" spans="1:14" x14ac:dyDescent="0.3">
      <c r="A896" t="s">
        <v>2699</v>
      </c>
      <c r="B896" s="24">
        <v>45895</v>
      </c>
      <c r="C896" t="s">
        <v>761</v>
      </c>
      <c r="D896" t="s">
        <v>1713</v>
      </c>
      <c r="E896" t="s">
        <v>1733</v>
      </c>
      <c r="F896">
        <v>2</v>
      </c>
      <c r="G896">
        <v>533.79999999999995</v>
      </c>
      <c r="H896">
        <v>0.24</v>
      </c>
      <c r="I896" t="s">
        <v>1810</v>
      </c>
      <c r="J896">
        <v>389.67399999999998</v>
      </c>
      <c r="K896" t="s">
        <v>4039</v>
      </c>
      <c r="L896" t="s">
        <v>4043</v>
      </c>
      <c r="M896" t="s">
        <v>4054</v>
      </c>
      <c r="N896">
        <v>8</v>
      </c>
    </row>
    <row r="897" spans="1:14" x14ac:dyDescent="0.3">
      <c r="A897" t="s">
        <v>2700</v>
      </c>
      <c r="B897" s="24">
        <v>45614</v>
      </c>
      <c r="C897" t="s">
        <v>330</v>
      </c>
      <c r="D897" t="s">
        <v>1593</v>
      </c>
      <c r="E897" t="s">
        <v>1747</v>
      </c>
      <c r="F897">
        <v>4</v>
      </c>
      <c r="G897">
        <v>732.67</v>
      </c>
      <c r="H897">
        <v>0.1</v>
      </c>
      <c r="I897" t="s">
        <v>1807</v>
      </c>
      <c r="J897">
        <v>1113.6584</v>
      </c>
      <c r="K897" t="s">
        <v>4038</v>
      </c>
      <c r="L897" t="s">
        <v>4040</v>
      </c>
      <c r="M897" t="s">
        <v>4045</v>
      </c>
      <c r="N897">
        <v>11</v>
      </c>
    </row>
    <row r="898" spans="1:14" x14ac:dyDescent="0.3">
      <c r="A898" t="s">
        <v>2701</v>
      </c>
      <c r="B898" s="24">
        <v>45247</v>
      </c>
      <c r="C898" t="s">
        <v>1485</v>
      </c>
      <c r="D898" t="s">
        <v>1649</v>
      </c>
      <c r="E898" t="s">
        <v>1778</v>
      </c>
      <c r="F898">
        <v>1</v>
      </c>
      <c r="G898">
        <v>106.48</v>
      </c>
      <c r="H898">
        <v>0.28000000000000003</v>
      </c>
      <c r="I898" t="s">
        <v>1810</v>
      </c>
      <c r="J898">
        <v>383.32799999999997</v>
      </c>
      <c r="K898" t="s">
        <v>4037</v>
      </c>
      <c r="L898" t="s">
        <v>4040</v>
      </c>
      <c r="M898" t="s">
        <v>4045</v>
      </c>
      <c r="N898">
        <v>11</v>
      </c>
    </row>
    <row r="899" spans="1:14" x14ac:dyDescent="0.3">
      <c r="A899" t="s">
        <v>2702</v>
      </c>
      <c r="B899" s="24">
        <v>45696</v>
      </c>
      <c r="C899" t="s">
        <v>367</v>
      </c>
      <c r="D899" t="s">
        <v>1643</v>
      </c>
      <c r="E899" t="s">
        <v>1747</v>
      </c>
      <c r="F899">
        <v>1</v>
      </c>
      <c r="G899">
        <v>38.950000000000003</v>
      </c>
      <c r="H899">
        <v>0.02</v>
      </c>
      <c r="I899" t="s">
        <v>1805</v>
      </c>
      <c r="J899">
        <v>28.044</v>
      </c>
      <c r="K899" t="s">
        <v>4039</v>
      </c>
      <c r="L899" t="s">
        <v>4041</v>
      </c>
      <c r="M899" t="s">
        <v>4048</v>
      </c>
      <c r="N899">
        <v>2</v>
      </c>
    </row>
    <row r="900" spans="1:14" x14ac:dyDescent="0.3">
      <c r="A900" t="s">
        <v>2703</v>
      </c>
      <c r="B900" s="24">
        <v>45294</v>
      </c>
      <c r="C900" t="s">
        <v>1321</v>
      </c>
      <c r="D900" t="s">
        <v>1721</v>
      </c>
      <c r="E900" t="s">
        <v>1785</v>
      </c>
      <c r="F900">
        <v>1</v>
      </c>
      <c r="G900">
        <v>835.17</v>
      </c>
      <c r="H900">
        <v>0.24</v>
      </c>
      <c r="I900" t="s">
        <v>1810</v>
      </c>
      <c r="J900">
        <v>818.46659999999997</v>
      </c>
      <c r="K900" t="s">
        <v>4038</v>
      </c>
      <c r="L900" t="s">
        <v>4041</v>
      </c>
      <c r="M900" t="s">
        <v>4047</v>
      </c>
      <c r="N900">
        <v>1</v>
      </c>
    </row>
    <row r="901" spans="1:14" x14ac:dyDescent="0.3">
      <c r="A901" t="s">
        <v>2704</v>
      </c>
      <c r="B901" s="24">
        <v>45389</v>
      </c>
      <c r="C901" t="s">
        <v>453</v>
      </c>
      <c r="D901" t="s">
        <v>1695</v>
      </c>
      <c r="E901" t="s">
        <v>1747</v>
      </c>
      <c r="F901">
        <v>2</v>
      </c>
      <c r="G901">
        <v>113.07</v>
      </c>
      <c r="H901">
        <v>0.23</v>
      </c>
      <c r="I901" t="s">
        <v>1805</v>
      </c>
      <c r="J901">
        <v>85.933199999999999</v>
      </c>
      <c r="K901" t="s">
        <v>4038</v>
      </c>
      <c r="L901" t="s">
        <v>4042</v>
      </c>
      <c r="M901" t="s">
        <v>4050</v>
      </c>
      <c r="N901">
        <v>4</v>
      </c>
    </row>
    <row r="902" spans="1:14" x14ac:dyDescent="0.3">
      <c r="A902" t="s">
        <v>2705</v>
      </c>
      <c r="B902" s="24">
        <v>45930</v>
      </c>
      <c r="C902" t="s">
        <v>1420</v>
      </c>
      <c r="D902" t="s">
        <v>1717</v>
      </c>
      <c r="E902" t="s">
        <v>1775</v>
      </c>
      <c r="F902">
        <v>3</v>
      </c>
      <c r="G902">
        <v>451.33</v>
      </c>
      <c r="H902">
        <v>0.16</v>
      </c>
      <c r="I902" t="s">
        <v>1810</v>
      </c>
      <c r="J902">
        <v>695.04819999999995</v>
      </c>
      <c r="K902" t="s">
        <v>4039</v>
      </c>
      <c r="L902" t="s">
        <v>4043</v>
      </c>
      <c r="M902" t="s">
        <v>4055</v>
      </c>
      <c r="N902">
        <v>9</v>
      </c>
    </row>
    <row r="903" spans="1:14" x14ac:dyDescent="0.3">
      <c r="A903" t="s">
        <v>2706</v>
      </c>
      <c r="B903" s="24">
        <v>45456</v>
      </c>
      <c r="C903" t="s">
        <v>1150</v>
      </c>
      <c r="D903" t="s">
        <v>1701</v>
      </c>
      <c r="E903" t="s">
        <v>1757</v>
      </c>
      <c r="F903">
        <v>4</v>
      </c>
      <c r="G903">
        <v>619.80999999999995</v>
      </c>
      <c r="H903">
        <v>0.26</v>
      </c>
      <c r="I903" t="s">
        <v>1810</v>
      </c>
      <c r="J903">
        <v>1561.9212</v>
      </c>
      <c r="K903" t="s">
        <v>4038</v>
      </c>
      <c r="L903" t="s">
        <v>4042</v>
      </c>
      <c r="M903" t="s">
        <v>4052</v>
      </c>
      <c r="N903">
        <v>6</v>
      </c>
    </row>
    <row r="904" spans="1:14" x14ac:dyDescent="0.3">
      <c r="A904" t="s">
        <v>2707</v>
      </c>
      <c r="B904" s="24">
        <v>45713</v>
      </c>
      <c r="C904" t="s">
        <v>376</v>
      </c>
      <c r="D904" t="s">
        <v>1653</v>
      </c>
      <c r="E904" t="s">
        <v>1760</v>
      </c>
      <c r="F904">
        <v>2</v>
      </c>
      <c r="G904">
        <v>46.97</v>
      </c>
      <c r="H904">
        <v>0.14000000000000001</v>
      </c>
      <c r="I904" t="s">
        <v>1807</v>
      </c>
      <c r="J904">
        <v>139.03120000000001</v>
      </c>
      <c r="K904" t="s">
        <v>4039</v>
      </c>
      <c r="L904" t="s">
        <v>4041</v>
      </c>
      <c r="M904" t="s">
        <v>4048</v>
      </c>
      <c r="N904">
        <v>2</v>
      </c>
    </row>
    <row r="905" spans="1:14" x14ac:dyDescent="0.3">
      <c r="A905" t="s">
        <v>2708</v>
      </c>
      <c r="B905" s="24">
        <v>45784</v>
      </c>
      <c r="C905" t="s">
        <v>601</v>
      </c>
      <c r="D905" t="s">
        <v>1621</v>
      </c>
      <c r="E905" t="s">
        <v>1742</v>
      </c>
      <c r="F905">
        <v>2</v>
      </c>
      <c r="G905">
        <v>71.48</v>
      </c>
      <c r="H905">
        <v>7.0000000000000007E-2</v>
      </c>
      <c r="I905" t="s">
        <v>1810</v>
      </c>
      <c r="J905">
        <v>122.9456</v>
      </c>
      <c r="K905" t="s">
        <v>4039</v>
      </c>
      <c r="L905" t="s">
        <v>4042</v>
      </c>
      <c r="M905" t="s">
        <v>4051</v>
      </c>
      <c r="N905">
        <v>5</v>
      </c>
    </row>
    <row r="906" spans="1:14" x14ac:dyDescent="0.3">
      <c r="A906" t="s">
        <v>2709</v>
      </c>
      <c r="B906" s="24">
        <v>45812</v>
      </c>
      <c r="C906" t="s">
        <v>8</v>
      </c>
      <c r="D906" t="s">
        <v>1641</v>
      </c>
      <c r="E906" t="s">
        <v>1794</v>
      </c>
      <c r="F906">
        <v>1</v>
      </c>
      <c r="G906">
        <v>404.08</v>
      </c>
      <c r="H906">
        <v>0.05</v>
      </c>
      <c r="I906" t="s">
        <v>1805</v>
      </c>
      <c r="J906">
        <v>751.58879999999988</v>
      </c>
      <c r="K906" t="s">
        <v>4039</v>
      </c>
      <c r="L906" t="s">
        <v>4042</v>
      </c>
      <c r="M906" t="s">
        <v>4052</v>
      </c>
      <c r="N906">
        <v>6</v>
      </c>
    </row>
    <row r="907" spans="1:14" x14ac:dyDescent="0.3">
      <c r="A907" t="s">
        <v>2710</v>
      </c>
      <c r="B907" s="24">
        <v>45653</v>
      </c>
      <c r="C907" t="s">
        <v>835</v>
      </c>
      <c r="D907" t="s">
        <v>1563</v>
      </c>
      <c r="E907" t="s">
        <v>1785</v>
      </c>
      <c r="F907">
        <v>3</v>
      </c>
      <c r="G907">
        <v>519.91</v>
      </c>
      <c r="H907">
        <v>0.05</v>
      </c>
      <c r="I907" t="s">
        <v>1810</v>
      </c>
      <c r="J907">
        <v>493.91449999999992</v>
      </c>
      <c r="K907" t="s">
        <v>4038</v>
      </c>
      <c r="L907" t="s">
        <v>4040</v>
      </c>
      <c r="M907" t="s">
        <v>4046</v>
      </c>
      <c r="N907">
        <v>12</v>
      </c>
    </row>
    <row r="908" spans="1:14" x14ac:dyDescent="0.3">
      <c r="A908" t="s">
        <v>2711</v>
      </c>
      <c r="B908" s="24">
        <v>45672</v>
      </c>
      <c r="C908" t="s">
        <v>485</v>
      </c>
      <c r="D908" t="s">
        <v>1625</v>
      </c>
      <c r="E908" t="s">
        <v>1778</v>
      </c>
      <c r="F908">
        <v>2</v>
      </c>
      <c r="G908">
        <v>566.16</v>
      </c>
      <c r="H908">
        <v>0.09</v>
      </c>
      <c r="I908" t="s">
        <v>1807</v>
      </c>
      <c r="J908">
        <v>1613.556</v>
      </c>
      <c r="K908" t="s">
        <v>4039</v>
      </c>
      <c r="L908" t="s">
        <v>4041</v>
      </c>
      <c r="M908" t="s">
        <v>4047</v>
      </c>
      <c r="N908">
        <v>1</v>
      </c>
    </row>
    <row r="909" spans="1:14" x14ac:dyDescent="0.3">
      <c r="A909" t="s">
        <v>2712</v>
      </c>
      <c r="B909" s="24">
        <v>45799</v>
      </c>
      <c r="C909" t="s">
        <v>1210</v>
      </c>
      <c r="D909" t="s">
        <v>1633</v>
      </c>
      <c r="E909" t="s">
        <v>1770</v>
      </c>
      <c r="F909">
        <v>2</v>
      </c>
      <c r="G909">
        <v>295.12</v>
      </c>
      <c r="H909">
        <v>0.25</v>
      </c>
      <c r="I909" t="s">
        <v>1810</v>
      </c>
      <c r="J909">
        <v>537.11840000000007</v>
      </c>
      <c r="K909" t="s">
        <v>4039</v>
      </c>
      <c r="L909" t="s">
        <v>4042</v>
      </c>
      <c r="M909" t="s">
        <v>4051</v>
      </c>
      <c r="N909">
        <v>5</v>
      </c>
    </row>
    <row r="910" spans="1:14" x14ac:dyDescent="0.3">
      <c r="A910" t="s">
        <v>2713</v>
      </c>
      <c r="B910" s="24">
        <v>45848</v>
      </c>
      <c r="C910" t="s">
        <v>379</v>
      </c>
      <c r="D910" t="s">
        <v>1597</v>
      </c>
      <c r="E910" t="s">
        <v>1773</v>
      </c>
      <c r="F910">
        <v>2</v>
      </c>
      <c r="G910">
        <v>414.18</v>
      </c>
      <c r="H910">
        <v>0</v>
      </c>
      <c r="I910" t="s">
        <v>1807</v>
      </c>
      <c r="J910">
        <v>621.27</v>
      </c>
      <c r="K910" t="s">
        <v>4039</v>
      </c>
      <c r="L910" t="s">
        <v>4043</v>
      </c>
      <c r="M910" t="s">
        <v>4053</v>
      </c>
      <c r="N910">
        <v>7</v>
      </c>
    </row>
    <row r="911" spans="1:14" x14ac:dyDescent="0.3">
      <c r="A911" t="s">
        <v>2714</v>
      </c>
      <c r="B911" s="24">
        <v>45918</v>
      </c>
      <c r="C911" t="s">
        <v>847</v>
      </c>
      <c r="D911" t="s">
        <v>1645</v>
      </c>
      <c r="E911" t="s">
        <v>1763</v>
      </c>
      <c r="F911">
        <v>3</v>
      </c>
      <c r="G911">
        <v>433.75</v>
      </c>
      <c r="H911">
        <v>0.13</v>
      </c>
      <c r="I911" t="s">
        <v>1805</v>
      </c>
      <c r="J911">
        <v>867.5</v>
      </c>
      <c r="K911" t="s">
        <v>4039</v>
      </c>
      <c r="L911" t="s">
        <v>4043</v>
      </c>
      <c r="M911" t="s">
        <v>4055</v>
      </c>
      <c r="N911">
        <v>9</v>
      </c>
    </row>
    <row r="912" spans="1:14" x14ac:dyDescent="0.3">
      <c r="A912" t="s">
        <v>2715</v>
      </c>
      <c r="B912" s="24">
        <v>45288</v>
      </c>
      <c r="C912" t="s">
        <v>885</v>
      </c>
      <c r="D912" t="s">
        <v>1699</v>
      </c>
      <c r="E912" t="s">
        <v>1794</v>
      </c>
      <c r="F912">
        <v>1</v>
      </c>
      <c r="G912">
        <v>104.33</v>
      </c>
      <c r="H912">
        <v>0.04</v>
      </c>
      <c r="I912" t="s">
        <v>1810</v>
      </c>
      <c r="J912">
        <v>272.30130000000003</v>
      </c>
      <c r="K912" t="s">
        <v>4037</v>
      </c>
      <c r="L912" t="s">
        <v>4040</v>
      </c>
      <c r="M912" t="s">
        <v>4046</v>
      </c>
      <c r="N912">
        <v>12</v>
      </c>
    </row>
    <row r="913" spans="1:14" x14ac:dyDescent="0.3">
      <c r="A913" t="s">
        <v>2716</v>
      </c>
      <c r="B913" s="24">
        <v>45477</v>
      </c>
      <c r="C913" t="s">
        <v>1414</v>
      </c>
      <c r="D913" t="s">
        <v>1534</v>
      </c>
      <c r="E913" t="s">
        <v>1775</v>
      </c>
      <c r="F913">
        <v>2</v>
      </c>
      <c r="G913">
        <v>221.7</v>
      </c>
      <c r="H913">
        <v>0.14000000000000001</v>
      </c>
      <c r="I913" t="s">
        <v>1805</v>
      </c>
      <c r="J913">
        <v>212.83199999999999</v>
      </c>
      <c r="K913" t="s">
        <v>4038</v>
      </c>
      <c r="L913" t="s">
        <v>4043</v>
      </c>
      <c r="M913" t="s">
        <v>4053</v>
      </c>
      <c r="N913">
        <v>7</v>
      </c>
    </row>
    <row r="914" spans="1:14" x14ac:dyDescent="0.3">
      <c r="A914" t="s">
        <v>2717</v>
      </c>
      <c r="B914" s="24">
        <v>45796</v>
      </c>
      <c r="C914" t="s">
        <v>681</v>
      </c>
      <c r="D914" t="s">
        <v>1663</v>
      </c>
      <c r="E914" t="s">
        <v>1754</v>
      </c>
      <c r="F914">
        <v>4</v>
      </c>
      <c r="G914">
        <v>491.26</v>
      </c>
      <c r="H914">
        <v>0.15</v>
      </c>
      <c r="I914" t="s">
        <v>1810</v>
      </c>
      <c r="J914">
        <v>844.96719999999993</v>
      </c>
      <c r="K914" t="s">
        <v>4039</v>
      </c>
      <c r="L914" t="s">
        <v>4042</v>
      </c>
      <c r="M914" t="s">
        <v>4051</v>
      </c>
      <c r="N914">
        <v>5</v>
      </c>
    </row>
    <row r="915" spans="1:14" x14ac:dyDescent="0.3">
      <c r="A915" t="s">
        <v>2718</v>
      </c>
      <c r="B915" s="24">
        <v>45630</v>
      </c>
      <c r="C915" t="s">
        <v>592</v>
      </c>
      <c r="D915" t="s">
        <v>1603</v>
      </c>
      <c r="E915" t="s">
        <v>1763</v>
      </c>
      <c r="F915">
        <v>2</v>
      </c>
      <c r="G915">
        <v>923.14</v>
      </c>
      <c r="H915">
        <v>0.08</v>
      </c>
      <c r="I915" t="s">
        <v>1805</v>
      </c>
      <c r="J915">
        <v>3138.6759999999999</v>
      </c>
      <c r="K915" t="s">
        <v>4038</v>
      </c>
      <c r="L915" t="s">
        <v>4040</v>
      </c>
      <c r="M915" t="s">
        <v>4046</v>
      </c>
      <c r="N915">
        <v>12</v>
      </c>
    </row>
    <row r="916" spans="1:14" x14ac:dyDescent="0.3">
      <c r="A916" t="s">
        <v>2719</v>
      </c>
      <c r="B916" s="24">
        <v>45625</v>
      </c>
      <c r="C916" t="s">
        <v>628</v>
      </c>
      <c r="D916" t="s">
        <v>1657</v>
      </c>
      <c r="E916" t="s">
        <v>1760</v>
      </c>
      <c r="F916">
        <v>3</v>
      </c>
      <c r="G916">
        <v>747.65</v>
      </c>
      <c r="H916">
        <v>0.13</v>
      </c>
      <c r="I916" t="s">
        <v>1805</v>
      </c>
      <c r="J916">
        <v>1375.6759999999999</v>
      </c>
      <c r="K916" t="s">
        <v>4038</v>
      </c>
      <c r="L916" t="s">
        <v>4040</v>
      </c>
      <c r="M916" t="s">
        <v>4045</v>
      </c>
      <c r="N916">
        <v>11</v>
      </c>
    </row>
    <row r="917" spans="1:14" x14ac:dyDescent="0.3">
      <c r="A917" t="s">
        <v>2720</v>
      </c>
      <c r="B917" s="24">
        <v>45773</v>
      </c>
      <c r="C917" t="s">
        <v>379</v>
      </c>
      <c r="D917" t="s">
        <v>1613</v>
      </c>
      <c r="E917" t="s">
        <v>1760</v>
      </c>
      <c r="F917">
        <v>3</v>
      </c>
      <c r="G917">
        <v>94.55</v>
      </c>
      <c r="H917">
        <v>0.06</v>
      </c>
      <c r="I917" t="s">
        <v>1810</v>
      </c>
      <c r="J917">
        <v>246.77549999999999</v>
      </c>
      <c r="K917" t="s">
        <v>4039</v>
      </c>
      <c r="L917" t="s">
        <v>4042</v>
      </c>
      <c r="M917" t="s">
        <v>4050</v>
      </c>
      <c r="N917">
        <v>4</v>
      </c>
    </row>
    <row r="918" spans="1:14" x14ac:dyDescent="0.3">
      <c r="A918" t="s">
        <v>2721</v>
      </c>
      <c r="B918" s="24">
        <v>45308</v>
      </c>
      <c r="C918" t="s">
        <v>152</v>
      </c>
      <c r="D918" t="s">
        <v>1559</v>
      </c>
      <c r="E918" t="s">
        <v>1794</v>
      </c>
      <c r="F918">
        <v>2</v>
      </c>
      <c r="G918">
        <v>620.12</v>
      </c>
      <c r="H918">
        <v>0.12</v>
      </c>
      <c r="I918" t="s">
        <v>1805</v>
      </c>
      <c r="J918">
        <v>1748.7384</v>
      </c>
      <c r="K918" t="s">
        <v>4038</v>
      </c>
      <c r="L918" t="s">
        <v>4041</v>
      </c>
      <c r="M918" t="s">
        <v>4047</v>
      </c>
      <c r="N918">
        <v>1</v>
      </c>
    </row>
    <row r="919" spans="1:14" x14ac:dyDescent="0.3">
      <c r="A919" t="s">
        <v>2722</v>
      </c>
      <c r="B919" s="24">
        <v>45869</v>
      </c>
      <c r="C919" t="s">
        <v>1476</v>
      </c>
      <c r="D919" t="s">
        <v>1667</v>
      </c>
      <c r="E919" t="s">
        <v>1757</v>
      </c>
      <c r="F919">
        <v>3</v>
      </c>
      <c r="G919">
        <v>354.09</v>
      </c>
      <c r="H919">
        <v>0.22</v>
      </c>
      <c r="I919" t="s">
        <v>1810</v>
      </c>
      <c r="J919">
        <v>623.19839999999999</v>
      </c>
      <c r="K919" t="s">
        <v>4039</v>
      </c>
      <c r="L919" t="s">
        <v>4043</v>
      </c>
      <c r="M919" t="s">
        <v>4053</v>
      </c>
      <c r="N919">
        <v>7</v>
      </c>
    </row>
    <row r="920" spans="1:14" x14ac:dyDescent="0.3">
      <c r="A920" t="s">
        <v>2723</v>
      </c>
      <c r="B920" s="24">
        <v>45621</v>
      </c>
      <c r="C920" t="s">
        <v>442</v>
      </c>
      <c r="D920" t="s">
        <v>1635</v>
      </c>
      <c r="E920" t="s">
        <v>1754</v>
      </c>
      <c r="F920">
        <v>2</v>
      </c>
      <c r="G920">
        <v>214.94</v>
      </c>
      <c r="H920">
        <v>0.16</v>
      </c>
      <c r="I920" t="s">
        <v>1810</v>
      </c>
      <c r="J920">
        <v>502.95960000000002</v>
      </c>
      <c r="K920" t="s">
        <v>4038</v>
      </c>
      <c r="L920" t="s">
        <v>4040</v>
      </c>
      <c r="M920" t="s">
        <v>4045</v>
      </c>
      <c r="N920">
        <v>11</v>
      </c>
    </row>
    <row r="921" spans="1:14" x14ac:dyDescent="0.3">
      <c r="A921" t="s">
        <v>2724</v>
      </c>
      <c r="B921" s="24">
        <v>45428</v>
      </c>
      <c r="C921" t="s">
        <v>645</v>
      </c>
      <c r="D921" t="s">
        <v>1546</v>
      </c>
      <c r="E921" t="s">
        <v>1775</v>
      </c>
      <c r="F921">
        <v>2</v>
      </c>
      <c r="G921">
        <v>309.77999999999997</v>
      </c>
      <c r="H921">
        <v>0.14000000000000001</v>
      </c>
      <c r="I921" t="s">
        <v>1805</v>
      </c>
      <c r="J921">
        <v>520.43039999999996</v>
      </c>
      <c r="K921" t="s">
        <v>4038</v>
      </c>
      <c r="L921" t="s">
        <v>4042</v>
      </c>
      <c r="M921" t="s">
        <v>4051</v>
      </c>
      <c r="N921">
        <v>5</v>
      </c>
    </row>
    <row r="922" spans="1:14" x14ac:dyDescent="0.3">
      <c r="A922" t="s">
        <v>2725</v>
      </c>
      <c r="B922" s="24">
        <v>45807</v>
      </c>
      <c r="C922" t="s">
        <v>252</v>
      </c>
      <c r="D922" t="s">
        <v>1555</v>
      </c>
      <c r="E922" t="s">
        <v>1747</v>
      </c>
      <c r="F922">
        <v>1</v>
      </c>
      <c r="G922">
        <v>183.85</v>
      </c>
      <c r="H922">
        <v>0.01</v>
      </c>
      <c r="I922" t="s">
        <v>1807</v>
      </c>
      <c r="J922">
        <v>316.22199999999998</v>
      </c>
      <c r="K922" t="s">
        <v>4039</v>
      </c>
      <c r="L922" t="s">
        <v>4042</v>
      </c>
      <c r="M922" t="s">
        <v>4051</v>
      </c>
      <c r="N922">
        <v>5</v>
      </c>
    </row>
    <row r="923" spans="1:14" x14ac:dyDescent="0.3">
      <c r="A923" t="s">
        <v>2726</v>
      </c>
      <c r="B923" s="24">
        <v>45238</v>
      </c>
      <c r="C923" t="s">
        <v>1258</v>
      </c>
      <c r="D923" t="s">
        <v>1669</v>
      </c>
      <c r="E923" t="s">
        <v>1733</v>
      </c>
      <c r="F923">
        <v>2</v>
      </c>
      <c r="G923">
        <v>550.05999999999995</v>
      </c>
      <c r="H923">
        <v>0.13</v>
      </c>
      <c r="I923" t="s">
        <v>1805</v>
      </c>
      <c r="J923">
        <v>544.55939999999998</v>
      </c>
      <c r="K923" t="s">
        <v>4037</v>
      </c>
      <c r="L923" t="s">
        <v>4040</v>
      </c>
      <c r="M923" t="s">
        <v>4045</v>
      </c>
      <c r="N923">
        <v>11</v>
      </c>
    </row>
    <row r="924" spans="1:14" x14ac:dyDescent="0.3">
      <c r="A924" t="s">
        <v>2727</v>
      </c>
      <c r="B924" s="24">
        <v>45253</v>
      </c>
      <c r="C924" t="s">
        <v>121</v>
      </c>
      <c r="D924" t="s">
        <v>1687</v>
      </c>
      <c r="E924" t="s">
        <v>1750</v>
      </c>
      <c r="F924">
        <v>2</v>
      </c>
      <c r="G924">
        <v>32.19</v>
      </c>
      <c r="H924">
        <v>0.08</v>
      </c>
      <c r="I924" t="s">
        <v>1810</v>
      </c>
      <c r="J924">
        <v>56.010599999999997</v>
      </c>
      <c r="K924" t="s">
        <v>4037</v>
      </c>
      <c r="L924" t="s">
        <v>4040</v>
      </c>
      <c r="M924" t="s">
        <v>4045</v>
      </c>
      <c r="N924">
        <v>11</v>
      </c>
    </row>
    <row r="925" spans="1:14" x14ac:dyDescent="0.3">
      <c r="A925" t="s">
        <v>2728</v>
      </c>
      <c r="B925" s="24">
        <v>45460</v>
      </c>
      <c r="C925" t="s">
        <v>465</v>
      </c>
      <c r="D925" t="s">
        <v>1595</v>
      </c>
      <c r="E925" t="s">
        <v>1794</v>
      </c>
      <c r="F925">
        <v>1</v>
      </c>
      <c r="G925">
        <v>892.06</v>
      </c>
      <c r="H925">
        <v>0.16</v>
      </c>
      <c r="I925" t="s">
        <v>1805</v>
      </c>
      <c r="J925">
        <v>1641.3904</v>
      </c>
      <c r="K925" t="s">
        <v>4038</v>
      </c>
      <c r="L925" t="s">
        <v>4042</v>
      </c>
      <c r="M925" t="s">
        <v>4052</v>
      </c>
      <c r="N925">
        <v>6</v>
      </c>
    </row>
    <row r="926" spans="1:14" x14ac:dyDescent="0.3">
      <c r="A926" t="s">
        <v>2729</v>
      </c>
      <c r="B926" s="24">
        <v>45628</v>
      </c>
      <c r="C926" t="s">
        <v>1438</v>
      </c>
      <c r="D926" t="s">
        <v>1645</v>
      </c>
      <c r="E926" t="s">
        <v>1757</v>
      </c>
      <c r="F926">
        <v>3</v>
      </c>
      <c r="G926">
        <v>127.47</v>
      </c>
      <c r="H926">
        <v>0.18</v>
      </c>
      <c r="I926" t="s">
        <v>1810</v>
      </c>
      <c r="J926">
        <v>107.0748</v>
      </c>
      <c r="K926" t="s">
        <v>4038</v>
      </c>
      <c r="L926" t="s">
        <v>4040</v>
      </c>
      <c r="M926" t="s">
        <v>4046</v>
      </c>
      <c r="N926">
        <v>12</v>
      </c>
    </row>
    <row r="927" spans="1:14" x14ac:dyDescent="0.3">
      <c r="A927" t="s">
        <v>2730</v>
      </c>
      <c r="B927" s="24">
        <v>45778</v>
      </c>
      <c r="C927" t="s">
        <v>1198</v>
      </c>
      <c r="D927" t="s">
        <v>1683</v>
      </c>
      <c r="E927" t="s">
        <v>1780</v>
      </c>
      <c r="F927">
        <v>1</v>
      </c>
      <c r="G927">
        <v>212.87</v>
      </c>
      <c r="H927">
        <v>0.3</v>
      </c>
      <c r="I927" t="s">
        <v>1805</v>
      </c>
      <c r="J927">
        <v>523.66020000000003</v>
      </c>
      <c r="K927" t="s">
        <v>4039</v>
      </c>
      <c r="L927" t="s">
        <v>4042</v>
      </c>
      <c r="M927" t="s">
        <v>4051</v>
      </c>
      <c r="N927">
        <v>5</v>
      </c>
    </row>
    <row r="928" spans="1:14" x14ac:dyDescent="0.3">
      <c r="A928" t="s">
        <v>2731</v>
      </c>
      <c r="B928" s="24">
        <v>45471</v>
      </c>
      <c r="C928" t="s">
        <v>592</v>
      </c>
      <c r="D928" t="s">
        <v>1691</v>
      </c>
      <c r="E928" t="s">
        <v>1760</v>
      </c>
      <c r="F928">
        <v>4</v>
      </c>
      <c r="G928">
        <v>26.37</v>
      </c>
      <c r="H928">
        <v>0.16</v>
      </c>
      <c r="I928" t="s">
        <v>1810</v>
      </c>
      <c r="J928">
        <v>18.459</v>
      </c>
      <c r="K928" t="s">
        <v>4038</v>
      </c>
      <c r="L928" t="s">
        <v>4042</v>
      </c>
      <c r="M928" t="s">
        <v>4052</v>
      </c>
      <c r="N928">
        <v>6</v>
      </c>
    </row>
    <row r="929" spans="1:14" x14ac:dyDescent="0.3">
      <c r="A929" t="s">
        <v>2732</v>
      </c>
      <c r="B929" s="24">
        <v>45770</v>
      </c>
      <c r="C929" t="s">
        <v>1420</v>
      </c>
      <c r="D929" t="s">
        <v>1597</v>
      </c>
      <c r="E929" t="s">
        <v>1791</v>
      </c>
      <c r="F929">
        <v>3</v>
      </c>
      <c r="G929">
        <v>953.98</v>
      </c>
      <c r="H929">
        <v>0.15</v>
      </c>
      <c r="I929" t="s">
        <v>1805</v>
      </c>
      <c r="J929">
        <v>3205.3728000000001</v>
      </c>
      <c r="K929" t="s">
        <v>4039</v>
      </c>
      <c r="L929" t="s">
        <v>4042</v>
      </c>
      <c r="M929" t="s">
        <v>4050</v>
      </c>
      <c r="N929">
        <v>4</v>
      </c>
    </row>
    <row r="930" spans="1:14" x14ac:dyDescent="0.3">
      <c r="A930" t="s">
        <v>2733</v>
      </c>
      <c r="B930" s="24">
        <v>45369</v>
      </c>
      <c r="C930" t="s">
        <v>693</v>
      </c>
      <c r="D930" t="s">
        <v>1663</v>
      </c>
      <c r="E930" t="s">
        <v>1794</v>
      </c>
      <c r="F930">
        <v>1</v>
      </c>
      <c r="G930">
        <v>968.88</v>
      </c>
      <c r="H930">
        <v>0.11</v>
      </c>
      <c r="I930" t="s">
        <v>1805</v>
      </c>
      <c r="J930">
        <v>2470.6439999999998</v>
      </c>
      <c r="K930" t="s">
        <v>4038</v>
      </c>
      <c r="L930" t="s">
        <v>4041</v>
      </c>
      <c r="M930" t="s">
        <v>4049</v>
      </c>
      <c r="N930">
        <v>3</v>
      </c>
    </row>
    <row r="931" spans="1:14" x14ac:dyDescent="0.3">
      <c r="A931" t="s">
        <v>2734</v>
      </c>
      <c r="B931" s="24">
        <v>45910</v>
      </c>
      <c r="C931" t="s">
        <v>610</v>
      </c>
      <c r="D931" t="s">
        <v>1681</v>
      </c>
      <c r="E931" t="s">
        <v>1791</v>
      </c>
      <c r="F931">
        <v>3</v>
      </c>
      <c r="G931">
        <v>533.04999999999995</v>
      </c>
      <c r="H931">
        <v>0.11</v>
      </c>
      <c r="I931" t="s">
        <v>1807</v>
      </c>
      <c r="J931">
        <v>474.41449999999998</v>
      </c>
      <c r="K931" t="s">
        <v>4039</v>
      </c>
      <c r="L931" t="s">
        <v>4043</v>
      </c>
      <c r="M931" t="s">
        <v>4055</v>
      </c>
      <c r="N931">
        <v>9</v>
      </c>
    </row>
    <row r="932" spans="1:14" x14ac:dyDescent="0.3">
      <c r="A932" t="s">
        <v>2735</v>
      </c>
      <c r="B932" s="24">
        <v>45637</v>
      </c>
      <c r="C932" t="s">
        <v>1177</v>
      </c>
      <c r="D932" t="s">
        <v>1691</v>
      </c>
      <c r="E932" t="s">
        <v>1738</v>
      </c>
      <c r="F932">
        <v>1</v>
      </c>
      <c r="G932">
        <v>138.86000000000001</v>
      </c>
      <c r="H932">
        <v>0.03</v>
      </c>
      <c r="I932" t="s">
        <v>1807</v>
      </c>
      <c r="J932">
        <v>370.75619999999998</v>
      </c>
      <c r="K932" t="s">
        <v>4038</v>
      </c>
      <c r="L932" t="s">
        <v>4040</v>
      </c>
      <c r="M932" t="s">
        <v>4046</v>
      </c>
      <c r="N932">
        <v>12</v>
      </c>
    </row>
    <row r="933" spans="1:14" x14ac:dyDescent="0.3">
      <c r="A933" t="s">
        <v>2736</v>
      </c>
      <c r="B933" s="24">
        <v>45706</v>
      </c>
      <c r="C933" t="s">
        <v>527</v>
      </c>
      <c r="D933" t="s">
        <v>1573</v>
      </c>
      <c r="E933" t="s">
        <v>1733</v>
      </c>
      <c r="F933">
        <v>2</v>
      </c>
      <c r="G933">
        <v>588.92999999999995</v>
      </c>
      <c r="H933">
        <v>0.19</v>
      </c>
      <c r="I933" t="s">
        <v>1810</v>
      </c>
      <c r="J933">
        <v>571.26209999999992</v>
      </c>
      <c r="K933" t="s">
        <v>4039</v>
      </c>
      <c r="L933" t="s">
        <v>4041</v>
      </c>
      <c r="M933" t="s">
        <v>4048</v>
      </c>
      <c r="N933">
        <v>2</v>
      </c>
    </row>
    <row r="934" spans="1:14" x14ac:dyDescent="0.3">
      <c r="A934" t="s">
        <v>2737</v>
      </c>
      <c r="B934" s="24">
        <v>45557</v>
      </c>
      <c r="C934" t="s">
        <v>1240</v>
      </c>
      <c r="D934" t="s">
        <v>1633</v>
      </c>
      <c r="E934" t="s">
        <v>1754</v>
      </c>
      <c r="F934">
        <v>1</v>
      </c>
      <c r="G934">
        <v>576.83000000000004</v>
      </c>
      <c r="H934">
        <v>0.05</v>
      </c>
      <c r="I934" t="s">
        <v>1807</v>
      </c>
      <c r="J934">
        <v>934.46460000000013</v>
      </c>
      <c r="K934" t="s">
        <v>4038</v>
      </c>
      <c r="L934" t="s">
        <v>4043</v>
      </c>
      <c r="M934" t="s">
        <v>4055</v>
      </c>
      <c r="N934">
        <v>9</v>
      </c>
    </row>
    <row r="935" spans="1:14" x14ac:dyDescent="0.3">
      <c r="A935" t="s">
        <v>2738</v>
      </c>
      <c r="B935" s="24">
        <v>45338</v>
      </c>
      <c r="C935" t="s">
        <v>1007</v>
      </c>
      <c r="D935" t="s">
        <v>1659</v>
      </c>
      <c r="E935" t="s">
        <v>1775</v>
      </c>
      <c r="F935">
        <v>3</v>
      </c>
      <c r="G935">
        <v>681.3</v>
      </c>
      <c r="H935">
        <v>0.3</v>
      </c>
      <c r="I935" t="s">
        <v>1805</v>
      </c>
      <c r="J935">
        <v>647.2349999999999</v>
      </c>
      <c r="K935" t="s">
        <v>4038</v>
      </c>
      <c r="L935" t="s">
        <v>4041</v>
      </c>
      <c r="M935" t="s">
        <v>4048</v>
      </c>
      <c r="N935">
        <v>2</v>
      </c>
    </row>
    <row r="936" spans="1:14" x14ac:dyDescent="0.3">
      <c r="A936" t="s">
        <v>2739</v>
      </c>
      <c r="B936" s="24">
        <v>45441</v>
      </c>
      <c r="C936" t="s">
        <v>1395</v>
      </c>
      <c r="D936" t="s">
        <v>1579</v>
      </c>
      <c r="E936" t="s">
        <v>1782</v>
      </c>
      <c r="F936">
        <v>3</v>
      </c>
      <c r="G936">
        <v>504.97</v>
      </c>
      <c r="H936">
        <v>0.1</v>
      </c>
      <c r="I936" t="s">
        <v>1805</v>
      </c>
      <c r="J936">
        <v>1060.4369999999999</v>
      </c>
      <c r="K936" t="s">
        <v>4038</v>
      </c>
      <c r="L936" t="s">
        <v>4042</v>
      </c>
      <c r="M936" t="s">
        <v>4051</v>
      </c>
      <c r="N936">
        <v>5</v>
      </c>
    </row>
    <row r="937" spans="1:14" x14ac:dyDescent="0.3">
      <c r="A937" t="s">
        <v>2740</v>
      </c>
      <c r="B937" s="24">
        <v>45396</v>
      </c>
      <c r="C937" t="s">
        <v>221</v>
      </c>
      <c r="D937" t="s">
        <v>1605</v>
      </c>
      <c r="E937" t="s">
        <v>1773</v>
      </c>
      <c r="F937">
        <v>2</v>
      </c>
      <c r="G937">
        <v>649.78</v>
      </c>
      <c r="H937">
        <v>0.05</v>
      </c>
      <c r="I937" t="s">
        <v>1807</v>
      </c>
      <c r="J937">
        <v>1754.4059999999999</v>
      </c>
      <c r="K937" t="s">
        <v>4038</v>
      </c>
      <c r="L937" t="s">
        <v>4042</v>
      </c>
      <c r="M937" t="s">
        <v>4050</v>
      </c>
      <c r="N937">
        <v>4</v>
      </c>
    </row>
    <row r="938" spans="1:14" x14ac:dyDescent="0.3">
      <c r="A938" t="s">
        <v>2741</v>
      </c>
      <c r="B938" s="24">
        <v>45317</v>
      </c>
      <c r="C938" t="s">
        <v>779</v>
      </c>
      <c r="D938" t="s">
        <v>1607</v>
      </c>
      <c r="E938" t="s">
        <v>1767</v>
      </c>
      <c r="F938">
        <v>2</v>
      </c>
      <c r="G938">
        <v>986.73</v>
      </c>
      <c r="H938">
        <v>0.05</v>
      </c>
      <c r="I938" t="s">
        <v>1807</v>
      </c>
      <c r="J938">
        <v>1874.787</v>
      </c>
      <c r="K938" t="s">
        <v>4038</v>
      </c>
      <c r="L938" t="s">
        <v>4041</v>
      </c>
      <c r="M938" t="s">
        <v>4047</v>
      </c>
      <c r="N938">
        <v>1</v>
      </c>
    </row>
    <row r="939" spans="1:14" x14ac:dyDescent="0.3">
      <c r="A939" t="s">
        <v>2742</v>
      </c>
      <c r="B939" s="24">
        <v>45235</v>
      </c>
      <c r="C939" t="s">
        <v>409</v>
      </c>
      <c r="D939" t="s">
        <v>1555</v>
      </c>
      <c r="E939" t="s">
        <v>1782</v>
      </c>
      <c r="F939">
        <v>3</v>
      </c>
      <c r="G939">
        <v>65.44</v>
      </c>
      <c r="H939">
        <v>0.04</v>
      </c>
      <c r="I939" t="s">
        <v>1807</v>
      </c>
      <c r="J939">
        <v>124.336</v>
      </c>
      <c r="K939" t="s">
        <v>4037</v>
      </c>
      <c r="L939" t="s">
        <v>4040</v>
      </c>
      <c r="M939" t="s">
        <v>4045</v>
      </c>
      <c r="N939">
        <v>11</v>
      </c>
    </row>
    <row r="940" spans="1:14" x14ac:dyDescent="0.3">
      <c r="A940" t="s">
        <v>2743</v>
      </c>
      <c r="B940" s="24">
        <v>45824</v>
      </c>
      <c r="C940" t="s">
        <v>1183</v>
      </c>
      <c r="D940" t="s">
        <v>1655</v>
      </c>
      <c r="E940" t="s">
        <v>1778</v>
      </c>
      <c r="F940">
        <v>3</v>
      </c>
      <c r="G940">
        <v>953.74</v>
      </c>
      <c r="H940">
        <v>0.21</v>
      </c>
      <c r="I940" t="s">
        <v>1805</v>
      </c>
      <c r="J940">
        <v>2746.7712000000001</v>
      </c>
      <c r="K940" t="s">
        <v>4039</v>
      </c>
      <c r="L940" t="s">
        <v>4042</v>
      </c>
      <c r="M940" t="s">
        <v>4052</v>
      </c>
      <c r="N940">
        <v>6</v>
      </c>
    </row>
    <row r="941" spans="1:14" x14ac:dyDescent="0.3">
      <c r="A941" t="s">
        <v>2744</v>
      </c>
      <c r="B941" s="24">
        <v>45543</v>
      </c>
      <c r="C941" t="s">
        <v>244</v>
      </c>
      <c r="D941" t="s">
        <v>1681</v>
      </c>
      <c r="E941" t="s">
        <v>1770</v>
      </c>
      <c r="F941">
        <v>3</v>
      </c>
      <c r="G941">
        <v>904.48</v>
      </c>
      <c r="H941">
        <v>0.1</v>
      </c>
      <c r="I941" t="s">
        <v>1807</v>
      </c>
      <c r="J941">
        <v>2143.6176</v>
      </c>
      <c r="K941" t="s">
        <v>4038</v>
      </c>
      <c r="L941" t="s">
        <v>4043</v>
      </c>
      <c r="M941" t="s">
        <v>4055</v>
      </c>
      <c r="N941">
        <v>9</v>
      </c>
    </row>
    <row r="942" spans="1:14" x14ac:dyDescent="0.3">
      <c r="A942" t="s">
        <v>2745</v>
      </c>
      <c r="B942" s="24">
        <v>45595</v>
      </c>
      <c r="C942" t="s">
        <v>1494</v>
      </c>
      <c r="D942" t="s">
        <v>1653</v>
      </c>
      <c r="E942" t="s">
        <v>1782</v>
      </c>
      <c r="F942">
        <v>1</v>
      </c>
      <c r="G942">
        <v>920.82</v>
      </c>
      <c r="H942">
        <v>0.15</v>
      </c>
      <c r="I942" t="s">
        <v>1807</v>
      </c>
      <c r="J942">
        <v>2486.2139999999999</v>
      </c>
      <c r="K942" t="s">
        <v>4038</v>
      </c>
      <c r="L942" t="s">
        <v>4040</v>
      </c>
      <c r="M942" t="s">
        <v>4044</v>
      </c>
      <c r="N942">
        <v>10</v>
      </c>
    </row>
    <row r="943" spans="1:14" x14ac:dyDescent="0.3">
      <c r="A943" t="s">
        <v>2746</v>
      </c>
      <c r="B943" s="24">
        <v>45803</v>
      </c>
      <c r="C943" t="s">
        <v>953</v>
      </c>
      <c r="D943" t="s">
        <v>1585</v>
      </c>
      <c r="E943" t="s">
        <v>1738</v>
      </c>
      <c r="F943">
        <v>3</v>
      </c>
      <c r="G943">
        <v>182.28</v>
      </c>
      <c r="H943">
        <v>0.14000000000000001</v>
      </c>
      <c r="I943" t="s">
        <v>1810</v>
      </c>
      <c r="J943">
        <v>154.93799999999999</v>
      </c>
      <c r="K943" t="s">
        <v>4039</v>
      </c>
      <c r="L943" t="s">
        <v>4042</v>
      </c>
      <c r="M943" t="s">
        <v>4051</v>
      </c>
      <c r="N943">
        <v>5</v>
      </c>
    </row>
    <row r="944" spans="1:14" x14ac:dyDescent="0.3">
      <c r="A944" t="s">
        <v>2747</v>
      </c>
      <c r="B944" s="24">
        <v>45880</v>
      </c>
      <c r="C944" t="s">
        <v>1361</v>
      </c>
      <c r="D944" t="s">
        <v>1591</v>
      </c>
      <c r="E944" t="s">
        <v>1785</v>
      </c>
      <c r="F944">
        <v>3</v>
      </c>
      <c r="G944">
        <v>938.68</v>
      </c>
      <c r="H944">
        <v>0.18</v>
      </c>
      <c r="I944" t="s">
        <v>1805</v>
      </c>
      <c r="J944">
        <v>2421.7944000000002</v>
      </c>
      <c r="K944" t="s">
        <v>4039</v>
      </c>
      <c r="L944" t="s">
        <v>4043</v>
      </c>
      <c r="M944" t="s">
        <v>4054</v>
      </c>
      <c r="N944">
        <v>8</v>
      </c>
    </row>
    <row r="945" spans="1:14" x14ac:dyDescent="0.3">
      <c r="A945" t="s">
        <v>2748</v>
      </c>
      <c r="B945" s="24">
        <v>45690</v>
      </c>
      <c r="C945" t="s">
        <v>292</v>
      </c>
      <c r="D945" t="s">
        <v>1711</v>
      </c>
      <c r="E945" t="s">
        <v>1754</v>
      </c>
      <c r="F945">
        <v>3</v>
      </c>
      <c r="G945">
        <v>219.96</v>
      </c>
      <c r="H945">
        <v>0.27</v>
      </c>
      <c r="I945" t="s">
        <v>1807</v>
      </c>
      <c r="J945">
        <v>541.10160000000008</v>
      </c>
      <c r="K945" t="s">
        <v>4039</v>
      </c>
      <c r="L945" t="s">
        <v>4041</v>
      </c>
      <c r="M945" t="s">
        <v>4048</v>
      </c>
      <c r="N945">
        <v>2</v>
      </c>
    </row>
    <row r="946" spans="1:14" x14ac:dyDescent="0.3">
      <c r="A946" t="s">
        <v>2749</v>
      </c>
      <c r="B946" s="24">
        <v>45841</v>
      </c>
      <c r="C946" t="s">
        <v>1441</v>
      </c>
      <c r="D946" t="s">
        <v>1671</v>
      </c>
      <c r="E946" t="s">
        <v>1791</v>
      </c>
      <c r="F946">
        <v>2</v>
      </c>
      <c r="G946">
        <v>385.74</v>
      </c>
      <c r="H946">
        <v>0.28000000000000003</v>
      </c>
      <c r="I946" t="s">
        <v>1805</v>
      </c>
      <c r="J946">
        <v>844.77059999999994</v>
      </c>
      <c r="K946" t="s">
        <v>4039</v>
      </c>
      <c r="L946" t="s">
        <v>4043</v>
      </c>
      <c r="M946" t="s">
        <v>4053</v>
      </c>
      <c r="N946">
        <v>7</v>
      </c>
    </row>
    <row r="947" spans="1:14" x14ac:dyDescent="0.3">
      <c r="A947" t="s">
        <v>2750</v>
      </c>
      <c r="B947" s="24">
        <v>45380</v>
      </c>
      <c r="C947" t="s">
        <v>1384</v>
      </c>
      <c r="D947" t="s">
        <v>1691</v>
      </c>
      <c r="E947" t="s">
        <v>1791</v>
      </c>
      <c r="F947">
        <v>3</v>
      </c>
      <c r="G947">
        <v>830.94</v>
      </c>
      <c r="H947">
        <v>0.22</v>
      </c>
      <c r="I947" t="s">
        <v>1807</v>
      </c>
      <c r="J947">
        <v>1196.5536</v>
      </c>
      <c r="K947" t="s">
        <v>4038</v>
      </c>
      <c r="L947" t="s">
        <v>4041</v>
      </c>
      <c r="M947" t="s">
        <v>4049</v>
      </c>
      <c r="N947">
        <v>3</v>
      </c>
    </row>
    <row r="948" spans="1:14" x14ac:dyDescent="0.3">
      <c r="A948" t="s">
        <v>2751</v>
      </c>
      <c r="B948" s="24">
        <v>45503</v>
      </c>
      <c r="C948" t="s">
        <v>1183</v>
      </c>
      <c r="D948" t="s">
        <v>1532</v>
      </c>
      <c r="E948" t="s">
        <v>1767</v>
      </c>
      <c r="F948">
        <v>4</v>
      </c>
      <c r="G948">
        <v>462.75</v>
      </c>
      <c r="H948">
        <v>0.02</v>
      </c>
      <c r="I948" t="s">
        <v>1807</v>
      </c>
      <c r="J948">
        <v>1082.835</v>
      </c>
      <c r="K948" t="s">
        <v>4038</v>
      </c>
      <c r="L948" t="s">
        <v>4043</v>
      </c>
      <c r="M948" t="s">
        <v>4053</v>
      </c>
      <c r="N948">
        <v>7</v>
      </c>
    </row>
    <row r="949" spans="1:14" x14ac:dyDescent="0.3">
      <c r="A949" t="s">
        <v>2752</v>
      </c>
      <c r="B949" s="24">
        <v>45567</v>
      </c>
      <c r="C949" t="s">
        <v>244</v>
      </c>
      <c r="D949" t="s">
        <v>1557</v>
      </c>
      <c r="E949" t="s">
        <v>1782</v>
      </c>
      <c r="F949">
        <v>2</v>
      </c>
      <c r="G949">
        <v>973.9</v>
      </c>
      <c r="H949">
        <v>0.15</v>
      </c>
      <c r="I949" t="s">
        <v>1810</v>
      </c>
      <c r="J949">
        <v>3817.6880000000001</v>
      </c>
      <c r="K949" t="s">
        <v>4038</v>
      </c>
      <c r="L949" t="s">
        <v>4040</v>
      </c>
      <c r="M949" t="s">
        <v>4044</v>
      </c>
      <c r="N949">
        <v>10</v>
      </c>
    </row>
    <row r="950" spans="1:14" x14ac:dyDescent="0.3">
      <c r="A950" t="s">
        <v>2753</v>
      </c>
      <c r="B950" s="24">
        <v>45600</v>
      </c>
      <c r="C950" t="s">
        <v>470</v>
      </c>
      <c r="D950" t="s">
        <v>1599</v>
      </c>
      <c r="E950" t="s">
        <v>1738</v>
      </c>
      <c r="F950">
        <v>3</v>
      </c>
      <c r="G950">
        <v>157.18</v>
      </c>
      <c r="H950">
        <v>0.16</v>
      </c>
      <c r="I950" t="s">
        <v>1805</v>
      </c>
      <c r="J950">
        <v>267.20600000000002</v>
      </c>
      <c r="K950" t="s">
        <v>4038</v>
      </c>
      <c r="L950" t="s">
        <v>4040</v>
      </c>
      <c r="M950" t="s">
        <v>4045</v>
      </c>
      <c r="N950">
        <v>11</v>
      </c>
    </row>
    <row r="951" spans="1:14" x14ac:dyDescent="0.3">
      <c r="A951" t="s">
        <v>2754</v>
      </c>
      <c r="B951" s="24">
        <v>45415</v>
      </c>
      <c r="C951" t="s">
        <v>63</v>
      </c>
      <c r="D951" t="s">
        <v>1675</v>
      </c>
      <c r="E951" t="s">
        <v>1778</v>
      </c>
      <c r="F951">
        <v>4</v>
      </c>
      <c r="G951">
        <v>239.57</v>
      </c>
      <c r="H951">
        <v>0.2</v>
      </c>
      <c r="I951" t="s">
        <v>1805</v>
      </c>
      <c r="J951">
        <v>603.71640000000002</v>
      </c>
      <c r="K951" t="s">
        <v>4038</v>
      </c>
      <c r="L951" t="s">
        <v>4042</v>
      </c>
      <c r="M951" t="s">
        <v>4051</v>
      </c>
      <c r="N951">
        <v>5</v>
      </c>
    </row>
    <row r="952" spans="1:14" x14ac:dyDescent="0.3">
      <c r="A952" t="s">
        <v>2755</v>
      </c>
      <c r="B952" s="24">
        <v>45343</v>
      </c>
      <c r="C952" t="s">
        <v>1018</v>
      </c>
      <c r="D952" t="s">
        <v>1546</v>
      </c>
      <c r="E952" t="s">
        <v>1785</v>
      </c>
      <c r="F952">
        <v>3</v>
      </c>
      <c r="G952">
        <v>583.21</v>
      </c>
      <c r="H952">
        <v>0.27</v>
      </c>
      <c r="I952" t="s">
        <v>1805</v>
      </c>
      <c r="J952">
        <v>1866.2719999999999</v>
      </c>
      <c r="K952" t="s">
        <v>4038</v>
      </c>
      <c r="L952" t="s">
        <v>4041</v>
      </c>
      <c r="M952" t="s">
        <v>4048</v>
      </c>
      <c r="N952">
        <v>2</v>
      </c>
    </row>
    <row r="953" spans="1:14" x14ac:dyDescent="0.3">
      <c r="A953" t="s">
        <v>2756</v>
      </c>
      <c r="B953" s="24">
        <v>45399</v>
      </c>
      <c r="C953" t="s">
        <v>1269</v>
      </c>
      <c r="D953" t="s">
        <v>1691</v>
      </c>
      <c r="E953" t="s">
        <v>1763</v>
      </c>
      <c r="F953">
        <v>4</v>
      </c>
      <c r="G953">
        <v>758.75</v>
      </c>
      <c r="H953">
        <v>0.19</v>
      </c>
      <c r="I953" t="s">
        <v>1807</v>
      </c>
      <c r="J953">
        <v>1661.6624999999999</v>
      </c>
      <c r="K953" t="s">
        <v>4038</v>
      </c>
      <c r="L953" t="s">
        <v>4042</v>
      </c>
      <c r="M953" t="s">
        <v>4050</v>
      </c>
      <c r="N953">
        <v>4</v>
      </c>
    </row>
    <row r="954" spans="1:14" x14ac:dyDescent="0.3">
      <c r="A954" t="s">
        <v>2757</v>
      </c>
      <c r="B954" s="24">
        <v>45689</v>
      </c>
      <c r="C954" t="s">
        <v>965</v>
      </c>
      <c r="D954" t="s">
        <v>1651</v>
      </c>
      <c r="E954" t="s">
        <v>1754</v>
      </c>
      <c r="F954">
        <v>4</v>
      </c>
      <c r="G954">
        <v>372.42</v>
      </c>
      <c r="H954">
        <v>0.28000000000000003</v>
      </c>
      <c r="I954" t="s">
        <v>1805</v>
      </c>
      <c r="J954">
        <v>1206.6407999999999</v>
      </c>
      <c r="K954" t="s">
        <v>4039</v>
      </c>
      <c r="L954" t="s">
        <v>4041</v>
      </c>
      <c r="M954" t="s">
        <v>4048</v>
      </c>
      <c r="N954">
        <v>2</v>
      </c>
    </row>
    <row r="955" spans="1:14" x14ac:dyDescent="0.3">
      <c r="A955" t="s">
        <v>2758</v>
      </c>
      <c r="B955" s="24">
        <v>45699</v>
      </c>
      <c r="C955" t="s">
        <v>512</v>
      </c>
      <c r="D955" t="s">
        <v>1655</v>
      </c>
      <c r="E955" t="s">
        <v>1794</v>
      </c>
      <c r="F955">
        <v>3</v>
      </c>
      <c r="G955">
        <v>286.27999999999997</v>
      </c>
      <c r="H955">
        <v>0.27</v>
      </c>
      <c r="I955" t="s">
        <v>1807</v>
      </c>
      <c r="J955">
        <v>824.48639999999989</v>
      </c>
      <c r="K955" t="s">
        <v>4039</v>
      </c>
      <c r="L955" t="s">
        <v>4041</v>
      </c>
      <c r="M955" t="s">
        <v>4048</v>
      </c>
      <c r="N955">
        <v>2</v>
      </c>
    </row>
    <row r="956" spans="1:14" x14ac:dyDescent="0.3">
      <c r="A956" t="s">
        <v>2759</v>
      </c>
      <c r="B956" s="24">
        <v>45663</v>
      </c>
      <c r="C956" t="s">
        <v>879</v>
      </c>
      <c r="D956" t="s">
        <v>1675</v>
      </c>
      <c r="E956" t="s">
        <v>1773</v>
      </c>
      <c r="F956">
        <v>3</v>
      </c>
      <c r="G956">
        <v>488.37</v>
      </c>
      <c r="H956">
        <v>0.01</v>
      </c>
      <c r="I956" t="s">
        <v>1810</v>
      </c>
      <c r="J956">
        <v>1069.5302999999999</v>
      </c>
      <c r="K956" t="s">
        <v>4039</v>
      </c>
      <c r="L956" t="s">
        <v>4041</v>
      </c>
      <c r="M956" t="s">
        <v>4047</v>
      </c>
      <c r="N956">
        <v>1</v>
      </c>
    </row>
    <row r="957" spans="1:14" x14ac:dyDescent="0.3">
      <c r="A957" t="s">
        <v>2760</v>
      </c>
      <c r="B957" s="24">
        <v>45377</v>
      </c>
      <c r="C957" t="s">
        <v>1429</v>
      </c>
      <c r="D957" t="s">
        <v>1703</v>
      </c>
      <c r="E957" t="s">
        <v>1763</v>
      </c>
      <c r="F957">
        <v>2</v>
      </c>
      <c r="G957">
        <v>662.82</v>
      </c>
      <c r="H957">
        <v>0.1</v>
      </c>
      <c r="I957" t="s">
        <v>1810</v>
      </c>
      <c r="J957">
        <v>1968.5753999999999</v>
      </c>
      <c r="K957" t="s">
        <v>4038</v>
      </c>
      <c r="L957" t="s">
        <v>4041</v>
      </c>
      <c r="M957" t="s">
        <v>4049</v>
      </c>
      <c r="N957">
        <v>3</v>
      </c>
    </row>
    <row r="958" spans="1:14" x14ac:dyDescent="0.3">
      <c r="A958" t="s">
        <v>2761</v>
      </c>
      <c r="B958" s="24">
        <v>45412</v>
      </c>
      <c r="C958" t="s">
        <v>1508</v>
      </c>
      <c r="D958" t="s">
        <v>1538</v>
      </c>
      <c r="E958" t="s">
        <v>1785</v>
      </c>
      <c r="F958">
        <v>1</v>
      </c>
      <c r="G958">
        <v>824.34</v>
      </c>
      <c r="H958">
        <v>0.21</v>
      </c>
      <c r="I958" t="s">
        <v>1810</v>
      </c>
      <c r="J958">
        <v>1483.8119999999999</v>
      </c>
      <c r="K958" t="s">
        <v>4038</v>
      </c>
      <c r="L958" t="s">
        <v>4042</v>
      </c>
      <c r="M958" t="s">
        <v>4050</v>
      </c>
      <c r="N958">
        <v>4</v>
      </c>
    </row>
    <row r="959" spans="1:14" x14ac:dyDescent="0.3">
      <c r="A959" t="s">
        <v>2762</v>
      </c>
      <c r="B959" s="24">
        <v>45349</v>
      </c>
      <c r="C959" t="s">
        <v>391</v>
      </c>
      <c r="D959" t="s">
        <v>1647</v>
      </c>
      <c r="E959" t="s">
        <v>1763</v>
      </c>
      <c r="F959">
        <v>3</v>
      </c>
      <c r="G959">
        <v>437.12</v>
      </c>
      <c r="H959">
        <v>0.15</v>
      </c>
      <c r="I959" t="s">
        <v>1805</v>
      </c>
      <c r="J959">
        <v>345.32479999999998</v>
      </c>
      <c r="K959" t="s">
        <v>4038</v>
      </c>
      <c r="L959" t="s">
        <v>4041</v>
      </c>
      <c r="M959" t="s">
        <v>4048</v>
      </c>
      <c r="N959">
        <v>2</v>
      </c>
    </row>
    <row r="960" spans="1:14" x14ac:dyDescent="0.3">
      <c r="A960" t="s">
        <v>2763</v>
      </c>
      <c r="B960" s="24">
        <v>45486</v>
      </c>
      <c r="C960" t="s">
        <v>1106</v>
      </c>
      <c r="D960" t="s">
        <v>1705</v>
      </c>
      <c r="E960" t="s">
        <v>1757</v>
      </c>
      <c r="F960">
        <v>1</v>
      </c>
      <c r="G960">
        <v>23.37</v>
      </c>
      <c r="H960">
        <v>0.02</v>
      </c>
      <c r="I960" t="s">
        <v>1807</v>
      </c>
      <c r="J960">
        <v>59.593499999999999</v>
      </c>
      <c r="K960" t="s">
        <v>4038</v>
      </c>
      <c r="L960" t="s">
        <v>4043</v>
      </c>
      <c r="M960" t="s">
        <v>4053</v>
      </c>
      <c r="N960">
        <v>7</v>
      </c>
    </row>
    <row r="961" spans="1:14" x14ac:dyDescent="0.3">
      <c r="A961" t="s">
        <v>2764</v>
      </c>
      <c r="B961" s="24">
        <v>45761</v>
      </c>
      <c r="C961" t="s">
        <v>610</v>
      </c>
      <c r="D961" t="s">
        <v>1601</v>
      </c>
      <c r="E961" t="s">
        <v>1763</v>
      </c>
      <c r="F961">
        <v>3</v>
      </c>
      <c r="G961">
        <v>579.69000000000005</v>
      </c>
      <c r="H961">
        <v>7.0000000000000007E-2</v>
      </c>
      <c r="I961" t="s">
        <v>1805</v>
      </c>
      <c r="J961">
        <v>568.09620000000007</v>
      </c>
      <c r="K961" t="s">
        <v>4039</v>
      </c>
      <c r="L961" t="s">
        <v>4042</v>
      </c>
      <c r="M961" t="s">
        <v>4050</v>
      </c>
      <c r="N961">
        <v>4</v>
      </c>
    </row>
    <row r="962" spans="1:14" x14ac:dyDescent="0.3">
      <c r="A962" t="s">
        <v>2765</v>
      </c>
      <c r="B962" s="24">
        <v>45639</v>
      </c>
      <c r="C962" t="s">
        <v>1318</v>
      </c>
      <c r="D962" t="s">
        <v>1685</v>
      </c>
      <c r="E962" t="s">
        <v>1780</v>
      </c>
      <c r="F962">
        <v>2</v>
      </c>
      <c r="G962">
        <v>240.51</v>
      </c>
      <c r="H962">
        <v>0.08</v>
      </c>
      <c r="I962" t="s">
        <v>1805</v>
      </c>
      <c r="J962">
        <v>671.02289999999994</v>
      </c>
      <c r="K962" t="s">
        <v>4038</v>
      </c>
      <c r="L962" t="s">
        <v>4040</v>
      </c>
      <c r="M962" t="s">
        <v>4046</v>
      </c>
      <c r="N962">
        <v>12</v>
      </c>
    </row>
    <row r="963" spans="1:14" x14ac:dyDescent="0.3">
      <c r="A963" t="s">
        <v>2766</v>
      </c>
      <c r="B963" s="24">
        <v>45893</v>
      </c>
      <c r="C963" t="s">
        <v>1180</v>
      </c>
      <c r="D963" t="s">
        <v>1579</v>
      </c>
      <c r="E963" t="s">
        <v>1780</v>
      </c>
      <c r="F963">
        <v>1</v>
      </c>
      <c r="G963">
        <v>855.4</v>
      </c>
      <c r="H963">
        <v>0.09</v>
      </c>
      <c r="I963" t="s">
        <v>1810</v>
      </c>
      <c r="J963">
        <v>1573.9359999999999</v>
      </c>
      <c r="K963" t="s">
        <v>4039</v>
      </c>
      <c r="L963" t="s">
        <v>4043</v>
      </c>
      <c r="M963" t="s">
        <v>4054</v>
      </c>
      <c r="N963">
        <v>8</v>
      </c>
    </row>
    <row r="964" spans="1:14" x14ac:dyDescent="0.3">
      <c r="A964" t="s">
        <v>2767</v>
      </c>
      <c r="B964" s="24">
        <v>45227</v>
      </c>
      <c r="C964" t="s">
        <v>40</v>
      </c>
      <c r="D964" t="s">
        <v>1709</v>
      </c>
      <c r="E964" t="s">
        <v>1760</v>
      </c>
      <c r="F964">
        <v>3</v>
      </c>
      <c r="G964">
        <v>537.26</v>
      </c>
      <c r="H964">
        <v>0.17</v>
      </c>
      <c r="I964" t="s">
        <v>1805</v>
      </c>
      <c r="J964">
        <v>488.90660000000003</v>
      </c>
      <c r="K964" t="s">
        <v>4037</v>
      </c>
      <c r="L964" t="s">
        <v>4040</v>
      </c>
      <c r="M964" t="s">
        <v>4044</v>
      </c>
      <c r="N964">
        <v>10</v>
      </c>
    </row>
    <row r="965" spans="1:14" x14ac:dyDescent="0.3">
      <c r="A965" t="s">
        <v>2768</v>
      </c>
      <c r="B965" s="24">
        <v>45637</v>
      </c>
      <c r="C965" t="s">
        <v>1186</v>
      </c>
      <c r="D965" t="s">
        <v>1631</v>
      </c>
      <c r="E965" t="s">
        <v>1770</v>
      </c>
      <c r="F965">
        <v>4</v>
      </c>
      <c r="G965">
        <v>918.26</v>
      </c>
      <c r="H965">
        <v>0.18</v>
      </c>
      <c r="I965" t="s">
        <v>1810</v>
      </c>
      <c r="J965">
        <v>2286.4674</v>
      </c>
      <c r="K965" t="s">
        <v>4038</v>
      </c>
      <c r="L965" t="s">
        <v>4040</v>
      </c>
      <c r="M965" t="s">
        <v>4046</v>
      </c>
      <c r="N965">
        <v>12</v>
      </c>
    </row>
    <row r="966" spans="1:14" x14ac:dyDescent="0.3">
      <c r="A966" t="s">
        <v>2769</v>
      </c>
      <c r="B966" s="24">
        <v>45472</v>
      </c>
      <c r="C966" t="s">
        <v>336</v>
      </c>
      <c r="D966" t="s">
        <v>1538</v>
      </c>
      <c r="E966" t="s">
        <v>1767</v>
      </c>
      <c r="F966">
        <v>1</v>
      </c>
      <c r="G966">
        <v>579.70000000000005</v>
      </c>
      <c r="H966">
        <v>0.18</v>
      </c>
      <c r="I966" t="s">
        <v>1807</v>
      </c>
      <c r="J966">
        <v>1901.4159999999999</v>
      </c>
      <c r="K966" t="s">
        <v>4038</v>
      </c>
      <c r="L966" t="s">
        <v>4042</v>
      </c>
      <c r="M966" t="s">
        <v>4052</v>
      </c>
      <c r="N966">
        <v>6</v>
      </c>
    </row>
    <row r="967" spans="1:14" x14ac:dyDescent="0.3">
      <c r="A967" t="s">
        <v>2770</v>
      </c>
      <c r="B967" s="24">
        <v>45710</v>
      </c>
      <c r="C967" t="s">
        <v>485</v>
      </c>
      <c r="D967" t="s">
        <v>1615</v>
      </c>
      <c r="E967" t="s">
        <v>1757</v>
      </c>
      <c r="F967">
        <v>4</v>
      </c>
      <c r="G967">
        <v>824.32</v>
      </c>
      <c r="H967">
        <v>0.16</v>
      </c>
      <c r="I967" t="s">
        <v>1805</v>
      </c>
      <c r="J967">
        <v>675.94240000000013</v>
      </c>
      <c r="K967" t="s">
        <v>4039</v>
      </c>
      <c r="L967" t="s">
        <v>4041</v>
      </c>
      <c r="M967" t="s">
        <v>4048</v>
      </c>
      <c r="N967">
        <v>2</v>
      </c>
    </row>
    <row r="968" spans="1:14" x14ac:dyDescent="0.3">
      <c r="A968" t="s">
        <v>2771</v>
      </c>
      <c r="B968" s="24">
        <v>45682</v>
      </c>
      <c r="C968" t="s">
        <v>379</v>
      </c>
      <c r="D968" t="s">
        <v>1621</v>
      </c>
      <c r="E968" t="s">
        <v>1782</v>
      </c>
      <c r="F968">
        <v>4</v>
      </c>
      <c r="G968">
        <v>614.99</v>
      </c>
      <c r="H968">
        <v>0.06</v>
      </c>
      <c r="I968" t="s">
        <v>1807</v>
      </c>
      <c r="J968">
        <v>2066.3663999999999</v>
      </c>
      <c r="K968" t="s">
        <v>4039</v>
      </c>
      <c r="L968" t="s">
        <v>4041</v>
      </c>
      <c r="M968" t="s">
        <v>4047</v>
      </c>
      <c r="N968">
        <v>1</v>
      </c>
    </row>
    <row r="969" spans="1:14" x14ac:dyDescent="0.3">
      <c r="A969" t="s">
        <v>2772</v>
      </c>
      <c r="B969" s="24">
        <v>45730</v>
      </c>
      <c r="C969" t="s">
        <v>436</v>
      </c>
      <c r="D969" t="s">
        <v>1653</v>
      </c>
      <c r="E969" t="s">
        <v>1733</v>
      </c>
      <c r="F969">
        <v>2</v>
      </c>
      <c r="G969">
        <v>189.21</v>
      </c>
      <c r="H969">
        <v>0.05</v>
      </c>
      <c r="I969" t="s">
        <v>1810</v>
      </c>
      <c r="J969">
        <v>711.42959999999994</v>
      </c>
      <c r="K969" t="s">
        <v>4039</v>
      </c>
      <c r="L969" t="s">
        <v>4041</v>
      </c>
      <c r="M969" t="s">
        <v>4049</v>
      </c>
      <c r="N969">
        <v>3</v>
      </c>
    </row>
    <row r="970" spans="1:14" x14ac:dyDescent="0.3">
      <c r="A970" t="s">
        <v>2773</v>
      </c>
      <c r="B970" s="24">
        <v>45629</v>
      </c>
      <c r="C970" t="s">
        <v>512</v>
      </c>
      <c r="D970" t="s">
        <v>1653</v>
      </c>
      <c r="E970" t="s">
        <v>1780</v>
      </c>
      <c r="F970">
        <v>3</v>
      </c>
      <c r="G970">
        <v>233.33</v>
      </c>
      <c r="H970">
        <v>0.21</v>
      </c>
      <c r="I970" t="s">
        <v>1805</v>
      </c>
      <c r="J970">
        <v>443.327</v>
      </c>
      <c r="K970" t="s">
        <v>4038</v>
      </c>
      <c r="L970" t="s">
        <v>4040</v>
      </c>
      <c r="M970" t="s">
        <v>4046</v>
      </c>
      <c r="N970">
        <v>12</v>
      </c>
    </row>
    <row r="971" spans="1:14" x14ac:dyDescent="0.3">
      <c r="A971" t="s">
        <v>2774</v>
      </c>
      <c r="B971" s="24">
        <v>45783</v>
      </c>
      <c r="C971" t="s">
        <v>788</v>
      </c>
      <c r="D971" t="s">
        <v>1607</v>
      </c>
      <c r="E971" t="s">
        <v>1791</v>
      </c>
      <c r="F971">
        <v>2</v>
      </c>
      <c r="G971">
        <v>529.89</v>
      </c>
      <c r="H971">
        <v>0.17</v>
      </c>
      <c r="I971" t="s">
        <v>1805</v>
      </c>
      <c r="J971">
        <v>1255.8393000000001</v>
      </c>
      <c r="K971" t="s">
        <v>4039</v>
      </c>
      <c r="L971" t="s">
        <v>4042</v>
      </c>
      <c r="M971" t="s">
        <v>4051</v>
      </c>
      <c r="N971">
        <v>5</v>
      </c>
    </row>
    <row r="972" spans="1:14" x14ac:dyDescent="0.3">
      <c r="A972" t="s">
        <v>2775</v>
      </c>
      <c r="B972" s="24">
        <v>45518</v>
      </c>
      <c r="C972" t="s">
        <v>1485</v>
      </c>
      <c r="D972" t="s">
        <v>1713</v>
      </c>
      <c r="E972" t="s">
        <v>1738</v>
      </c>
      <c r="F972">
        <v>1</v>
      </c>
      <c r="G972">
        <v>954.1</v>
      </c>
      <c r="H972">
        <v>0.04</v>
      </c>
      <c r="I972" t="s">
        <v>1807</v>
      </c>
      <c r="J972">
        <v>1583.806</v>
      </c>
      <c r="K972" t="s">
        <v>4038</v>
      </c>
      <c r="L972" t="s">
        <v>4043</v>
      </c>
      <c r="M972" t="s">
        <v>4054</v>
      </c>
      <c r="N972">
        <v>8</v>
      </c>
    </row>
    <row r="973" spans="1:14" x14ac:dyDescent="0.3">
      <c r="A973" t="s">
        <v>2776</v>
      </c>
      <c r="B973" s="24">
        <v>45274</v>
      </c>
      <c r="C973" t="s">
        <v>1007</v>
      </c>
      <c r="D973" t="s">
        <v>1659</v>
      </c>
      <c r="E973" t="s">
        <v>1760</v>
      </c>
      <c r="F973">
        <v>4</v>
      </c>
      <c r="G973">
        <v>370.04</v>
      </c>
      <c r="H973">
        <v>0.08</v>
      </c>
      <c r="I973" t="s">
        <v>1810</v>
      </c>
      <c r="J973">
        <v>355.23840000000001</v>
      </c>
      <c r="K973" t="s">
        <v>4037</v>
      </c>
      <c r="L973" t="s">
        <v>4040</v>
      </c>
      <c r="M973" t="s">
        <v>4046</v>
      </c>
      <c r="N973">
        <v>12</v>
      </c>
    </row>
    <row r="974" spans="1:14" x14ac:dyDescent="0.3">
      <c r="A974" t="s">
        <v>2777</v>
      </c>
      <c r="B974" s="24">
        <v>45297</v>
      </c>
      <c r="C974" t="s">
        <v>224</v>
      </c>
      <c r="D974" t="s">
        <v>1721</v>
      </c>
      <c r="E974" t="s">
        <v>1794</v>
      </c>
      <c r="F974">
        <v>4</v>
      </c>
      <c r="G974">
        <v>492.71</v>
      </c>
      <c r="H974">
        <v>0.24</v>
      </c>
      <c r="I974" t="s">
        <v>1805</v>
      </c>
      <c r="J974">
        <v>1813.1728000000001</v>
      </c>
      <c r="K974" t="s">
        <v>4038</v>
      </c>
      <c r="L974" t="s">
        <v>4041</v>
      </c>
      <c r="M974" t="s">
        <v>4047</v>
      </c>
      <c r="N974">
        <v>1</v>
      </c>
    </row>
    <row r="975" spans="1:14" x14ac:dyDescent="0.3">
      <c r="A975" t="s">
        <v>2778</v>
      </c>
      <c r="B975" s="24">
        <v>45530</v>
      </c>
      <c r="C975" t="s">
        <v>882</v>
      </c>
      <c r="D975" t="s">
        <v>1711</v>
      </c>
      <c r="E975" t="s">
        <v>1778</v>
      </c>
      <c r="F975">
        <v>1</v>
      </c>
      <c r="G975">
        <v>853.26</v>
      </c>
      <c r="H975">
        <v>0.19</v>
      </c>
      <c r="I975" t="s">
        <v>1810</v>
      </c>
      <c r="J975">
        <v>2593.9104000000002</v>
      </c>
      <c r="K975" t="s">
        <v>4038</v>
      </c>
      <c r="L975" t="s">
        <v>4043</v>
      </c>
      <c r="M975" t="s">
        <v>4054</v>
      </c>
      <c r="N975">
        <v>8</v>
      </c>
    </row>
    <row r="976" spans="1:14" x14ac:dyDescent="0.3">
      <c r="A976" t="s">
        <v>2779</v>
      </c>
      <c r="B976" s="24">
        <v>45740</v>
      </c>
      <c r="C976" t="s">
        <v>1249</v>
      </c>
      <c r="D976" t="s">
        <v>1532</v>
      </c>
      <c r="E976" t="s">
        <v>1785</v>
      </c>
      <c r="F976">
        <v>2</v>
      </c>
      <c r="G976">
        <v>402.47</v>
      </c>
      <c r="H976">
        <v>0.24</v>
      </c>
      <c r="I976" t="s">
        <v>1807</v>
      </c>
      <c r="J976">
        <v>326.00070000000011</v>
      </c>
      <c r="K976" t="s">
        <v>4039</v>
      </c>
      <c r="L976" t="s">
        <v>4041</v>
      </c>
      <c r="M976" t="s">
        <v>4049</v>
      </c>
      <c r="N976">
        <v>3</v>
      </c>
    </row>
    <row r="977" spans="1:14" x14ac:dyDescent="0.3">
      <c r="A977" t="s">
        <v>2780</v>
      </c>
      <c r="B977" s="24">
        <v>45311</v>
      </c>
      <c r="C977" t="s">
        <v>1238</v>
      </c>
      <c r="D977" t="s">
        <v>1637</v>
      </c>
      <c r="E977" t="s">
        <v>1791</v>
      </c>
      <c r="F977">
        <v>4</v>
      </c>
      <c r="G977">
        <v>528.29999999999995</v>
      </c>
      <c r="H977">
        <v>0.25</v>
      </c>
      <c r="I977" t="s">
        <v>1805</v>
      </c>
      <c r="J977">
        <v>803.01599999999996</v>
      </c>
      <c r="K977" t="s">
        <v>4038</v>
      </c>
      <c r="L977" t="s">
        <v>4041</v>
      </c>
      <c r="M977" t="s">
        <v>4047</v>
      </c>
      <c r="N977">
        <v>1</v>
      </c>
    </row>
    <row r="978" spans="1:14" x14ac:dyDescent="0.3">
      <c r="A978" t="s">
        <v>2781</v>
      </c>
      <c r="B978" s="24">
        <v>45667</v>
      </c>
      <c r="C978" t="s">
        <v>1358</v>
      </c>
      <c r="D978" t="s">
        <v>1549</v>
      </c>
      <c r="E978" t="s">
        <v>1757</v>
      </c>
      <c r="F978">
        <v>2</v>
      </c>
      <c r="G978">
        <v>599.85</v>
      </c>
      <c r="H978">
        <v>0.08</v>
      </c>
      <c r="I978" t="s">
        <v>1805</v>
      </c>
      <c r="J978">
        <v>1799.55</v>
      </c>
      <c r="K978" t="s">
        <v>4039</v>
      </c>
      <c r="L978" t="s">
        <v>4041</v>
      </c>
      <c r="M978" t="s">
        <v>4047</v>
      </c>
      <c r="N978">
        <v>1</v>
      </c>
    </row>
    <row r="979" spans="1:14" x14ac:dyDescent="0.3">
      <c r="A979" t="s">
        <v>2782</v>
      </c>
      <c r="B979" s="24">
        <v>45281</v>
      </c>
      <c r="C979" t="s">
        <v>948</v>
      </c>
      <c r="D979" t="s">
        <v>1561</v>
      </c>
      <c r="E979" t="s">
        <v>1767</v>
      </c>
      <c r="F979">
        <v>2</v>
      </c>
      <c r="G979">
        <v>61.42</v>
      </c>
      <c r="H979">
        <v>0.12</v>
      </c>
      <c r="I979" t="s">
        <v>1807</v>
      </c>
      <c r="J979">
        <v>113.0128</v>
      </c>
      <c r="K979" t="s">
        <v>4037</v>
      </c>
      <c r="L979" t="s">
        <v>4040</v>
      </c>
      <c r="M979" t="s">
        <v>4046</v>
      </c>
      <c r="N979">
        <v>12</v>
      </c>
    </row>
    <row r="980" spans="1:14" x14ac:dyDescent="0.3">
      <c r="A980" t="s">
        <v>2783</v>
      </c>
      <c r="B980" s="24">
        <v>45693</v>
      </c>
      <c r="C980" t="s">
        <v>791</v>
      </c>
      <c r="D980" t="s">
        <v>1567</v>
      </c>
      <c r="E980" t="s">
        <v>1770</v>
      </c>
      <c r="F980">
        <v>4</v>
      </c>
      <c r="G980">
        <v>466.42</v>
      </c>
      <c r="H980">
        <v>0.09</v>
      </c>
      <c r="I980" t="s">
        <v>1807</v>
      </c>
      <c r="J980">
        <v>820.89920000000006</v>
      </c>
      <c r="K980" t="s">
        <v>4039</v>
      </c>
      <c r="L980" t="s">
        <v>4041</v>
      </c>
      <c r="M980" t="s">
        <v>4048</v>
      </c>
      <c r="N980">
        <v>2</v>
      </c>
    </row>
    <row r="981" spans="1:14" x14ac:dyDescent="0.3">
      <c r="A981" t="s">
        <v>2784</v>
      </c>
      <c r="B981" s="24">
        <v>45857</v>
      </c>
      <c r="C981" t="s">
        <v>348</v>
      </c>
      <c r="D981" t="s">
        <v>1591</v>
      </c>
      <c r="E981" t="s">
        <v>1754</v>
      </c>
      <c r="F981">
        <v>3</v>
      </c>
      <c r="G981">
        <v>540.69000000000005</v>
      </c>
      <c r="H981">
        <v>0.05</v>
      </c>
      <c r="I981" t="s">
        <v>1810</v>
      </c>
      <c r="J981">
        <v>1968.1116</v>
      </c>
      <c r="K981" t="s">
        <v>4039</v>
      </c>
      <c r="L981" t="s">
        <v>4043</v>
      </c>
      <c r="M981" t="s">
        <v>4053</v>
      </c>
      <c r="N981">
        <v>7</v>
      </c>
    </row>
    <row r="982" spans="1:14" x14ac:dyDescent="0.3">
      <c r="A982" t="s">
        <v>2785</v>
      </c>
      <c r="B982" s="24">
        <v>45737</v>
      </c>
      <c r="C982" t="s">
        <v>933</v>
      </c>
      <c r="D982" t="s">
        <v>1567</v>
      </c>
      <c r="E982" t="s">
        <v>1778</v>
      </c>
      <c r="F982">
        <v>3</v>
      </c>
      <c r="G982">
        <v>677.46</v>
      </c>
      <c r="H982">
        <v>0.06</v>
      </c>
      <c r="I982" t="s">
        <v>1805</v>
      </c>
      <c r="J982">
        <v>1930.761</v>
      </c>
      <c r="K982" t="s">
        <v>4039</v>
      </c>
      <c r="L982" t="s">
        <v>4041</v>
      </c>
      <c r="M982" t="s">
        <v>4049</v>
      </c>
      <c r="N982">
        <v>3</v>
      </c>
    </row>
    <row r="983" spans="1:14" x14ac:dyDescent="0.3">
      <c r="A983" t="s">
        <v>2786</v>
      </c>
      <c r="B983" s="24">
        <v>45771</v>
      </c>
      <c r="C983" t="s">
        <v>1021</v>
      </c>
      <c r="D983" t="s">
        <v>1571</v>
      </c>
      <c r="E983" t="s">
        <v>1738</v>
      </c>
      <c r="F983">
        <v>4</v>
      </c>
      <c r="G983">
        <v>614.63</v>
      </c>
      <c r="H983">
        <v>0.11</v>
      </c>
      <c r="I983" t="s">
        <v>1807</v>
      </c>
      <c r="J983">
        <v>1733.2565999999999</v>
      </c>
      <c r="K983" t="s">
        <v>4039</v>
      </c>
      <c r="L983" t="s">
        <v>4042</v>
      </c>
      <c r="M983" t="s">
        <v>4050</v>
      </c>
      <c r="N983">
        <v>4</v>
      </c>
    </row>
    <row r="984" spans="1:14" x14ac:dyDescent="0.3">
      <c r="A984" t="s">
        <v>2787</v>
      </c>
      <c r="B984" s="24">
        <v>45272</v>
      </c>
      <c r="C984" t="s">
        <v>740</v>
      </c>
      <c r="D984" t="s">
        <v>1661</v>
      </c>
      <c r="E984" t="s">
        <v>1763</v>
      </c>
      <c r="F984">
        <v>2</v>
      </c>
      <c r="G984">
        <v>649.52</v>
      </c>
      <c r="H984">
        <v>0.22</v>
      </c>
      <c r="I984" t="s">
        <v>1805</v>
      </c>
      <c r="J984">
        <v>2312.2912000000001</v>
      </c>
      <c r="K984" t="s">
        <v>4037</v>
      </c>
      <c r="L984" t="s">
        <v>4040</v>
      </c>
      <c r="M984" t="s">
        <v>4046</v>
      </c>
      <c r="N984">
        <v>12</v>
      </c>
    </row>
    <row r="985" spans="1:14" x14ac:dyDescent="0.3">
      <c r="A985" t="s">
        <v>2788</v>
      </c>
      <c r="B985" s="24">
        <v>45481</v>
      </c>
      <c r="C985" t="s">
        <v>1361</v>
      </c>
      <c r="D985" t="s">
        <v>1699</v>
      </c>
      <c r="E985" t="s">
        <v>1763</v>
      </c>
      <c r="F985">
        <v>4</v>
      </c>
      <c r="G985">
        <v>943.93</v>
      </c>
      <c r="H985">
        <v>0.03</v>
      </c>
      <c r="I985" t="s">
        <v>1807</v>
      </c>
      <c r="J985">
        <v>1472.5308</v>
      </c>
      <c r="K985" t="s">
        <v>4038</v>
      </c>
      <c r="L985" t="s">
        <v>4043</v>
      </c>
      <c r="M985" t="s">
        <v>4053</v>
      </c>
      <c r="N985">
        <v>7</v>
      </c>
    </row>
    <row r="986" spans="1:14" x14ac:dyDescent="0.3">
      <c r="A986" t="s">
        <v>2789</v>
      </c>
      <c r="B986" s="24">
        <v>45228</v>
      </c>
      <c r="C986" t="s">
        <v>545</v>
      </c>
      <c r="D986" t="s">
        <v>1591</v>
      </c>
      <c r="E986" t="s">
        <v>1763</v>
      </c>
      <c r="F986">
        <v>2</v>
      </c>
      <c r="G986">
        <v>538.73</v>
      </c>
      <c r="H986">
        <v>0.01</v>
      </c>
      <c r="I986" t="s">
        <v>1805</v>
      </c>
      <c r="J986">
        <v>2090.2723999999998</v>
      </c>
      <c r="K986" t="s">
        <v>4037</v>
      </c>
      <c r="L986" t="s">
        <v>4040</v>
      </c>
      <c r="M986" t="s">
        <v>4044</v>
      </c>
      <c r="N986">
        <v>10</v>
      </c>
    </row>
    <row r="987" spans="1:14" x14ac:dyDescent="0.3">
      <c r="A987" t="s">
        <v>2790</v>
      </c>
      <c r="B987" s="24">
        <v>45432</v>
      </c>
      <c r="C987" t="s">
        <v>313</v>
      </c>
      <c r="D987" t="s">
        <v>1661</v>
      </c>
      <c r="E987" t="s">
        <v>1763</v>
      </c>
      <c r="F987">
        <v>4</v>
      </c>
      <c r="G987">
        <v>853.93</v>
      </c>
      <c r="H987">
        <v>0.26</v>
      </c>
      <c r="I987" t="s">
        <v>1807</v>
      </c>
      <c r="J987">
        <v>1690.7814000000001</v>
      </c>
      <c r="K987" t="s">
        <v>4038</v>
      </c>
      <c r="L987" t="s">
        <v>4042</v>
      </c>
      <c r="M987" t="s">
        <v>4051</v>
      </c>
      <c r="N987">
        <v>5</v>
      </c>
    </row>
    <row r="988" spans="1:14" x14ac:dyDescent="0.3">
      <c r="A988" t="s">
        <v>2791</v>
      </c>
      <c r="B988" s="24">
        <v>45914</v>
      </c>
      <c r="C988" t="s">
        <v>1491</v>
      </c>
      <c r="D988" t="s">
        <v>1587</v>
      </c>
      <c r="E988" t="s">
        <v>1750</v>
      </c>
      <c r="F988">
        <v>4</v>
      </c>
      <c r="G988">
        <v>465.42</v>
      </c>
      <c r="H988">
        <v>0.11</v>
      </c>
      <c r="I988" t="s">
        <v>1810</v>
      </c>
      <c r="J988">
        <v>1377.6432</v>
      </c>
      <c r="K988" t="s">
        <v>4039</v>
      </c>
      <c r="L988" t="s">
        <v>4043</v>
      </c>
      <c r="M988" t="s">
        <v>4055</v>
      </c>
      <c r="N988">
        <v>9</v>
      </c>
    </row>
    <row r="989" spans="1:14" x14ac:dyDescent="0.3">
      <c r="A989" t="s">
        <v>2792</v>
      </c>
      <c r="B989" s="24">
        <v>45758</v>
      </c>
      <c r="C989" t="s">
        <v>205</v>
      </c>
      <c r="D989" t="s">
        <v>1527</v>
      </c>
      <c r="E989" t="s">
        <v>1773</v>
      </c>
      <c r="F989">
        <v>3</v>
      </c>
      <c r="G989">
        <v>880.26</v>
      </c>
      <c r="H989">
        <v>0.28999999999999998</v>
      </c>
      <c r="I989" t="s">
        <v>1810</v>
      </c>
      <c r="J989">
        <v>3133.7256000000002</v>
      </c>
      <c r="K989" t="s">
        <v>4039</v>
      </c>
      <c r="L989" t="s">
        <v>4042</v>
      </c>
      <c r="M989" t="s">
        <v>4050</v>
      </c>
      <c r="N989">
        <v>4</v>
      </c>
    </row>
    <row r="990" spans="1:14" x14ac:dyDescent="0.3">
      <c r="A990" t="s">
        <v>2793</v>
      </c>
      <c r="B990" s="24">
        <v>45429</v>
      </c>
      <c r="C990" t="s">
        <v>1469</v>
      </c>
      <c r="D990" t="s">
        <v>1631</v>
      </c>
      <c r="E990" t="s">
        <v>1773</v>
      </c>
      <c r="F990">
        <v>1</v>
      </c>
      <c r="G990">
        <v>461.02</v>
      </c>
      <c r="H990">
        <v>0.17</v>
      </c>
      <c r="I990" t="s">
        <v>1807</v>
      </c>
      <c r="J990">
        <v>981.97259999999994</v>
      </c>
      <c r="K990" t="s">
        <v>4038</v>
      </c>
      <c r="L990" t="s">
        <v>4042</v>
      </c>
      <c r="M990" t="s">
        <v>4051</v>
      </c>
      <c r="N990">
        <v>5</v>
      </c>
    </row>
    <row r="991" spans="1:14" x14ac:dyDescent="0.3">
      <c r="A991" t="s">
        <v>2794</v>
      </c>
      <c r="B991" s="24">
        <v>45578</v>
      </c>
      <c r="C991" t="s">
        <v>110</v>
      </c>
      <c r="D991" t="s">
        <v>1579</v>
      </c>
      <c r="E991" t="s">
        <v>1778</v>
      </c>
      <c r="F991">
        <v>2</v>
      </c>
      <c r="G991">
        <v>531.99</v>
      </c>
      <c r="H991">
        <v>0.13</v>
      </c>
      <c r="I991" t="s">
        <v>1807</v>
      </c>
      <c r="J991">
        <v>441.55169999999998</v>
      </c>
      <c r="K991" t="s">
        <v>4038</v>
      </c>
      <c r="L991" t="s">
        <v>4040</v>
      </c>
      <c r="M991" t="s">
        <v>4044</v>
      </c>
      <c r="N991">
        <v>10</v>
      </c>
    </row>
    <row r="992" spans="1:14" x14ac:dyDescent="0.3">
      <c r="A992" t="s">
        <v>2795</v>
      </c>
      <c r="B992" s="24">
        <v>45486</v>
      </c>
      <c r="C992" t="s">
        <v>27</v>
      </c>
      <c r="D992" t="s">
        <v>1623</v>
      </c>
      <c r="E992" t="s">
        <v>1788</v>
      </c>
      <c r="F992">
        <v>1</v>
      </c>
      <c r="G992">
        <v>274.08999999999997</v>
      </c>
      <c r="H992">
        <v>0.14000000000000001</v>
      </c>
      <c r="I992" t="s">
        <v>1807</v>
      </c>
      <c r="J992">
        <v>476.91660000000002</v>
      </c>
      <c r="K992" t="s">
        <v>4038</v>
      </c>
      <c r="L992" t="s">
        <v>4043</v>
      </c>
      <c r="M992" t="s">
        <v>4053</v>
      </c>
      <c r="N992">
        <v>7</v>
      </c>
    </row>
    <row r="993" spans="1:14" x14ac:dyDescent="0.3">
      <c r="A993" t="s">
        <v>2796</v>
      </c>
      <c r="B993" s="24">
        <v>45694</v>
      </c>
      <c r="C993" t="s">
        <v>1355</v>
      </c>
      <c r="D993" t="s">
        <v>1705</v>
      </c>
      <c r="E993" t="s">
        <v>1770</v>
      </c>
      <c r="F993">
        <v>3</v>
      </c>
      <c r="G993">
        <v>66.14</v>
      </c>
      <c r="H993">
        <v>0.16</v>
      </c>
      <c r="I993" t="s">
        <v>1810</v>
      </c>
      <c r="J993">
        <v>56.880400000000002</v>
      </c>
      <c r="K993" t="s">
        <v>4039</v>
      </c>
      <c r="L993" t="s">
        <v>4041</v>
      </c>
      <c r="M993" t="s">
        <v>4048</v>
      </c>
      <c r="N993">
        <v>2</v>
      </c>
    </row>
    <row r="994" spans="1:14" x14ac:dyDescent="0.3">
      <c r="A994" t="s">
        <v>2797</v>
      </c>
      <c r="B994" s="24">
        <v>45875</v>
      </c>
      <c r="C994" t="s">
        <v>278</v>
      </c>
      <c r="D994" t="s">
        <v>1569</v>
      </c>
      <c r="E994" t="s">
        <v>1767</v>
      </c>
      <c r="F994">
        <v>1</v>
      </c>
      <c r="G994">
        <v>955.82</v>
      </c>
      <c r="H994">
        <v>0.13</v>
      </c>
      <c r="I994" t="s">
        <v>1810</v>
      </c>
      <c r="J994">
        <v>2408.6664000000001</v>
      </c>
      <c r="K994" t="s">
        <v>4039</v>
      </c>
      <c r="L994" t="s">
        <v>4043</v>
      </c>
      <c r="M994" t="s">
        <v>4054</v>
      </c>
      <c r="N994">
        <v>8</v>
      </c>
    </row>
    <row r="995" spans="1:14" x14ac:dyDescent="0.3">
      <c r="A995" t="s">
        <v>2798</v>
      </c>
      <c r="B995" s="24">
        <v>45432</v>
      </c>
      <c r="C995" t="s">
        <v>995</v>
      </c>
      <c r="D995" t="s">
        <v>1573</v>
      </c>
      <c r="E995" t="s">
        <v>1775</v>
      </c>
      <c r="F995">
        <v>3</v>
      </c>
      <c r="G995">
        <v>904.92</v>
      </c>
      <c r="H995">
        <v>0.26</v>
      </c>
      <c r="I995" t="s">
        <v>1805</v>
      </c>
      <c r="J995">
        <v>787.28039999999999</v>
      </c>
      <c r="K995" t="s">
        <v>4038</v>
      </c>
      <c r="L995" t="s">
        <v>4042</v>
      </c>
      <c r="M995" t="s">
        <v>4051</v>
      </c>
      <c r="N995">
        <v>5</v>
      </c>
    </row>
    <row r="996" spans="1:14" x14ac:dyDescent="0.3">
      <c r="A996" t="s">
        <v>2799</v>
      </c>
      <c r="B996" s="24">
        <v>45575</v>
      </c>
      <c r="C996" t="s">
        <v>8</v>
      </c>
      <c r="D996" t="s">
        <v>1609</v>
      </c>
      <c r="E996" t="s">
        <v>1760</v>
      </c>
      <c r="F996">
        <v>2</v>
      </c>
      <c r="G996">
        <v>490.02</v>
      </c>
      <c r="H996">
        <v>0.1</v>
      </c>
      <c r="I996" t="s">
        <v>1805</v>
      </c>
      <c r="J996">
        <v>1087.8444</v>
      </c>
      <c r="K996" t="s">
        <v>4038</v>
      </c>
      <c r="L996" t="s">
        <v>4040</v>
      </c>
      <c r="M996" t="s">
        <v>4044</v>
      </c>
      <c r="N996">
        <v>10</v>
      </c>
    </row>
    <row r="997" spans="1:14" x14ac:dyDescent="0.3">
      <c r="A997" t="s">
        <v>2800</v>
      </c>
      <c r="B997" s="24">
        <v>45340</v>
      </c>
      <c r="C997" t="s">
        <v>1123</v>
      </c>
      <c r="D997" t="s">
        <v>1567</v>
      </c>
      <c r="E997" t="s">
        <v>1757</v>
      </c>
      <c r="F997">
        <v>2</v>
      </c>
      <c r="G997">
        <v>957.54</v>
      </c>
      <c r="H997">
        <v>7.0000000000000007E-2</v>
      </c>
      <c r="I997" t="s">
        <v>1810</v>
      </c>
      <c r="J997">
        <v>1723.5719999999999</v>
      </c>
      <c r="K997" t="s">
        <v>4038</v>
      </c>
      <c r="L997" t="s">
        <v>4041</v>
      </c>
      <c r="M997" t="s">
        <v>4048</v>
      </c>
      <c r="N997">
        <v>2</v>
      </c>
    </row>
    <row r="998" spans="1:14" x14ac:dyDescent="0.3">
      <c r="A998" t="s">
        <v>2801</v>
      </c>
      <c r="B998" s="24">
        <v>45926</v>
      </c>
      <c r="C998" t="s">
        <v>1024</v>
      </c>
      <c r="D998" t="s">
        <v>1727</v>
      </c>
      <c r="E998" t="s">
        <v>1778</v>
      </c>
      <c r="F998">
        <v>3</v>
      </c>
      <c r="G998">
        <v>314.39999999999998</v>
      </c>
      <c r="H998">
        <v>0.11</v>
      </c>
      <c r="I998" t="s">
        <v>1807</v>
      </c>
      <c r="J998">
        <v>584.78399999999988</v>
      </c>
      <c r="K998" t="s">
        <v>4039</v>
      </c>
      <c r="L998" t="s">
        <v>4043</v>
      </c>
      <c r="M998" t="s">
        <v>4055</v>
      </c>
      <c r="N998">
        <v>9</v>
      </c>
    </row>
    <row r="999" spans="1:14" x14ac:dyDescent="0.3">
      <c r="A999" t="s">
        <v>2802</v>
      </c>
      <c r="B999" s="24">
        <v>45373</v>
      </c>
      <c r="C999" t="s">
        <v>1216</v>
      </c>
      <c r="D999" t="s">
        <v>1577</v>
      </c>
      <c r="E999" t="s">
        <v>1757</v>
      </c>
      <c r="F999">
        <v>4</v>
      </c>
      <c r="G999">
        <v>480.11</v>
      </c>
      <c r="H999">
        <v>0.28000000000000003</v>
      </c>
      <c r="I999" t="s">
        <v>1807</v>
      </c>
      <c r="J999">
        <v>1281.8937000000001</v>
      </c>
      <c r="K999" t="s">
        <v>4038</v>
      </c>
      <c r="L999" t="s">
        <v>4041</v>
      </c>
      <c r="M999" t="s">
        <v>4049</v>
      </c>
      <c r="N999">
        <v>3</v>
      </c>
    </row>
    <row r="1000" spans="1:14" x14ac:dyDescent="0.3">
      <c r="A1000" t="s">
        <v>2803</v>
      </c>
      <c r="B1000" s="24">
        <v>45579</v>
      </c>
      <c r="C1000" t="s">
        <v>1198</v>
      </c>
      <c r="D1000" t="s">
        <v>1625</v>
      </c>
      <c r="E1000" t="s">
        <v>1757</v>
      </c>
      <c r="F1000">
        <v>3</v>
      </c>
      <c r="G1000">
        <v>826.55</v>
      </c>
      <c r="H1000">
        <v>0.18</v>
      </c>
      <c r="I1000" t="s">
        <v>1805</v>
      </c>
      <c r="J1000">
        <v>2380.4639999999999</v>
      </c>
      <c r="K1000" t="s">
        <v>4038</v>
      </c>
      <c r="L1000" t="s">
        <v>4040</v>
      </c>
      <c r="M1000" t="s">
        <v>4044</v>
      </c>
      <c r="N1000">
        <v>10</v>
      </c>
    </row>
    <row r="1001" spans="1:14" x14ac:dyDescent="0.3">
      <c r="A1001" t="s">
        <v>2804</v>
      </c>
      <c r="B1001" s="24">
        <v>45805</v>
      </c>
      <c r="C1001" t="s">
        <v>619</v>
      </c>
      <c r="D1001" t="s">
        <v>1583</v>
      </c>
      <c r="E1001" t="s">
        <v>1747</v>
      </c>
      <c r="F1001">
        <v>3</v>
      </c>
      <c r="G1001">
        <v>530.16999999999996</v>
      </c>
      <c r="H1001">
        <v>0.04</v>
      </c>
      <c r="I1001" t="s">
        <v>1807</v>
      </c>
      <c r="J1001">
        <v>1304.2182</v>
      </c>
      <c r="K1001" t="s">
        <v>4039</v>
      </c>
      <c r="L1001" t="s">
        <v>4042</v>
      </c>
      <c r="M1001" t="s">
        <v>4051</v>
      </c>
      <c r="N1001">
        <v>5</v>
      </c>
    </row>
    <row r="1002" spans="1:14" x14ac:dyDescent="0.3">
      <c r="A1002" t="s">
        <v>2805</v>
      </c>
      <c r="B1002" s="24">
        <v>45522</v>
      </c>
      <c r="C1002" t="s">
        <v>1252</v>
      </c>
      <c r="D1002" t="s">
        <v>1597</v>
      </c>
      <c r="E1002" t="s">
        <v>1788</v>
      </c>
      <c r="F1002">
        <v>4</v>
      </c>
      <c r="G1002">
        <v>336.17</v>
      </c>
      <c r="H1002">
        <v>0.27</v>
      </c>
      <c r="I1002" t="s">
        <v>1810</v>
      </c>
      <c r="J1002">
        <v>968.16959999999995</v>
      </c>
      <c r="K1002" t="s">
        <v>4038</v>
      </c>
      <c r="L1002" t="s">
        <v>4043</v>
      </c>
      <c r="M1002" t="s">
        <v>4054</v>
      </c>
      <c r="N1002">
        <v>8</v>
      </c>
    </row>
    <row r="1003" spans="1:14" x14ac:dyDescent="0.3">
      <c r="A1003" t="s">
        <v>2806</v>
      </c>
      <c r="B1003" s="24">
        <v>45304</v>
      </c>
      <c r="C1003" t="s">
        <v>1292</v>
      </c>
      <c r="D1003" t="s">
        <v>1691</v>
      </c>
      <c r="E1003" t="s">
        <v>1763</v>
      </c>
      <c r="F1003">
        <v>2</v>
      </c>
      <c r="G1003">
        <v>22.51</v>
      </c>
      <c r="H1003">
        <v>0.27</v>
      </c>
      <c r="I1003" t="s">
        <v>1807</v>
      </c>
      <c r="J1003">
        <v>65.729200000000006</v>
      </c>
      <c r="K1003" t="s">
        <v>4038</v>
      </c>
      <c r="L1003" t="s">
        <v>4041</v>
      </c>
      <c r="M1003" t="s">
        <v>4047</v>
      </c>
      <c r="N1003">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001"/>
  <sheetViews>
    <sheetView topLeftCell="H13" workbookViewId="0">
      <selection activeCell="L21" sqref="L21:O35"/>
    </sheetView>
  </sheetViews>
  <sheetFormatPr defaultRowHeight="14.4" x14ac:dyDescent="0.3"/>
  <cols>
    <col min="1" max="1" width="10" customWidth="1"/>
    <col min="2" max="2" width="15.109375" style="10" bestFit="1" customWidth="1"/>
    <col min="3" max="3" width="13.77734375" customWidth="1"/>
    <col min="4" max="4" width="12.33203125" customWidth="1"/>
    <col min="5" max="5" width="10.109375" customWidth="1"/>
    <col min="6" max="6" width="10.21875" style="3" customWidth="1"/>
    <col min="7" max="8" width="11.5546875" style="3" customWidth="1"/>
    <col min="9" max="9" width="10.21875" style="3" customWidth="1"/>
    <col min="10" max="11" width="15.5546875" customWidth="1"/>
    <col min="12" max="12" width="16.5546875" bestFit="1" customWidth="1"/>
    <col min="13" max="13" width="16.21875" bestFit="1" customWidth="1"/>
    <col min="14" max="14" width="16.5546875" bestFit="1" customWidth="1"/>
    <col min="15" max="15" width="15.88671875" customWidth="1"/>
    <col min="16" max="16" width="25.5546875" bestFit="1" customWidth="1"/>
    <col min="17" max="17" width="12.5546875" bestFit="1" customWidth="1"/>
    <col min="18" max="18" width="16.21875" bestFit="1" customWidth="1"/>
    <col min="19" max="19" width="14.88671875" bestFit="1" customWidth="1"/>
    <col min="20" max="20" width="19.77734375" bestFit="1" customWidth="1"/>
    <col min="21" max="21" width="14.88671875" bestFit="1" customWidth="1"/>
    <col min="22" max="22" width="21" bestFit="1" customWidth="1"/>
    <col min="23" max="23" width="19.6640625" bestFit="1" customWidth="1"/>
    <col min="24" max="24" width="24.5546875" bestFit="1" customWidth="1"/>
    <col min="25" max="25" width="19.6640625" bestFit="1" customWidth="1"/>
    <col min="26" max="26" width="16.21875" bestFit="1" customWidth="1"/>
    <col min="27" max="27" width="14.88671875" bestFit="1" customWidth="1"/>
    <col min="28" max="28" width="19.77734375" bestFit="1" customWidth="1"/>
    <col min="29" max="29" width="14.88671875" bestFit="1" customWidth="1"/>
    <col min="30" max="30" width="21" bestFit="1" customWidth="1"/>
    <col min="31" max="31" width="19.6640625" bestFit="1" customWidth="1"/>
    <col min="32" max="32" width="24.5546875" bestFit="1" customWidth="1"/>
    <col min="33" max="33" width="19.6640625" bestFit="1" customWidth="1"/>
    <col min="34" max="34" width="6" bestFit="1" customWidth="1"/>
    <col min="35" max="35" width="6.44140625" bestFit="1" customWidth="1"/>
    <col min="36" max="36" width="6.6640625" bestFit="1" customWidth="1"/>
    <col min="37" max="37" width="6.77734375" bestFit="1" customWidth="1"/>
    <col min="38" max="38" width="5.88671875" bestFit="1" customWidth="1"/>
    <col min="39" max="39" width="6.6640625" bestFit="1" customWidth="1"/>
    <col min="40" max="40" width="6.33203125" bestFit="1" customWidth="1"/>
    <col min="41" max="41" width="6.109375" bestFit="1" customWidth="1"/>
    <col min="42" max="42" width="6.6640625" bestFit="1" customWidth="1"/>
    <col min="43" max="62" width="10.77734375" bestFit="1" customWidth="1"/>
    <col min="63" max="70" width="9.77734375" bestFit="1" customWidth="1"/>
    <col min="71" max="92" width="10.77734375" bestFit="1" customWidth="1"/>
    <col min="93" max="100" width="8.77734375" bestFit="1" customWidth="1"/>
    <col min="101" max="122" width="9.77734375" bestFit="1" customWidth="1"/>
    <col min="123" max="130" width="8.77734375" bestFit="1" customWidth="1"/>
    <col min="131" max="149" width="9.77734375" bestFit="1" customWidth="1"/>
    <col min="150" max="157" width="8.77734375" bestFit="1" customWidth="1"/>
    <col min="158" max="177" width="9.77734375" bestFit="1" customWidth="1"/>
    <col min="178" max="185" width="8.77734375" bestFit="1" customWidth="1"/>
    <col min="186" max="203" width="9.77734375" bestFit="1" customWidth="1"/>
    <col min="204" max="210" width="8.77734375" bestFit="1" customWidth="1"/>
    <col min="211" max="229" width="9.77734375" bestFit="1" customWidth="1"/>
    <col min="230" max="238" width="8.77734375" bestFit="1" customWidth="1"/>
    <col min="239" max="257" width="9.77734375" bestFit="1" customWidth="1"/>
    <col min="258" max="265" width="8.77734375" bestFit="1" customWidth="1"/>
    <col min="266" max="287" width="9.77734375" bestFit="1" customWidth="1"/>
    <col min="288" max="296" width="8.77734375" bestFit="1" customWidth="1"/>
    <col min="297" max="318" width="9.77734375" bestFit="1" customWidth="1"/>
    <col min="319" max="326" width="8.77734375" bestFit="1" customWidth="1"/>
    <col min="327" max="355" width="9.77734375" bestFit="1" customWidth="1"/>
    <col min="356" max="376" width="10.77734375" bestFit="1" customWidth="1"/>
    <col min="377" max="383" width="9.77734375" bestFit="1" customWidth="1"/>
    <col min="384" max="404" width="10.77734375" bestFit="1" customWidth="1"/>
    <col min="405" max="412" width="9.77734375" bestFit="1" customWidth="1"/>
    <col min="413" max="433" width="10.77734375" bestFit="1" customWidth="1"/>
    <col min="434" max="442" width="8.77734375" bestFit="1" customWidth="1"/>
    <col min="443" max="463" width="9.77734375" bestFit="1" customWidth="1"/>
    <col min="464" max="472" width="8.77734375" bestFit="1" customWidth="1"/>
    <col min="473" max="489" width="9.77734375" bestFit="1" customWidth="1"/>
    <col min="490" max="498" width="8.77734375" bestFit="1" customWidth="1"/>
    <col min="499" max="518" width="9.77734375" bestFit="1" customWidth="1"/>
    <col min="519" max="527" width="8.77734375" bestFit="1" customWidth="1"/>
    <col min="528" max="548" width="9.77734375" bestFit="1" customWidth="1"/>
    <col min="549" max="556" width="8.77734375" bestFit="1" customWidth="1"/>
    <col min="557" max="576" width="9.77734375" bestFit="1" customWidth="1"/>
    <col min="577" max="585" width="8.77734375" bestFit="1" customWidth="1"/>
    <col min="586" max="602" width="9.77734375" bestFit="1" customWidth="1"/>
    <col min="603" max="611" width="8.77734375" bestFit="1" customWidth="1"/>
    <col min="612" max="631" width="9.77734375" bestFit="1" customWidth="1"/>
    <col min="632" max="640" width="8.77734375" bestFit="1" customWidth="1"/>
    <col min="641" max="661" width="9.77734375" bestFit="1" customWidth="1"/>
    <col min="662" max="669" width="8.77734375" bestFit="1" customWidth="1"/>
    <col min="670" max="696" width="9.77734375" bestFit="1" customWidth="1"/>
    <col min="697" max="701" width="10.77734375" bestFit="1" customWidth="1"/>
    <col min="702" max="708" width="9.109375" bestFit="1" customWidth="1"/>
    <col min="709" max="709" width="8.109375" bestFit="1" customWidth="1"/>
    <col min="710" max="719" width="9.109375" bestFit="1" customWidth="1"/>
    <col min="720" max="720" width="8.109375" bestFit="1" customWidth="1"/>
    <col min="721" max="730" width="9.109375" bestFit="1" customWidth="1"/>
    <col min="731" max="731" width="8.109375" bestFit="1" customWidth="1"/>
    <col min="732" max="741" width="9.109375" bestFit="1" customWidth="1"/>
    <col min="742" max="742" width="8.109375" bestFit="1" customWidth="1"/>
    <col min="743" max="752" width="9.109375" bestFit="1" customWidth="1"/>
    <col min="753" max="753" width="8.109375" bestFit="1" customWidth="1"/>
    <col min="754" max="763" width="9.109375" bestFit="1" customWidth="1"/>
    <col min="764" max="764" width="8.109375" bestFit="1" customWidth="1"/>
    <col min="765" max="774" width="9.109375" bestFit="1" customWidth="1"/>
    <col min="775" max="775" width="8.109375" bestFit="1" customWidth="1"/>
    <col min="776" max="785" width="9.109375" bestFit="1" customWidth="1"/>
    <col min="786" max="786" width="8.109375" bestFit="1" customWidth="1"/>
    <col min="787" max="796" width="9.109375" bestFit="1" customWidth="1"/>
    <col min="797" max="797" width="7.109375" bestFit="1" customWidth="1"/>
    <col min="798" max="798" width="8.109375" bestFit="1" customWidth="1"/>
    <col min="799" max="808" width="9.109375" bestFit="1" customWidth="1"/>
    <col min="809" max="809" width="8.109375" bestFit="1" customWidth="1"/>
    <col min="810" max="819" width="9.109375" bestFit="1" customWidth="1"/>
    <col min="820" max="820" width="8.109375" bestFit="1" customWidth="1"/>
    <col min="821" max="830" width="9.109375" bestFit="1" customWidth="1"/>
    <col min="831" max="831" width="8.109375" bestFit="1" customWidth="1"/>
    <col min="832" max="841" width="9.109375" bestFit="1" customWidth="1"/>
    <col min="842" max="842" width="8.109375" bestFit="1" customWidth="1"/>
    <col min="843" max="852" width="9.109375" bestFit="1" customWidth="1"/>
    <col min="853" max="853" width="8.109375" bestFit="1" customWidth="1"/>
    <col min="854" max="863" width="9.109375" bestFit="1" customWidth="1"/>
    <col min="864" max="864" width="8.109375" bestFit="1" customWidth="1"/>
    <col min="865" max="874" width="9.109375" bestFit="1" customWidth="1"/>
    <col min="875" max="875" width="8.109375" bestFit="1" customWidth="1"/>
    <col min="876" max="885" width="9.109375" bestFit="1" customWidth="1"/>
    <col min="886" max="886" width="8.109375" bestFit="1" customWidth="1"/>
    <col min="887" max="896" width="9.109375" bestFit="1" customWidth="1"/>
    <col min="897" max="897" width="8.109375" bestFit="1" customWidth="1"/>
    <col min="898" max="907" width="9.109375" bestFit="1" customWidth="1"/>
    <col min="908" max="908" width="7.109375" bestFit="1" customWidth="1"/>
    <col min="909" max="909" width="8.109375" bestFit="1" customWidth="1"/>
    <col min="910" max="919" width="9.109375" bestFit="1" customWidth="1"/>
    <col min="920" max="920" width="8.109375" bestFit="1" customWidth="1"/>
    <col min="921" max="930" width="9.109375" bestFit="1" customWidth="1"/>
    <col min="931" max="931" width="8.109375" bestFit="1" customWidth="1"/>
    <col min="932" max="941" width="9.109375" bestFit="1" customWidth="1"/>
    <col min="942" max="942" width="8.109375" bestFit="1" customWidth="1"/>
    <col min="943" max="952" width="9.109375" bestFit="1" customWidth="1"/>
    <col min="953" max="953" width="8.109375" bestFit="1" customWidth="1"/>
    <col min="954" max="963" width="9.109375" bestFit="1" customWidth="1"/>
    <col min="964" max="964" width="8.109375" bestFit="1" customWidth="1"/>
    <col min="965" max="974" width="9.109375" bestFit="1" customWidth="1"/>
    <col min="975" max="975" width="8.109375" bestFit="1" customWidth="1"/>
    <col min="976" max="985" width="9.109375" bestFit="1" customWidth="1"/>
    <col min="986" max="986" width="8.109375" bestFit="1" customWidth="1"/>
    <col min="987" max="996" width="9.109375" bestFit="1" customWidth="1"/>
    <col min="997" max="997" width="8.109375" bestFit="1" customWidth="1"/>
    <col min="998" max="1007" width="9.109375" bestFit="1" customWidth="1"/>
    <col min="1008" max="1008" width="8.109375" bestFit="1" customWidth="1"/>
    <col min="1009" max="1018" width="9.109375" bestFit="1" customWidth="1"/>
    <col min="1019" max="1019" width="7.109375" bestFit="1" customWidth="1"/>
    <col min="1020" max="1020" width="8.109375" bestFit="1" customWidth="1"/>
    <col min="1021" max="1030" width="9.109375" bestFit="1" customWidth="1"/>
    <col min="1031" max="1031" width="8.109375" bestFit="1" customWidth="1"/>
    <col min="1032" max="1041" width="9.109375" bestFit="1" customWidth="1"/>
    <col min="1042" max="1042" width="8.109375" bestFit="1" customWidth="1"/>
    <col min="1043" max="1052" width="9.109375" bestFit="1" customWidth="1"/>
    <col min="1053" max="1053" width="8.109375" bestFit="1" customWidth="1"/>
    <col min="1054" max="1063" width="9.109375" bestFit="1" customWidth="1"/>
    <col min="1064" max="1064" width="8.109375" bestFit="1" customWidth="1"/>
    <col min="1065" max="1074" width="9.109375" bestFit="1" customWidth="1"/>
    <col min="1075" max="1075" width="8.109375" bestFit="1" customWidth="1"/>
    <col min="1076" max="1085" width="9.109375" bestFit="1" customWidth="1"/>
    <col min="1086" max="1086" width="8.109375" bestFit="1" customWidth="1"/>
    <col min="1087" max="1096" width="9.109375" bestFit="1" customWidth="1"/>
    <col min="1097" max="1097" width="8.109375" bestFit="1" customWidth="1"/>
    <col min="1098" max="1107" width="9.109375" bestFit="1" customWidth="1"/>
    <col min="1108" max="1108" width="8.109375" bestFit="1" customWidth="1"/>
    <col min="1109" max="1118" width="9.109375" bestFit="1" customWidth="1"/>
    <col min="1119" max="1119" width="8.109375" bestFit="1" customWidth="1"/>
    <col min="1120" max="1129" width="9.109375" bestFit="1" customWidth="1"/>
    <col min="1130" max="1130" width="6.109375" bestFit="1" customWidth="1"/>
    <col min="1131" max="1131" width="7.109375" bestFit="1" customWidth="1"/>
    <col min="1132" max="1141" width="8.109375" bestFit="1" customWidth="1"/>
    <col min="1142" max="1142" width="7.109375" bestFit="1" customWidth="1"/>
    <col min="1143" max="1152" width="8.109375" bestFit="1" customWidth="1"/>
    <col min="1153" max="1153" width="7.109375" bestFit="1" customWidth="1"/>
    <col min="1154" max="1163" width="8.109375" bestFit="1" customWidth="1"/>
    <col min="1164" max="1164" width="7.109375" bestFit="1" customWidth="1"/>
    <col min="1165" max="1174" width="8.109375" bestFit="1" customWidth="1"/>
    <col min="1175" max="1175" width="7.109375" bestFit="1" customWidth="1"/>
    <col min="1176" max="1185" width="8.109375" bestFit="1" customWidth="1"/>
    <col min="1186" max="1186" width="7.109375" bestFit="1" customWidth="1"/>
    <col min="1187" max="1196" width="8.109375" bestFit="1" customWidth="1"/>
    <col min="1197" max="1197" width="7.109375" bestFit="1" customWidth="1"/>
    <col min="1198" max="1207" width="8.109375" bestFit="1" customWidth="1"/>
    <col min="1208" max="1208" width="7.109375" bestFit="1" customWidth="1"/>
    <col min="1209" max="1218" width="8.109375" bestFit="1" customWidth="1"/>
    <col min="1219" max="1219" width="7.109375" bestFit="1" customWidth="1"/>
    <col min="1220" max="1229" width="8.109375" bestFit="1" customWidth="1"/>
    <col min="1230" max="1230" width="7.109375" bestFit="1" customWidth="1"/>
    <col min="1231" max="1240" width="8.109375" bestFit="1" customWidth="1"/>
    <col min="1241" max="1241" width="6.109375" bestFit="1" customWidth="1"/>
    <col min="1242" max="1242" width="7.109375" bestFit="1" customWidth="1"/>
    <col min="1243" max="1252" width="8.109375" bestFit="1" customWidth="1"/>
    <col min="1253" max="1253" width="7.109375" bestFit="1" customWidth="1"/>
    <col min="1254" max="1263" width="8.109375" bestFit="1" customWidth="1"/>
    <col min="1264" max="1264" width="7.109375" bestFit="1" customWidth="1"/>
    <col min="1265" max="1274" width="8.109375" bestFit="1" customWidth="1"/>
    <col min="1275" max="1275" width="7.109375" bestFit="1" customWidth="1"/>
    <col min="1276" max="1285" width="8.109375" bestFit="1" customWidth="1"/>
    <col min="1286" max="1286" width="7.109375" bestFit="1" customWidth="1"/>
    <col min="1287" max="1296" width="8.109375" bestFit="1" customWidth="1"/>
    <col min="1297" max="1297" width="7.109375" bestFit="1" customWidth="1"/>
    <col min="1298" max="1307" width="8.109375" bestFit="1" customWidth="1"/>
    <col min="1308" max="1308" width="7.109375" bestFit="1" customWidth="1"/>
    <col min="1309" max="1318" width="8.109375" bestFit="1" customWidth="1"/>
    <col min="1319" max="1319" width="7.109375" bestFit="1" customWidth="1"/>
    <col min="1320" max="1329" width="8.109375" bestFit="1" customWidth="1"/>
    <col min="1330" max="1330" width="7.109375" bestFit="1" customWidth="1"/>
    <col min="1331" max="1340" width="8.109375" bestFit="1" customWidth="1"/>
    <col min="1341" max="1341" width="7.109375" bestFit="1" customWidth="1"/>
    <col min="1342" max="1351" width="8.109375" bestFit="1" customWidth="1"/>
    <col min="1352" max="1352" width="6.109375" bestFit="1" customWidth="1"/>
    <col min="1353" max="1353" width="7.109375" bestFit="1" customWidth="1"/>
    <col min="1354" max="1363" width="8.109375" bestFit="1" customWidth="1"/>
    <col min="1364" max="1364" width="7.109375" bestFit="1" customWidth="1"/>
    <col min="1365" max="1374" width="8.109375" bestFit="1" customWidth="1"/>
    <col min="1375" max="1375" width="7.109375" bestFit="1" customWidth="1"/>
    <col min="1376" max="1385" width="8.109375" bestFit="1" customWidth="1"/>
    <col min="1386" max="1386" width="7.109375" bestFit="1" customWidth="1"/>
    <col min="1387" max="1396" width="8.109375" bestFit="1" customWidth="1"/>
    <col min="1397" max="1397" width="7.109375" bestFit="1" customWidth="1"/>
    <col min="1398" max="1407" width="8.109375" bestFit="1" customWidth="1"/>
    <col min="1408" max="1408" width="7.109375" bestFit="1" customWidth="1"/>
    <col min="1409" max="1418" width="8.109375" bestFit="1" customWidth="1"/>
    <col min="1419" max="1419" width="7.109375" bestFit="1" customWidth="1"/>
    <col min="1420" max="1429" width="8.109375" bestFit="1" customWidth="1"/>
    <col min="1430" max="1430" width="7.109375" bestFit="1" customWidth="1"/>
    <col min="1431" max="1440" width="8.109375" bestFit="1" customWidth="1"/>
    <col min="1441" max="1441" width="7.109375" bestFit="1" customWidth="1"/>
    <col min="1442" max="1451" width="8.109375" bestFit="1" customWidth="1"/>
    <col min="1452" max="1452" width="7.109375" bestFit="1" customWidth="1"/>
    <col min="1453" max="1462" width="8.109375" bestFit="1" customWidth="1"/>
    <col min="1463" max="1463" width="6.109375" bestFit="1" customWidth="1"/>
    <col min="1464" max="1464" width="7.109375" bestFit="1" customWidth="1"/>
    <col min="1465" max="1474" width="8.109375" bestFit="1" customWidth="1"/>
    <col min="1475" max="1475" width="7.109375" bestFit="1" customWidth="1"/>
    <col min="1476" max="1485" width="8.109375" bestFit="1" customWidth="1"/>
    <col min="1486" max="1486" width="7.109375" bestFit="1" customWidth="1"/>
    <col min="1487" max="1496" width="8.109375" bestFit="1" customWidth="1"/>
    <col min="1497" max="1497" width="7.109375" bestFit="1" customWidth="1"/>
    <col min="1498" max="1507" width="8.109375" bestFit="1" customWidth="1"/>
    <col min="1508" max="1508" width="7.109375" bestFit="1" customWidth="1"/>
    <col min="1509" max="1518" width="8.109375" bestFit="1" customWidth="1"/>
    <col min="1519" max="1519" width="7.109375" bestFit="1" customWidth="1"/>
    <col min="1520" max="1529" width="8.109375" bestFit="1" customWidth="1"/>
    <col min="1530" max="1530" width="7.109375" bestFit="1" customWidth="1"/>
    <col min="1531" max="1540" width="8.109375" bestFit="1" customWidth="1"/>
    <col min="1541" max="1541" width="7.109375" bestFit="1" customWidth="1"/>
    <col min="1542" max="1551" width="8.109375" bestFit="1" customWidth="1"/>
    <col min="1552" max="1552" width="7.109375" bestFit="1" customWidth="1"/>
    <col min="1553" max="1562" width="8.109375" bestFit="1" customWidth="1"/>
    <col min="1563" max="1563" width="7.109375" bestFit="1" customWidth="1"/>
    <col min="1564" max="1573" width="8.109375" bestFit="1" customWidth="1"/>
    <col min="1574" max="1574" width="6.109375" bestFit="1" customWidth="1"/>
    <col min="1575" max="1575" width="7.109375" bestFit="1" customWidth="1"/>
    <col min="1576" max="1585" width="8.109375" bestFit="1" customWidth="1"/>
    <col min="1586" max="1586" width="7.109375" bestFit="1" customWidth="1"/>
    <col min="1587" max="1596" width="8.109375" bestFit="1" customWidth="1"/>
    <col min="1597" max="1597" width="7.109375" bestFit="1" customWidth="1"/>
    <col min="1598" max="1607" width="8.109375" bestFit="1" customWidth="1"/>
    <col min="1608" max="1608" width="7.109375" bestFit="1" customWidth="1"/>
    <col min="1609" max="1618" width="8.109375" bestFit="1" customWidth="1"/>
    <col min="1619" max="1619" width="7.109375" bestFit="1" customWidth="1"/>
    <col min="1620" max="1629" width="8.109375" bestFit="1" customWidth="1"/>
    <col min="1630" max="1630" width="7.109375" bestFit="1" customWidth="1"/>
    <col min="1631" max="1640" width="8.109375" bestFit="1" customWidth="1"/>
    <col min="1641" max="1641" width="7.109375" bestFit="1" customWidth="1"/>
    <col min="1642" max="1651" width="8.109375" bestFit="1" customWidth="1"/>
    <col min="1652" max="1652" width="7.109375" bestFit="1" customWidth="1"/>
    <col min="1653" max="1662" width="8.109375" bestFit="1" customWidth="1"/>
    <col min="1663" max="1663" width="7.109375" bestFit="1" customWidth="1"/>
    <col min="1664" max="1673" width="8.109375" bestFit="1" customWidth="1"/>
    <col min="1674" max="1674" width="7.109375" bestFit="1" customWidth="1"/>
    <col min="1675" max="1684" width="8.109375" bestFit="1" customWidth="1"/>
    <col min="1685" max="1685" width="6.109375" bestFit="1" customWidth="1"/>
    <col min="1686" max="1686" width="7.109375" bestFit="1" customWidth="1"/>
    <col min="1687" max="1696" width="8.109375" bestFit="1" customWidth="1"/>
    <col min="1697" max="1697" width="7.109375" bestFit="1" customWidth="1"/>
    <col min="1698" max="1707" width="8.109375" bestFit="1" customWidth="1"/>
    <col min="1708" max="1708" width="7.109375" bestFit="1" customWidth="1"/>
    <col min="1709" max="1718" width="8.109375" bestFit="1" customWidth="1"/>
    <col min="1719" max="1719" width="7.109375" bestFit="1" customWidth="1"/>
    <col min="1720" max="1729" width="8.109375" bestFit="1" customWidth="1"/>
    <col min="1730" max="1730" width="7.109375" bestFit="1" customWidth="1"/>
    <col min="1731" max="1740" width="8.109375" bestFit="1" customWidth="1"/>
    <col min="1741" max="1741" width="7.109375" bestFit="1" customWidth="1"/>
    <col min="1742" max="1751" width="8.109375" bestFit="1" customWidth="1"/>
    <col min="1752" max="1752" width="7.109375" bestFit="1" customWidth="1"/>
    <col min="1753" max="1762" width="8.109375" bestFit="1" customWidth="1"/>
    <col min="1763" max="1763" width="7.109375" bestFit="1" customWidth="1"/>
    <col min="1764" max="1773" width="8.109375" bestFit="1" customWidth="1"/>
    <col min="1774" max="1774" width="7.109375" bestFit="1" customWidth="1"/>
    <col min="1775" max="1784" width="8.109375" bestFit="1" customWidth="1"/>
    <col min="1785" max="1785" width="7.109375" bestFit="1" customWidth="1"/>
    <col min="1786" max="1795" width="8.109375" bestFit="1" customWidth="1"/>
    <col min="1796" max="1796" width="6.109375" bestFit="1" customWidth="1"/>
    <col min="1797" max="1797" width="7.109375" bestFit="1" customWidth="1"/>
    <col min="1798" max="1807" width="8.109375" bestFit="1" customWidth="1"/>
    <col min="1808" max="1808" width="7.109375" bestFit="1" customWidth="1"/>
    <col min="1809" max="1818" width="8.109375" bestFit="1" customWidth="1"/>
    <col min="1819" max="1819" width="7.109375" bestFit="1" customWidth="1"/>
    <col min="1820" max="1829" width="8.109375" bestFit="1" customWidth="1"/>
    <col min="1830" max="1830" width="7.109375" bestFit="1" customWidth="1"/>
    <col min="1831" max="1840" width="8.109375" bestFit="1" customWidth="1"/>
    <col min="1841" max="1841" width="7.109375" bestFit="1" customWidth="1"/>
    <col min="1842" max="1851" width="8.109375" bestFit="1" customWidth="1"/>
    <col min="1852" max="1852" width="7.109375" bestFit="1" customWidth="1"/>
    <col min="1853" max="1862" width="8.109375" bestFit="1" customWidth="1"/>
    <col min="1863" max="1863" width="7.109375" bestFit="1" customWidth="1"/>
    <col min="1864" max="1873" width="8.109375" bestFit="1" customWidth="1"/>
    <col min="1874" max="1874" width="7.109375" bestFit="1" customWidth="1"/>
    <col min="1875" max="1884" width="8.109375" bestFit="1" customWidth="1"/>
    <col min="1885" max="1885" width="7.109375" bestFit="1" customWidth="1"/>
    <col min="1886" max="1895" width="8.109375" bestFit="1" customWidth="1"/>
    <col min="1896" max="1896" width="7.109375" bestFit="1" customWidth="1"/>
    <col min="1897" max="1906" width="8.109375" bestFit="1" customWidth="1"/>
    <col min="1907" max="1907" width="6.109375" bestFit="1" customWidth="1"/>
    <col min="1908" max="1908" width="7.109375" bestFit="1" customWidth="1"/>
    <col min="1909" max="1918" width="8.109375" bestFit="1" customWidth="1"/>
    <col min="1919" max="1919" width="7.109375" bestFit="1" customWidth="1"/>
    <col min="1920" max="1929" width="8.109375" bestFit="1" customWidth="1"/>
    <col min="1930" max="1930" width="7.109375" bestFit="1" customWidth="1"/>
    <col min="1931" max="1940" width="8.109375" bestFit="1" customWidth="1"/>
    <col min="1941" max="1941" width="7.109375" bestFit="1" customWidth="1"/>
    <col min="1942" max="1951" width="8.109375" bestFit="1" customWidth="1"/>
    <col min="1952" max="1952" width="7.109375" bestFit="1" customWidth="1"/>
    <col min="1953" max="1962" width="8.109375" bestFit="1" customWidth="1"/>
    <col min="1963" max="1963" width="7.109375" bestFit="1" customWidth="1"/>
    <col min="1964" max="1973" width="8.109375" bestFit="1" customWidth="1"/>
    <col min="1974" max="1974" width="7.109375" bestFit="1" customWidth="1"/>
    <col min="1975" max="1984" width="8.109375" bestFit="1" customWidth="1"/>
    <col min="1985" max="1985" width="7.109375" bestFit="1" customWidth="1"/>
    <col min="1986" max="1995" width="8.109375" bestFit="1" customWidth="1"/>
    <col min="1996" max="1996" width="7.109375" bestFit="1" customWidth="1"/>
    <col min="1997" max="2006" width="8.109375" bestFit="1" customWidth="1"/>
    <col min="2007" max="2007" width="7.109375" bestFit="1" customWidth="1"/>
    <col min="2008" max="2017" width="8.109375" bestFit="1" customWidth="1"/>
    <col min="2018" max="2018" width="10.77734375" bestFit="1" customWidth="1"/>
    <col min="2019" max="2019" width="16.21875" bestFit="1" customWidth="1"/>
    <col min="2020" max="2020" width="14.88671875" bestFit="1" customWidth="1"/>
    <col min="2021" max="2021" width="16.21875" bestFit="1" customWidth="1"/>
    <col min="2022" max="2022" width="14.88671875" bestFit="1" customWidth="1"/>
    <col min="2023" max="2023" width="16.21875" bestFit="1" customWidth="1"/>
    <col min="2024" max="2024" width="14.88671875" bestFit="1" customWidth="1"/>
    <col min="2025" max="2025" width="16.21875" bestFit="1" customWidth="1"/>
    <col min="2026" max="2026" width="14.88671875" bestFit="1" customWidth="1"/>
    <col min="2027" max="2027" width="16.21875" bestFit="1" customWidth="1"/>
    <col min="2028" max="2028" width="14.88671875" bestFit="1" customWidth="1"/>
    <col min="2029" max="2029" width="16.21875" bestFit="1" customWidth="1"/>
    <col min="2030" max="2030" width="14.88671875" bestFit="1" customWidth="1"/>
    <col min="2031" max="2031" width="16.21875" bestFit="1" customWidth="1"/>
    <col min="2032" max="2032" width="14.88671875" bestFit="1" customWidth="1"/>
    <col min="2033" max="2033" width="16.21875" bestFit="1" customWidth="1"/>
    <col min="2034" max="2034" width="14.88671875" bestFit="1" customWidth="1"/>
    <col min="2035" max="2035" width="16.21875" bestFit="1" customWidth="1"/>
    <col min="2036" max="2036" width="14.88671875" bestFit="1" customWidth="1"/>
    <col min="2037" max="2037" width="16.21875" bestFit="1" customWidth="1"/>
    <col min="2038" max="2038" width="14.88671875" bestFit="1" customWidth="1"/>
    <col min="2039" max="2039" width="16.21875" bestFit="1" customWidth="1"/>
    <col min="2040" max="2040" width="14.88671875" bestFit="1" customWidth="1"/>
    <col min="2041" max="2041" width="16.21875" bestFit="1" customWidth="1"/>
    <col min="2042" max="2042" width="14.88671875" bestFit="1" customWidth="1"/>
    <col min="2043" max="2043" width="16.21875" bestFit="1" customWidth="1"/>
    <col min="2044" max="2044" width="14.88671875" bestFit="1" customWidth="1"/>
    <col min="2045" max="2045" width="16.21875" bestFit="1" customWidth="1"/>
    <col min="2046" max="2046" width="14.88671875" bestFit="1" customWidth="1"/>
    <col min="2047" max="2047" width="16.21875" bestFit="1" customWidth="1"/>
    <col min="2048" max="2048" width="14.88671875" bestFit="1" customWidth="1"/>
    <col min="2049" max="2049" width="16.21875" bestFit="1" customWidth="1"/>
    <col min="2050" max="2050" width="14.88671875" bestFit="1" customWidth="1"/>
    <col min="2051" max="2051" width="16.21875" bestFit="1" customWidth="1"/>
    <col min="2052" max="2052" width="14.88671875" bestFit="1" customWidth="1"/>
    <col min="2053" max="2053" width="16.21875" bestFit="1" customWidth="1"/>
    <col min="2054" max="2054" width="14.88671875" bestFit="1" customWidth="1"/>
    <col min="2055" max="2055" width="16.21875" bestFit="1" customWidth="1"/>
    <col min="2056" max="2056" width="14.88671875" bestFit="1" customWidth="1"/>
    <col min="2057" max="2057" width="16.21875" bestFit="1" customWidth="1"/>
    <col min="2058" max="2058" width="14.88671875" bestFit="1" customWidth="1"/>
    <col min="2059" max="2059" width="16.21875" bestFit="1" customWidth="1"/>
    <col min="2060" max="2060" width="14.88671875" bestFit="1" customWidth="1"/>
    <col min="2061" max="2061" width="16.21875" bestFit="1" customWidth="1"/>
    <col min="2062" max="2062" width="14.88671875" bestFit="1" customWidth="1"/>
    <col min="2063" max="2063" width="16.21875" bestFit="1" customWidth="1"/>
    <col min="2064" max="2064" width="14.88671875" bestFit="1" customWidth="1"/>
    <col min="2065" max="2065" width="16.21875" bestFit="1" customWidth="1"/>
    <col min="2066" max="2066" width="14.88671875" bestFit="1" customWidth="1"/>
    <col min="2067" max="2067" width="16.21875" bestFit="1" customWidth="1"/>
    <col min="2068" max="2068" width="14.88671875" bestFit="1" customWidth="1"/>
    <col min="2069" max="2069" width="16.21875" bestFit="1" customWidth="1"/>
    <col min="2070" max="2070" width="14.88671875" bestFit="1" customWidth="1"/>
    <col min="2071" max="2071" width="16.21875" bestFit="1" customWidth="1"/>
    <col min="2072" max="2072" width="14.88671875" bestFit="1" customWidth="1"/>
    <col min="2073" max="2073" width="16.21875" bestFit="1" customWidth="1"/>
    <col min="2074" max="2074" width="14.88671875" bestFit="1" customWidth="1"/>
    <col min="2075" max="2075" width="16.21875" bestFit="1" customWidth="1"/>
    <col min="2076" max="2076" width="14.88671875" bestFit="1" customWidth="1"/>
    <col min="2077" max="2077" width="16.21875" bestFit="1" customWidth="1"/>
    <col min="2078" max="2078" width="14.88671875" bestFit="1" customWidth="1"/>
    <col min="2079" max="2079" width="16.21875" bestFit="1" customWidth="1"/>
    <col min="2080" max="2080" width="14.88671875" bestFit="1" customWidth="1"/>
    <col min="2081" max="2081" width="16.21875" bestFit="1" customWidth="1"/>
    <col min="2082" max="2082" width="14.88671875" bestFit="1" customWidth="1"/>
    <col min="2083" max="2083" width="16.21875" bestFit="1" customWidth="1"/>
    <col min="2084" max="2084" width="14.88671875" bestFit="1" customWidth="1"/>
    <col min="2085" max="2085" width="16.21875" bestFit="1" customWidth="1"/>
    <col min="2086" max="2086" width="14.88671875" bestFit="1" customWidth="1"/>
    <col min="2087" max="2087" width="16.21875" bestFit="1" customWidth="1"/>
    <col min="2088" max="2088" width="14.88671875" bestFit="1" customWidth="1"/>
    <col min="2089" max="2089" width="16.21875" bestFit="1" customWidth="1"/>
    <col min="2090" max="2090" width="14.88671875" bestFit="1" customWidth="1"/>
    <col min="2091" max="2091" width="16.21875" bestFit="1" customWidth="1"/>
    <col min="2092" max="2092" width="14.88671875" bestFit="1" customWidth="1"/>
    <col min="2093" max="2093" width="16.21875" bestFit="1" customWidth="1"/>
    <col min="2094" max="2094" width="14.88671875" bestFit="1" customWidth="1"/>
    <col min="2095" max="2095" width="16.21875" bestFit="1" customWidth="1"/>
    <col min="2096" max="2096" width="14.88671875" bestFit="1" customWidth="1"/>
    <col min="2097" max="2097" width="16.21875" bestFit="1" customWidth="1"/>
    <col min="2098" max="2098" width="14.88671875" bestFit="1" customWidth="1"/>
    <col min="2099" max="2099" width="16.21875" bestFit="1" customWidth="1"/>
    <col min="2100" max="2100" width="14.88671875" bestFit="1" customWidth="1"/>
    <col min="2101" max="2101" width="16.21875" bestFit="1" customWidth="1"/>
    <col min="2102" max="2102" width="14.88671875" bestFit="1" customWidth="1"/>
    <col min="2103" max="2103" width="16.21875" bestFit="1" customWidth="1"/>
    <col min="2104" max="2104" width="14.88671875" bestFit="1" customWidth="1"/>
    <col min="2105" max="2105" width="16.21875" bestFit="1" customWidth="1"/>
    <col min="2106" max="2106" width="14.88671875" bestFit="1" customWidth="1"/>
    <col min="2107" max="2107" width="16.21875" bestFit="1" customWidth="1"/>
    <col min="2108" max="2108" width="14.88671875" bestFit="1" customWidth="1"/>
    <col min="2109" max="2109" width="16.21875" bestFit="1" customWidth="1"/>
    <col min="2110" max="2110" width="14.88671875" bestFit="1" customWidth="1"/>
    <col min="2111" max="2111" width="16.21875" bestFit="1" customWidth="1"/>
    <col min="2112" max="2112" width="14.88671875" bestFit="1" customWidth="1"/>
    <col min="2113" max="2113" width="16.21875" bestFit="1" customWidth="1"/>
    <col min="2114" max="2114" width="14.88671875" bestFit="1" customWidth="1"/>
    <col min="2115" max="2115" width="16.21875" bestFit="1" customWidth="1"/>
    <col min="2116" max="2116" width="14.88671875" bestFit="1" customWidth="1"/>
    <col min="2117" max="2117" width="16.21875" bestFit="1" customWidth="1"/>
    <col min="2118" max="2118" width="14.88671875" bestFit="1" customWidth="1"/>
    <col min="2119" max="2119" width="16.21875" bestFit="1" customWidth="1"/>
    <col min="2120" max="2120" width="14.88671875" bestFit="1" customWidth="1"/>
    <col min="2121" max="2121" width="16.21875" bestFit="1" customWidth="1"/>
    <col min="2122" max="2122" width="14.88671875" bestFit="1" customWidth="1"/>
    <col min="2123" max="2123" width="16.21875" bestFit="1" customWidth="1"/>
    <col min="2124" max="2124" width="14.88671875" bestFit="1" customWidth="1"/>
    <col min="2125" max="2125" width="16.21875" bestFit="1" customWidth="1"/>
    <col min="2126" max="2126" width="14.88671875" bestFit="1" customWidth="1"/>
    <col min="2127" max="2127" width="16.21875" bestFit="1" customWidth="1"/>
    <col min="2128" max="2128" width="14.88671875" bestFit="1" customWidth="1"/>
    <col min="2129" max="2129" width="16.21875" bestFit="1" customWidth="1"/>
    <col min="2130" max="2130" width="14.88671875" bestFit="1" customWidth="1"/>
    <col min="2131" max="2131" width="16.21875" bestFit="1" customWidth="1"/>
    <col min="2132" max="2132" width="14.88671875" bestFit="1" customWidth="1"/>
    <col min="2133" max="2133" width="16.21875" bestFit="1" customWidth="1"/>
    <col min="2134" max="2134" width="14.88671875" bestFit="1" customWidth="1"/>
    <col min="2135" max="2135" width="16.21875" bestFit="1" customWidth="1"/>
    <col min="2136" max="2136" width="14.88671875" bestFit="1" customWidth="1"/>
    <col min="2137" max="2137" width="16.21875" bestFit="1" customWidth="1"/>
    <col min="2138" max="2138" width="14.88671875" bestFit="1" customWidth="1"/>
    <col min="2139" max="2139" width="16.21875" bestFit="1" customWidth="1"/>
    <col min="2140" max="2140" width="14.88671875" bestFit="1" customWidth="1"/>
    <col min="2141" max="2141" width="16.21875" bestFit="1" customWidth="1"/>
    <col min="2142" max="2142" width="14.88671875" bestFit="1" customWidth="1"/>
    <col min="2143" max="2143" width="16.21875" bestFit="1" customWidth="1"/>
    <col min="2144" max="2144" width="14.88671875" bestFit="1" customWidth="1"/>
    <col min="2145" max="2145" width="16.21875" bestFit="1" customWidth="1"/>
    <col min="2146" max="2146" width="14.88671875" bestFit="1" customWidth="1"/>
    <col min="2147" max="2147" width="16.21875" bestFit="1" customWidth="1"/>
    <col min="2148" max="2148" width="14.88671875" bestFit="1" customWidth="1"/>
    <col min="2149" max="2149" width="16.21875" bestFit="1" customWidth="1"/>
    <col min="2150" max="2150" width="14.88671875" bestFit="1" customWidth="1"/>
    <col min="2151" max="2151" width="16.21875" bestFit="1" customWidth="1"/>
    <col min="2152" max="2152" width="14.88671875" bestFit="1" customWidth="1"/>
    <col min="2153" max="2153" width="16.21875" bestFit="1" customWidth="1"/>
    <col min="2154" max="2154" width="14.88671875" bestFit="1" customWidth="1"/>
    <col min="2155" max="2155" width="16.21875" bestFit="1" customWidth="1"/>
    <col min="2156" max="2156" width="14.88671875" bestFit="1" customWidth="1"/>
    <col min="2157" max="2157" width="16.21875" bestFit="1" customWidth="1"/>
    <col min="2158" max="2158" width="14.88671875" bestFit="1" customWidth="1"/>
    <col min="2159" max="2159" width="16.21875" bestFit="1" customWidth="1"/>
    <col min="2160" max="2160" width="14.88671875" bestFit="1" customWidth="1"/>
    <col min="2161" max="2161" width="16.21875" bestFit="1" customWidth="1"/>
    <col min="2162" max="2162" width="14.88671875" bestFit="1" customWidth="1"/>
    <col min="2163" max="2163" width="16.21875" bestFit="1" customWidth="1"/>
    <col min="2164" max="2164" width="14.88671875" bestFit="1" customWidth="1"/>
    <col min="2165" max="2165" width="16.21875" bestFit="1" customWidth="1"/>
    <col min="2166" max="2166" width="14.88671875" bestFit="1" customWidth="1"/>
    <col min="2167" max="2167" width="16.21875" bestFit="1" customWidth="1"/>
    <col min="2168" max="2168" width="14.88671875" bestFit="1" customWidth="1"/>
    <col min="2169" max="2169" width="16.21875" bestFit="1" customWidth="1"/>
    <col min="2170" max="2170" width="14.88671875" bestFit="1" customWidth="1"/>
    <col min="2171" max="2171" width="16.21875" bestFit="1" customWidth="1"/>
    <col min="2172" max="2172" width="14.88671875" bestFit="1" customWidth="1"/>
    <col min="2173" max="2173" width="16.21875" bestFit="1" customWidth="1"/>
    <col min="2174" max="2174" width="14.88671875" bestFit="1" customWidth="1"/>
    <col min="2175" max="2175" width="16.21875" bestFit="1" customWidth="1"/>
    <col min="2176" max="2176" width="14.88671875" bestFit="1" customWidth="1"/>
    <col min="2177" max="2177" width="16.21875" bestFit="1" customWidth="1"/>
    <col min="2178" max="2178" width="14.88671875" bestFit="1" customWidth="1"/>
    <col min="2179" max="2179" width="16.21875" bestFit="1" customWidth="1"/>
    <col min="2180" max="2180" width="14.88671875" bestFit="1" customWidth="1"/>
    <col min="2181" max="2181" width="16.21875" bestFit="1" customWidth="1"/>
    <col min="2182" max="2182" width="14.88671875" bestFit="1" customWidth="1"/>
    <col min="2183" max="2183" width="16.21875" bestFit="1" customWidth="1"/>
    <col min="2184" max="2184" width="14.88671875" bestFit="1" customWidth="1"/>
    <col min="2185" max="2185" width="16.21875" bestFit="1" customWidth="1"/>
    <col min="2186" max="2186" width="14.88671875" bestFit="1" customWidth="1"/>
    <col min="2187" max="2187" width="16.21875" bestFit="1" customWidth="1"/>
    <col min="2188" max="2188" width="14.88671875" bestFit="1" customWidth="1"/>
    <col min="2189" max="2189" width="16.21875" bestFit="1" customWidth="1"/>
    <col min="2190" max="2190" width="14.88671875" bestFit="1" customWidth="1"/>
    <col min="2191" max="2191" width="16.21875" bestFit="1" customWidth="1"/>
    <col min="2192" max="2192" width="14.88671875" bestFit="1" customWidth="1"/>
    <col min="2193" max="2193" width="16.21875" bestFit="1" customWidth="1"/>
    <col min="2194" max="2194" width="14.88671875" bestFit="1" customWidth="1"/>
    <col min="2195" max="2195" width="16.21875" bestFit="1" customWidth="1"/>
    <col min="2196" max="2196" width="14.88671875" bestFit="1" customWidth="1"/>
    <col min="2197" max="2197" width="16.21875" bestFit="1" customWidth="1"/>
    <col min="2198" max="2198" width="14.88671875" bestFit="1" customWidth="1"/>
    <col min="2199" max="2199" width="16.21875" bestFit="1" customWidth="1"/>
    <col min="2200" max="2200" width="14.88671875" bestFit="1" customWidth="1"/>
    <col min="2201" max="2201" width="16.21875" bestFit="1" customWidth="1"/>
    <col min="2202" max="2202" width="14.88671875" bestFit="1" customWidth="1"/>
    <col min="2203" max="2203" width="16.21875" bestFit="1" customWidth="1"/>
    <col min="2204" max="2204" width="14.88671875" bestFit="1" customWidth="1"/>
    <col min="2205" max="2205" width="16.21875" bestFit="1" customWidth="1"/>
    <col min="2206" max="2206" width="14.88671875" bestFit="1" customWidth="1"/>
    <col min="2207" max="2207" width="16.21875" bestFit="1" customWidth="1"/>
    <col min="2208" max="2208" width="14.88671875" bestFit="1" customWidth="1"/>
    <col min="2209" max="2209" width="16.21875" bestFit="1" customWidth="1"/>
    <col min="2210" max="2210" width="14.88671875" bestFit="1" customWidth="1"/>
    <col min="2211" max="2211" width="16.21875" bestFit="1" customWidth="1"/>
    <col min="2212" max="2212" width="14.88671875" bestFit="1" customWidth="1"/>
    <col min="2213" max="2213" width="16.21875" bestFit="1" customWidth="1"/>
    <col min="2214" max="2214" width="14.88671875" bestFit="1" customWidth="1"/>
    <col min="2215" max="2215" width="16.21875" bestFit="1" customWidth="1"/>
    <col min="2216" max="2216" width="14.88671875" bestFit="1" customWidth="1"/>
    <col min="2217" max="2217" width="16.21875" bestFit="1" customWidth="1"/>
    <col min="2218" max="2218" width="14.88671875" bestFit="1" customWidth="1"/>
    <col min="2219" max="2219" width="16.21875" bestFit="1" customWidth="1"/>
    <col min="2220" max="2220" width="14.88671875" bestFit="1" customWidth="1"/>
    <col min="2221" max="2221" width="16.21875" bestFit="1" customWidth="1"/>
    <col min="2222" max="2222" width="14.88671875" bestFit="1" customWidth="1"/>
    <col min="2223" max="2223" width="16.21875" bestFit="1" customWidth="1"/>
    <col min="2224" max="2224" width="14.88671875" bestFit="1" customWidth="1"/>
    <col min="2225" max="2225" width="16.21875" bestFit="1" customWidth="1"/>
    <col min="2226" max="2226" width="14.88671875" bestFit="1" customWidth="1"/>
    <col min="2227" max="2227" width="16.21875" bestFit="1" customWidth="1"/>
    <col min="2228" max="2228" width="14.88671875" bestFit="1" customWidth="1"/>
    <col min="2229" max="2229" width="16.21875" bestFit="1" customWidth="1"/>
    <col min="2230" max="2230" width="14.88671875" bestFit="1" customWidth="1"/>
    <col min="2231" max="2231" width="16.21875" bestFit="1" customWidth="1"/>
    <col min="2232" max="2232" width="14.88671875" bestFit="1" customWidth="1"/>
    <col min="2233" max="2233" width="16.21875" bestFit="1" customWidth="1"/>
    <col min="2234" max="2234" width="14.88671875" bestFit="1" customWidth="1"/>
    <col min="2235" max="2235" width="16.21875" bestFit="1" customWidth="1"/>
    <col min="2236" max="2236" width="14.88671875" bestFit="1" customWidth="1"/>
    <col min="2237" max="2237" width="16.21875" bestFit="1" customWidth="1"/>
    <col min="2238" max="2238" width="14.88671875" bestFit="1" customWidth="1"/>
    <col min="2239" max="2239" width="16.21875" bestFit="1" customWidth="1"/>
    <col min="2240" max="2240" width="14.88671875" bestFit="1" customWidth="1"/>
    <col min="2241" max="2241" width="16.21875" bestFit="1" customWidth="1"/>
    <col min="2242" max="2242" width="14.88671875" bestFit="1" customWidth="1"/>
    <col min="2243" max="2243" width="16.21875" bestFit="1" customWidth="1"/>
    <col min="2244" max="2244" width="14.88671875" bestFit="1" customWidth="1"/>
    <col min="2245" max="2245" width="16.21875" bestFit="1" customWidth="1"/>
    <col min="2246" max="2246" width="14.88671875" bestFit="1" customWidth="1"/>
    <col min="2247" max="2247" width="16.21875" bestFit="1" customWidth="1"/>
    <col min="2248" max="2248" width="14.88671875" bestFit="1" customWidth="1"/>
    <col min="2249" max="2249" width="16.21875" bestFit="1" customWidth="1"/>
    <col min="2250" max="2250" width="14.88671875" bestFit="1" customWidth="1"/>
    <col min="2251" max="2251" width="16.21875" bestFit="1" customWidth="1"/>
    <col min="2252" max="2252" width="14.88671875" bestFit="1" customWidth="1"/>
    <col min="2253" max="2253" width="16.21875" bestFit="1" customWidth="1"/>
    <col min="2254" max="2254" width="14.88671875" bestFit="1" customWidth="1"/>
    <col min="2255" max="2255" width="16.21875" bestFit="1" customWidth="1"/>
    <col min="2256" max="2256" width="14.88671875" bestFit="1" customWidth="1"/>
    <col min="2257" max="2257" width="16.21875" bestFit="1" customWidth="1"/>
    <col min="2258" max="2258" width="14.88671875" bestFit="1" customWidth="1"/>
    <col min="2259" max="2259" width="16.21875" bestFit="1" customWidth="1"/>
    <col min="2260" max="2260" width="14.88671875" bestFit="1" customWidth="1"/>
    <col min="2261" max="2261" width="16.21875" bestFit="1" customWidth="1"/>
    <col min="2262" max="2262" width="14.88671875" bestFit="1" customWidth="1"/>
    <col min="2263" max="2263" width="16.21875" bestFit="1" customWidth="1"/>
    <col min="2264" max="2264" width="14.88671875" bestFit="1" customWidth="1"/>
    <col min="2265" max="2265" width="16.21875" bestFit="1" customWidth="1"/>
    <col min="2266" max="2266" width="14.88671875" bestFit="1" customWidth="1"/>
    <col min="2267" max="2267" width="16.21875" bestFit="1" customWidth="1"/>
    <col min="2268" max="2268" width="14.88671875" bestFit="1" customWidth="1"/>
    <col min="2269" max="2269" width="16.21875" bestFit="1" customWidth="1"/>
    <col min="2270" max="2270" width="14.88671875" bestFit="1" customWidth="1"/>
    <col min="2271" max="2271" width="16.21875" bestFit="1" customWidth="1"/>
    <col min="2272" max="2272" width="14.88671875" bestFit="1" customWidth="1"/>
    <col min="2273" max="2273" width="16.21875" bestFit="1" customWidth="1"/>
    <col min="2274" max="2274" width="14.88671875" bestFit="1" customWidth="1"/>
    <col min="2275" max="2275" width="16.21875" bestFit="1" customWidth="1"/>
    <col min="2276" max="2276" width="14.88671875" bestFit="1" customWidth="1"/>
    <col min="2277" max="2277" width="16.21875" bestFit="1" customWidth="1"/>
    <col min="2278" max="2278" width="14.88671875" bestFit="1" customWidth="1"/>
    <col min="2279" max="2279" width="16.21875" bestFit="1" customWidth="1"/>
    <col min="2280" max="2280" width="14.88671875" bestFit="1" customWidth="1"/>
    <col min="2281" max="2281" width="16.21875" bestFit="1" customWidth="1"/>
    <col min="2282" max="2282" width="14.88671875" bestFit="1" customWidth="1"/>
    <col min="2283" max="2283" width="16.21875" bestFit="1" customWidth="1"/>
    <col min="2284" max="2284" width="14.88671875" bestFit="1" customWidth="1"/>
    <col min="2285" max="2285" width="16.21875" bestFit="1" customWidth="1"/>
    <col min="2286" max="2286" width="14.88671875" bestFit="1" customWidth="1"/>
    <col min="2287" max="2287" width="16.21875" bestFit="1" customWidth="1"/>
    <col min="2288" max="2288" width="14.88671875" bestFit="1" customWidth="1"/>
    <col min="2289" max="2289" width="16.21875" bestFit="1" customWidth="1"/>
    <col min="2290" max="2290" width="14.88671875" bestFit="1" customWidth="1"/>
    <col min="2291" max="2291" width="16.21875" bestFit="1" customWidth="1"/>
    <col min="2292" max="2292" width="14.88671875" bestFit="1" customWidth="1"/>
    <col min="2293" max="2293" width="16.21875" bestFit="1" customWidth="1"/>
    <col min="2294" max="2294" width="14.88671875" bestFit="1" customWidth="1"/>
    <col min="2295" max="2295" width="16.21875" bestFit="1" customWidth="1"/>
    <col min="2296" max="2296" width="14.88671875" bestFit="1" customWidth="1"/>
    <col min="2297" max="2297" width="16.21875" bestFit="1" customWidth="1"/>
    <col min="2298" max="2298" width="14.88671875" bestFit="1" customWidth="1"/>
    <col min="2299" max="2299" width="16.21875" bestFit="1" customWidth="1"/>
    <col min="2300" max="2300" width="14.88671875" bestFit="1" customWidth="1"/>
    <col min="2301" max="2301" width="16.21875" bestFit="1" customWidth="1"/>
    <col min="2302" max="2302" width="14.88671875" bestFit="1" customWidth="1"/>
    <col min="2303" max="2303" width="16.21875" bestFit="1" customWidth="1"/>
    <col min="2304" max="2304" width="14.88671875" bestFit="1" customWidth="1"/>
    <col min="2305" max="2305" width="16.21875" bestFit="1" customWidth="1"/>
    <col min="2306" max="2306" width="14.88671875" bestFit="1" customWidth="1"/>
    <col min="2307" max="2307" width="16.21875" bestFit="1" customWidth="1"/>
    <col min="2308" max="2308" width="14.88671875" bestFit="1" customWidth="1"/>
    <col min="2309" max="2309" width="16.21875" bestFit="1" customWidth="1"/>
    <col min="2310" max="2310" width="14.88671875" bestFit="1" customWidth="1"/>
    <col min="2311" max="2311" width="16.21875" bestFit="1" customWidth="1"/>
    <col min="2312" max="2312" width="14.88671875" bestFit="1" customWidth="1"/>
    <col min="2313" max="2313" width="16.21875" bestFit="1" customWidth="1"/>
    <col min="2314" max="2314" width="14.88671875" bestFit="1" customWidth="1"/>
    <col min="2315" max="2315" width="16.21875" bestFit="1" customWidth="1"/>
    <col min="2316" max="2316" width="14.88671875" bestFit="1" customWidth="1"/>
    <col min="2317" max="2317" width="16.21875" bestFit="1" customWidth="1"/>
    <col min="2318" max="2318" width="14.88671875" bestFit="1" customWidth="1"/>
    <col min="2319" max="2319" width="16.21875" bestFit="1" customWidth="1"/>
    <col min="2320" max="2320" width="14.88671875" bestFit="1" customWidth="1"/>
    <col min="2321" max="2321" width="16.21875" bestFit="1" customWidth="1"/>
    <col min="2322" max="2322" width="14.88671875" bestFit="1" customWidth="1"/>
    <col min="2323" max="2323" width="16.21875" bestFit="1" customWidth="1"/>
    <col min="2324" max="2324" width="14.88671875" bestFit="1" customWidth="1"/>
    <col min="2325" max="2325" width="16.21875" bestFit="1" customWidth="1"/>
    <col min="2326" max="2326" width="14.88671875" bestFit="1" customWidth="1"/>
    <col min="2327" max="2327" width="16.21875" bestFit="1" customWidth="1"/>
    <col min="2328" max="2328" width="14.88671875" bestFit="1" customWidth="1"/>
    <col min="2329" max="2329" width="16.21875" bestFit="1" customWidth="1"/>
    <col min="2330" max="2330" width="14.88671875" bestFit="1" customWidth="1"/>
    <col min="2331" max="2331" width="16.21875" bestFit="1" customWidth="1"/>
    <col min="2332" max="2332" width="14.88671875" bestFit="1" customWidth="1"/>
    <col min="2333" max="2333" width="16.21875" bestFit="1" customWidth="1"/>
    <col min="2334" max="2334" width="14.88671875" bestFit="1" customWidth="1"/>
    <col min="2335" max="2335" width="16.21875" bestFit="1" customWidth="1"/>
    <col min="2336" max="2336" width="14.88671875" bestFit="1" customWidth="1"/>
    <col min="2337" max="2337" width="16.21875" bestFit="1" customWidth="1"/>
    <col min="2338" max="2338" width="14.88671875" bestFit="1" customWidth="1"/>
    <col min="2339" max="2339" width="16.21875" bestFit="1" customWidth="1"/>
    <col min="2340" max="2340" width="14.88671875" bestFit="1" customWidth="1"/>
    <col min="2341" max="2341" width="16.21875" bestFit="1" customWidth="1"/>
    <col min="2342" max="2342" width="14.88671875" bestFit="1" customWidth="1"/>
    <col min="2343" max="2343" width="16.21875" bestFit="1" customWidth="1"/>
    <col min="2344" max="2344" width="14.88671875" bestFit="1" customWidth="1"/>
    <col min="2345" max="2345" width="16.21875" bestFit="1" customWidth="1"/>
    <col min="2346" max="2346" width="14.88671875" bestFit="1" customWidth="1"/>
    <col min="2347" max="2347" width="16.21875" bestFit="1" customWidth="1"/>
    <col min="2348" max="2348" width="14.88671875" bestFit="1" customWidth="1"/>
    <col min="2349" max="2349" width="16.21875" bestFit="1" customWidth="1"/>
    <col min="2350" max="2350" width="14.88671875" bestFit="1" customWidth="1"/>
    <col min="2351" max="2351" width="16.21875" bestFit="1" customWidth="1"/>
    <col min="2352" max="2352" width="14.88671875" bestFit="1" customWidth="1"/>
    <col min="2353" max="2353" width="16.21875" bestFit="1" customWidth="1"/>
    <col min="2354" max="2354" width="14.88671875" bestFit="1" customWidth="1"/>
    <col min="2355" max="2355" width="16.21875" bestFit="1" customWidth="1"/>
    <col min="2356" max="2356" width="14.88671875" bestFit="1" customWidth="1"/>
    <col min="2357" max="2357" width="16.21875" bestFit="1" customWidth="1"/>
    <col min="2358" max="2358" width="14.88671875" bestFit="1" customWidth="1"/>
    <col min="2359" max="2359" width="16.21875" bestFit="1" customWidth="1"/>
    <col min="2360" max="2360" width="14.88671875" bestFit="1" customWidth="1"/>
    <col min="2361" max="2361" width="16.21875" bestFit="1" customWidth="1"/>
    <col min="2362" max="2362" width="14.88671875" bestFit="1" customWidth="1"/>
    <col min="2363" max="2363" width="16.21875" bestFit="1" customWidth="1"/>
    <col min="2364" max="2364" width="14.88671875" bestFit="1" customWidth="1"/>
    <col min="2365" max="2365" width="16.21875" bestFit="1" customWidth="1"/>
    <col min="2366" max="2366" width="14.88671875" bestFit="1" customWidth="1"/>
    <col min="2367" max="2367" width="16.21875" bestFit="1" customWidth="1"/>
    <col min="2368" max="2368" width="14.88671875" bestFit="1" customWidth="1"/>
    <col min="2369" max="2369" width="16.21875" bestFit="1" customWidth="1"/>
    <col min="2370" max="2370" width="14.88671875" bestFit="1" customWidth="1"/>
    <col min="2371" max="2371" width="16.21875" bestFit="1" customWidth="1"/>
    <col min="2372" max="2372" width="14.88671875" bestFit="1" customWidth="1"/>
    <col min="2373" max="2373" width="16.21875" bestFit="1" customWidth="1"/>
    <col min="2374" max="2374" width="14.88671875" bestFit="1" customWidth="1"/>
    <col min="2375" max="2375" width="16.21875" bestFit="1" customWidth="1"/>
    <col min="2376" max="2376" width="14.88671875" bestFit="1" customWidth="1"/>
    <col min="2377" max="2377" width="16.21875" bestFit="1" customWidth="1"/>
    <col min="2378" max="2378" width="14.88671875" bestFit="1" customWidth="1"/>
    <col min="2379" max="2379" width="16.21875" bestFit="1" customWidth="1"/>
    <col min="2380" max="2380" width="14.88671875" bestFit="1" customWidth="1"/>
    <col min="2381" max="2381" width="16.21875" bestFit="1" customWidth="1"/>
    <col min="2382" max="2382" width="14.88671875" bestFit="1" customWidth="1"/>
    <col min="2383" max="2383" width="16.21875" bestFit="1" customWidth="1"/>
    <col min="2384" max="2384" width="14.88671875" bestFit="1" customWidth="1"/>
    <col min="2385" max="2385" width="16.21875" bestFit="1" customWidth="1"/>
    <col min="2386" max="2386" width="14.88671875" bestFit="1" customWidth="1"/>
    <col min="2387" max="2387" width="16.21875" bestFit="1" customWidth="1"/>
    <col min="2388" max="2388" width="14.88671875" bestFit="1" customWidth="1"/>
    <col min="2389" max="2389" width="16.21875" bestFit="1" customWidth="1"/>
    <col min="2390" max="2390" width="14.88671875" bestFit="1" customWidth="1"/>
    <col min="2391" max="2391" width="16.21875" bestFit="1" customWidth="1"/>
    <col min="2392" max="2392" width="14.88671875" bestFit="1" customWidth="1"/>
    <col min="2393" max="2393" width="16.21875" bestFit="1" customWidth="1"/>
    <col min="2394" max="2394" width="14.88671875" bestFit="1" customWidth="1"/>
    <col min="2395" max="2395" width="16.21875" bestFit="1" customWidth="1"/>
    <col min="2396" max="2396" width="14.88671875" bestFit="1" customWidth="1"/>
    <col min="2397" max="2397" width="16.21875" bestFit="1" customWidth="1"/>
    <col min="2398" max="2398" width="14.88671875" bestFit="1" customWidth="1"/>
    <col min="2399" max="2399" width="16.21875" bestFit="1" customWidth="1"/>
    <col min="2400" max="2400" width="14.88671875" bestFit="1" customWidth="1"/>
    <col min="2401" max="2401" width="16.21875" bestFit="1" customWidth="1"/>
    <col min="2402" max="2402" width="14.88671875" bestFit="1" customWidth="1"/>
    <col min="2403" max="2403" width="16.21875" bestFit="1" customWidth="1"/>
    <col min="2404" max="2404" width="14.88671875" bestFit="1" customWidth="1"/>
    <col min="2405" max="2405" width="16.21875" bestFit="1" customWidth="1"/>
    <col min="2406" max="2406" width="14.88671875" bestFit="1" customWidth="1"/>
    <col min="2407" max="2407" width="16.21875" bestFit="1" customWidth="1"/>
    <col min="2408" max="2408" width="14.88671875" bestFit="1" customWidth="1"/>
    <col min="2409" max="2409" width="16.21875" bestFit="1" customWidth="1"/>
    <col min="2410" max="2410" width="14.88671875" bestFit="1" customWidth="1"/>
    <col min="2411" max="2411" width="16.21875" bestFit="1" customWidth="1"/>
    <col min="2412" max="2412" width="14.88671875" bestFit="1" customWidth="1"/>
    <col min="2413" max="2413" width="16.21875" bestFit="1" customWidth="1"/>
    <col min="2414" max="2414" width="14.88671875" bestFit="1" customWidth="1"/>
    <col min="2415" max="2415" width="16.21875" bestFit="1" customWidth="1"/>
    <col min="2416" max="2416" width="14.88671875" bestFit="1" customWidth="1"/>
    <col min="2417" max="2417" width="16.21875" bestFit="1" customWidth="1"/>
    <col min="2418" max="2418" width="14.88671875" bestFit="1" customWidth="1"/>
    <col min="2419" max="2419" width="16.21875" bestFit="1" customWidth="1"/>
    <col min="2420" max="2420" width="14.88671875" bestFit="1" customWidth="1"/>
    <col min="2421" max="2421" width="16.21875" bestFit="1" customWidth="1"/>
    <col min="2422" max="2422" width="14.88671875" bestFit="1" customWidth="1"/>
    <col min="2423" max="2423" width="16.21875" bestFit="1" customWidth="1"/>
    <col min="2424" max="2424" width="14.88671875" bestFit="1" customWidth="1"/>
    <col min="2425" max="2425" width="16.21875" bestFit="1" customWidth="1"/>
    <col min="2426" max="2426" width="14.88671875" bestFit="1" customWidth="1"/>
    <col min="2427" max="2427" width="16.21875" bestFit="1" customWidth="1"/>
    <col min="2428" max="2428" width="14.88671875" bestFit="1" customWidth="1"/>
    <col min="2429" max="2429" width="16.21875" bestFit="1" customWidth="1"/>
    <col min="2430" max="2430" width="14.88671875" bestFit="1" customWidth="1"/>
    <col min="2431" max="2431" width="16.21875" bestFit="1" customWidth="1"/>
    <col min="2432" max="2432" width="14.88671875" bestFit="1" customWidth="1"/>
    <col min="2433" max="2433" width="16.21875" bestFit="1" customWidth="1"/>
    <col min="2434" max="2434" width="14.88671875" bestFit="1" customWidth="1"/>
    <col min="2435" max="2435" width="16.21875" bestFit="1" customWidth="1"/>
    <col min="2436" max="2436" width="14.88671875" bestFit="1" customWidth="1"/>
    <col min="2437" max="2437" width="16.21875" bestFit="1" customWidth="1"/>
    <col min="2438" max="2438" width="14.88671875" bestFit="1" customWidth="1"/>
    <col min="2439" max="2439" width="16.21875" bestFit="1" customWidth="1"/>
    <col min="2440" max="2440" width="14.88671875" bestFit="1" customWidth="1"/>
    <col min="2441" max="2441" width="16.21875" bestFit="1" customWidth="1"/>
    <col min="2442" max="2442" width="14.88671875" bestFit="1" customWidth="1"/>
    <col min="2443" max="2443" width="16.21875" bestFit="1" customWidth="1"/>
    <col min="2444" max="2444" width="14.88671875" bestFit="1" customWidth="1"/>
    <col min="2445" max="2445" width="16.21875" bestFit="1" customWidth="1"/>
    <col min="2446" max="2446" width="14.88671875" bestFit="1" customWidth="1"/>
    <col min="2447" max="2447" width="16.21875" bestFit="1" customWidth="1"/>
    <col min="2448" max="2448" width="14.88671875" bestFit="1" customWidth="1"/>
    <col min="2449" max="2449" width="16.21875" bestFit="1" customWidth="1"/>
    <col min="2450" max="2450" width="14.88671875" bestFit="1" customWidth="1"/>
    <col min="2451" max="2451" width="16.21875" bestFit="1" customWidth="1"/>
    <col min="2452" max="2452" width="14.88671875" bestFit="1" customWidth="1"/>
    <col min="2453" max="2453" width="16.21875" bestFit="1" customWidth="1"/>
    <col min="2454" max="2454" width="14.88671875" bestFit="1" customWidth="1"/>
    <col min="2455" max="2455" width="16.21875" bestFit="1" customWidth="1"/>
    <col min="2456" max="2456" width="14.88671875" bestFit="1" customWidth="1"/>
    <col min="2457" max="2457" width="16.21875" bestFit="1" customWidth="1"/>
    <col min="2458" max="2458" width="14.88671875" bestFit="1" customWidth="1"/>
    <col min="2459" max="2459" width="16.21875" bestFit="1" customWidth="1"/>
    <col min="2460" max="2460" width="14.88671875" bestFit="1" customWidth="1"/>
    <col min="2461" max="2461" width="16.21875" bestFit="1" customWidth="1"/>
    <col min="2462" max="2462" width="14.88671875" bestFit="1" customWidth="1"/>
    <col min="2463" max="2463" width="16.21875" bestFit="1" customWidth="1"/>
    <col min="2464" max="2464" width="14.88671875" bestFit="1" customWidth="1"/>
    <col min="2465" max="2465" width="16.21875" bestFit="1" customWidth="1"/>
    <col min="2466" max="2466" width="14.88671875" bestFit="1" customWidth="1"/>
    <col min="2467" max="2467" width="16.21875" bestFit="1" customWidth="1"/>
    <col min="2468" max="2468" width="14.88671875" bestFit="1" customWidth="1"/>
    <col min="2469" max="2469" width="16.21875" bestFit="1" customWidth="1"/>
    <col min="2470" max="2470" width="14.88671875" bestFit="1" customWidth="1"/>
    <col min="2471" max="2471" width="16.21875" bestFit="1" customWidth="1"/>
    <col min="2472" max="2472" width="14.88671875" bestFit="1" customWidth="1"/>
    <col min="2473" max="2473" width="16.21875" bestFit="1" customWidth="1"/>
    <col min="2474" max="2474" width="14.88671875" bestFit="1" customWidth="1"/>
    <col min="2475" max="2475" width="16.21875" bestFit="1" customWidth="1"/>
    <col min="2476" max="2476" width="14.88671875" bestFit="1" customWidth="1"/>
    <col min="2477" max="2477" width="16.21875" bestFit="1" customWidth="1"/>
    <col min="2478" max="2478" width="14.88671875" bestFit="1" customWidth="1"/>
    <col min="2479" max="2479" width="16.21875" bestFit="1" customWidth="1"/>
    <col min="2480" max="2480" width="14.88671875" bestFit="1" customWidth="1"/>
    <col min="2481" max="2481" width="16.21875" bestFit="1" customWidth="1"/>
    <col min="2482" max="2482" width="14.88671875" bestFit="1" customWidth="1"/>
    <col min="2483" max="2483" width="16.21875" bestFit="1" customWidth="1"/>
    <col min="2484" max="2484" width="14.88671875" bestFit="1" customWidth="1"/>
    <col min="2485" max="2485" width="16.21875" bestFit="1" customWidth="1"/>
    <col min="2486" max="2486" width="14.88671875" bestFit="1" customWidth="1"/>
    <col min="2487" max="2487" width="16.21875" bestFit="1" customWidth="1"/>
    <col min="2488" max="2488" width="14.88671875" bestFit="1" customWidth="1"/>
    <col min="2489" max="2489" width="16.21875" bestFit="1" customWidth="1"/>
    <col min="2490" max="2490" width="14.88671875" bestFit="1" customWidth="1"/>
    <col min="2491" max="2491" width="16.21875" bestFit="1" customWidth="1"/>
    <col min="2492" max="2492" width="14.88671875" bestFit="1" customWidth="1"/>
    <col min="2493" max="2493" width="16.21875" bestFit="1" customWidth="1"/>
    <col min="2494" max="2494" width="14.88671875" bestFit="1" customWidth="1"/>
    <col min="2495" max="2495" width="16.21875" bestFit="1" customWidth="1"/>
    <col min="2496" max="2496" width="14.88671875" bestFit="1" customWidth="1"/>
    <col min="2497" max="2497" width="16.21875" bestFit="1" customWidth="1"/>
    <col min="2498" max="2498" width="14.88671875" bestFit="1" customWidth="1"/>
    <col min="2499" max="2499" width="16.21875" bestFit="1" customWidth="1"/>
    <col min="2500" max="2500" width="14.88671875" bestFit="1" customWidth="1"/>
    <col min="2501" max="2501" width="16.21875" bestFit="1" customWidth="1"/>
    <col min="2502" max="2502" width="14.88671875" bestFit="1" customWidth="1"/>
    <col min="2503" max="2503" width="16.21875" bestFit="1" customWidth="1"/>
    <col min="2504" max="2504" width="14.88671875" bestFit="1" customWidth="1"/>
    <col min="2505" max="2505" width="16.21875" bestFit="1" customWidth="1"/>
    <col min="2506" max="2506" width="14.88671875" bestFit="1" customWidth="1"/>
    <col min="2507" max="2507" width="16.21875" bestFit="1" customWidth="1"/>
    <col min="2508" max="2508" width="14.88671875" bestFit="1" customWidth="1"/>
    <col min="2509" max="2509" width="16.21875" bestFit="1" customWidth="1"/>
    <col min="2510" max="2510" width="14.88671875" bestFit="1" customWidth="1"/>
    <col min="2511" max="2511" width="16.21875" bestFit="1" customWidth="1"/>
    <col min="2512" max="2512" width="14.88671875" bestFit="1" customWidth="1"/>
    <col min="2513" max="2513" width="16.21875" bestFit="1" customWidth="1"/>
    <col min="2514" max="2514" width="14.88671875" bestFit="1" customWidth="1"/>
    <col min="2515" max="2515" width="16.21875" bestFit="1" customWidth="1"/>
    <col min="2516" max="2516" width="14.88671875" bestFit="1" customWidth="1"/>
    <col min="2517" max="2517" width="16.21875" bestFit="1" customWidth="1"/>
    <col min="2518" max="2518" width="14.88671875" bestFit="1" customWidth="1"/>
    <col min="2519" max="2519" width="16.21875" bestFit="1" customWidth="1"/>
    <col min="2520" max="2520" width="14.88671875" bestFit="1" customWidth="1"/>
    <col min="2521" max="2521" width="16.21875" bestFit="1" customWidth="1"/>
    <col min="2522" max="2522" width="14.88671875" bestFit="1" customWidth="1"/>
    <col min="2523" max="2523" width="16.21875" bestFit="1" customWidth="1"/>
    <col min="2524" max="2524" width="14.88671875" bestFit="1" customWidth="1"/>
    <col min="2525" max="2525" width="16.21875" bestFit="1" customWidth="1"/>
    <col min="2526" max="2526" width="14.88671875" bestFit="1" customWidth="1"/>
    <col min="2527" max="2527" width="16.21875" bestFit="1" customWidth="1"/>
    <col min="2528" max="2528" width="14.88671875" bestFit="1" customWidth="1"/>
    <col min="2529" max="2529" width="16.21875" bestFit="1" customWidth="1"/>
    <col min="2530" max="2530" width="14.88671875" bestFit="1" customWidth="1"/>
    <col min="2531" max="2531" width="16.21875" bestFit="1" customWidth="1"/>
    <col min="2532" max="2532" width="14.88671875" bestFit="1" customWidth="1"/>
    <col min="2533" max="2533" width="16.21875" bestFit="1" customWidth="1"/>
    <col min="2534" max="2534" width="14.88671875" bestFit="1" customWidth="1"/>
    <col min="2535" max="2535" width="16.21875" bestFit="1" customWidth="1"/>
    <col min="2536" max="2536" width="14.88671875" bestFit="1" customWidth="1"/>
    <col min="2537" max="2537" width="16.21875" bestFit="1" customWidth="1"/>
    <col min="2538" max="2538" width="14.88671875" bestFit="1" customWidth="1"/>
    <col min="2539" max="2539" width="16.21875" bestFit="1" customWidth="1"/>
    <col min="2540" max="2540" width="14.88671875" bestFit="1" customWidth="1"/>
    <col min="2541" max="2541" width="16.21875" bestFit="1" customWidth="1"/>
    <col min="2542" max="2542" width="14.88671875" bestFit="1" customWidth="1"/>
    <col min="2543" max="2543" width="16.21875" bestFit="1" customWidth="1"/>
    <col min="2544" max="2544" width="14.88671875" bestFit="1" customWidth="1"/>
    <col min="2545" max="2545" width="16.21875" bestFit="1" customWidth="1"/>
    <col min="2546" max="2546" width="14.88671875" bestFit="1" customWidth="1"/>
    <col min="2547" max="2547" width="16.21875" bestFit="1" customWidth="1"/>
    <col min="2548" max="2548" width="14.88671875" bestFit="1" customWidth="1"/>
    <col min="2549" max="2549" width="16.21875" bestFit="1" customWidth="1"/>
    <col min="2550" max="2550" width="14.88671875" bestFit="1" customWidth="1"/>
    <col min="2551" max="2551" width="16.21875" bestFit="1" customWidth="1"/>
    <col min="2552" max="2552" width="14.88671875" bestFit="1" customWidth="1"/>
    <col min="2553" max="2553" width="16.21875" bestFit="1" customWidth="1"/>
    <col min="2554" max="2554" width="14.88671875" bestFit="1" customWidth="1"/>
    <col min="2555" max="2555" width="16.21875" bestFit="1" customWidth="1"/>
    <col min="2556" max="2556" width="14.88671875" bestFit="1" customWidth="1"/>
    <col min="2557" max="2557" width="16.21875" bestFit="1" customWidth="1"/>
    <col min="2558" max="2558" width="14.88671875" bestFit="1" customWidth="1"/>
    <col min="2559" max="2559" width="16.21875" bestFit="1" customWidth="1"/>
    <col min="2560" max="2560" width="14.88671875" bestFit="1" customWidth="1"/>
    <col min="2561" max="2561" width="16.21875" bestFit="1" customWidth="1"/>
    <col min="2562" max="2562" width="14.88671875" bestFit="1" customWidth="1"/>
    <col min="2563" max="2563" width="16.21875" bestFit="1" customWidth="1"/>
    <col min="2564" max="2564" width="14.88671875" bestFit="1" customWidth="1"/>
    <col min="2565" max="2565" width="16.21875" bestFit="1" customWidth="1"/>
    <col min="2566" max="2566" width="14.88671875" bestFit="1" customWidth="1"/>
    <col min="2567" max="2567" width="16.21875" bestFit="1" customWidth="1"/>
    <col min="2568" max="2568" width="14.88671875" bestFit="1" customWidth="1"/>
    <col min="2569" max="2569" width="16.21875" bestFit="1" customWidth="1"/>
    <col min="2570" max="2570" width="14.88671875" bestFit="1" customWidth="1"/>
    <col min="2571" max="2571" width="16.21875" bestFit="1" customWidth="1"/>
    <col min="2572" max="2572" width="14.88671875" bestFit="1" customWidth="1"/>
    <col min="2573" max="2573" width="16.21875" bestFit="1" customWidth="1"/>
    <col min="2574" max="2574" width="14.88671875" bestFit="1" customWidth="1"/>
    <col min="2575" max="2575" width="16.21875" bestFit="1" customWidth="1"/>
    <col min="2576" max="2576" width="14.88671875" bestFit="1" customWidth="1"/>
    <col min="2577" max="2577" width="16.21875" bestFit="1" customWidth="1"/>
    <col min="2578" max="2578" width="14.88671875" bestFit="1" customWidth="1"/>
    <col min="2579" max="2579" width="16.21875" bestFit="1" customWidth="1"/>
    <col min="2580" max="2580" width="14.88671875" bestFit="1" customWidth="1"/>
    <col min="2581" max="2581" width="16.21875" bestFit="1" customWidth="1"/>
    <col min="2582" max="2582" width="14.88671875" bestFit="1" customWidth="1"/>
    <col min="2583" max="2583" width="16.21875" bestFit="1" customWidth="1"/>
    <col min="2584" max="2584" width="14.88671875" bestFit="1" customWidth="1"/>
    <col min="2585" max="2585" width="16.21875" bestFit="1" customWidth="1"/>
    <col min="2586" max="2586" width="14.88671875" bestFit="1" customWidth="1"/>
    <col min="2587" max="2587" width="16.21875" bestFit="1" customWidth="1"/>
    <col min="2588" max="2588" width="14.88671875" bestFit="1" customWidth="1"/>
    <col min="2589" max="2589" width="16.21875" bestFit="1" customWidth="1"/>
    <col min="2590" max="2590" width="14.88671875" bestFit="1" customWidth="1"/>
    <col min="2591" max="2591" width="16.21875" bestFit="1" customWidth="1"/>
    <col min="2592" max="2592" width="14.88671875" bestFit="1" customWidth="1"/>
    <col min="2593" max="2593" width="16.21875" bestFit="1" customWidth="1"/>
    <col min="2594" max="2594" width="14.88671875" bestFit="1" customWidth="1"/>
    <col min="2595" max="2595" width="16.21875" bestFit="1" customWidth="1"/>
    <col min="2596" max="2596" width="14.88671875" bestFit="1" customWidth="1"/>
    <col min="2597" max="2597" width="16.21875" bestFit="1" customWidth="1"/>
    <col min="2598" max="2598" width="14.88671875" bestFit="1" customWidth="1"/>
    <col min="2599" max="2599" width="16.21875" bestFit="1" customWidth="1"/>
    <col min="2600" max="2600" width="14.88671875" bestFit="1" customWidth="1"/>
    <col min="2601" max="2601" width="16.21875" bestFit="1" customWidth="1"/>
    <col min="2602" max="2602" width="14.88671875" bestFit="1" customWidth="1"/>
    <col min="2603" max="2603" width="16.21875" bestFit="1" customWidth="1"/>
    <col min="2604" max="2604" width="14.88671875" bestFit="1" customWidth="1"/>
    <col min="2605" max="2605" width="16.21875" bestFit="1" customWidth="1"/>
    <col min="2606" max="2606" width="14.88671875" bestFit="1" customWidth="1"/>
    <col min="2607" max="2607" width="16.21875" bestFit="1" customWidth="1"/>
    <col min="2608" max="2608" width="14.88671875" bestFit="1" customWidth="1"/>
    <col min="2609" max="2609" width="16.21875" bestFit="1" customWidth="1"/>
    <col min="2610" max="2610" width="14.88671875" bestFit="1" customWidth="1"/>
    <col min="2611" max="2611" width="16.21875" bestFit="1" customWidth="1"/>
    <col min="2612" max="2612" width="14.88671875" bestFit="1" customWidth="1"/>
    <col min="2613" max="2613" width="16.21875" bestFit="1" customWidth="1"/>
    <col min="2614" max="2614" width="14.88671875" bestFit="1" customWidth="1"/>
    <col min="2615" max="2615" width="16.21875" bestFit="1" customWidth="1"/>
    <col min="2616" max="2616" width="14.88671875" bestFit="1" customWidth="1"/>
    <col min="2617" max="2617" width="16.21875" bestFit="1" customWidth="1"/>
    <col min="2618" max="2618" width="14.88671875" bestFit="1" customWidth="1"/>
    <col min="2619" max="2619" width="16.21875" bestFit="1" customWidth="1"/>
    <col min="2620" max="2620" width="14.88671875" bestFit="1" customWidth="1"/>
    <col min="2621" max="2621" width="16.21875" bestFit="1" customWidth="1"/>
    <col min="2622" max="2622" width="14.88671875" bestFit="1" customWidth="1"/>
    <col min="2623" max="2623" width="16.21875" bestFit="1" customWidth="1"/>
    <col min="2624" max="2624" width="14.88671875" bestFit="1" customWidth="1"/>
    <col min="2625" max="2625" width="16.21875" bestFit="1" customWidth="1"/>
    <col min="2626" max="2626" width="14.88671875" bestFit="1" customWidth="1"/>
    <col min="2627" max="2627" width="16.21875" bestFit="1" customWidth="1"/>
    <col min="2628" max="2628" width="14.88671875" bestFit="1" customWidth="1"/>
    <col min="2629" max="2629" width="16.21875" bestFit="1" customWidth="1"/>
    <col min="2630" max="2630" width="14.88671875" bestFit="1" customWidth="1"/>
    <col min="2631" max="2631" width="16.21875" bestFit="1" customWidth="1"/>
    <col min="2632" max="2632" width="14.88671875" bestFit="1" customWidth="1"/>
    <col min="2633" max="2633" width="16.21875" bestFit="1" customWidth="1"/>
    <col min="2634" max="2634" width="14.88671875" bestFit="1" customWidth="1"/>
    <col min="2635" max="2635" width="16.21875" bestFit="1" customWidth="1"/>
    <col min="2636" max="2636" width="14.88671875" bestFit="1" customWidth="1"/>
    <col min="2637" max="2637" width="16.21875" bestFit="1" customWidth="1"/>
    <col min="2638" max="2638" width="14.88671875" bestFit="1" customWidth="1"/>
    <col min="2639" max="2639" width="16.21875" bestFit="1" customWidth="1"/>
    <col min="2640" max="2640" width="14.88671875" bestFit="1" customWidth="1"/>
    <col min="2641" max="2641" width="16.21875" bestFit="1" customWidth="1"/>
    <col min="2642" max="2642" width="14.88671875" bestFit="1" customWidth="1"/>
    <col min="2643" max="2643" width="16.21875" bestFit="1" customWidth="1"/>
    <col min="2644" max="2644" width="14.88671875" bestFit="1" customWidth="1"/>
    <col min="2645" max="2645" width="16.21875" bestFit="1" customWidth="1"/>
    <col min="2646" max="2646" width="14.88671875" bestFit="1" customWidth="1"/>
    <col min="2647" max="2647" width="16.21875" bestFit="1" customWidth="1"/>
    <col min="2648" max="2648" width="14.88671875" bestFit="1" customWidth="1"/>
    <col min="2649" max="2649" width="16.21875" bestFit="1" customWidth="1"/>
    <col min="2650" max="2650" width="14.88671875" bestFit="1" customWidth="1"/>
    <col min="2651" max="2651" width="16.21875" bestFit="1" customWidth="1"/>
    <col min="2652" max="2652" width="14.88671875" bestFit="1" customWidth="1"/>
    <col min="2653" max="2653" width="16.21875" bestFit="1" customWidth="1"/>
    <col min="2654" max="2654" width="14.88671875" bestFit="1" customWidth="1"/>
    <col min="2655" max="2655" width="16.21875" bestFit="1" customWidth="1"/>
    <col min="2656" max="2656" width="14.88671875" bestFit="1" customWidth="1"/>
    <col min="2657" max="2657" width="16.21875" bestFit="1" customWidth="1"/>
    <col min="2658" max="2658" width="14.88671875" bestFit="1" customWidth="1"/>
    <col min="2659" max="2659" width="16.21875" bestFit="1" customWidth="1"/>
    <col min="2660" max="2660" width="14.88671875" bestFit="1" customWidth="1"/>
    <col min="2661" max="2661" width="16.21875" bestFit="1" customWidth="1"/>
    <col min="2662" max="2662" width="14.88671875" bestFit="1" customWidth="1"/>
    <col min="2663" max="2663" width="16.21875" bestFit="1" customWidth="1"/>
    <col min="2664" max="2664" width="14.88671875" bestFit="1" customWidth="1"/>
    <col min="2665" max="2665" width="16.21875" bestFit="1" customWidth="1"/>
    <col min="2666" max="2666" width="14.88671875" bestFit="1" customWidth="1"/>
    <col min="2667" max="2667" width="16.21875" bestFit="1" customWidth="1"/>
    <col min="2668" max="2668" width="14.88671875" bestFit="1" customWidth="1"/>
    <col min="2669" max="2669" width="16.21875" bestFit="1" customWidth="1"/>
    <col min="2670" max="2670" width="14.88671875" bestFit="1" customWidth="1"/>
    <col min="2671" max="2671" width="16.21875" bestFit="1" customWidth="1"/>
    <col min="2672" max="2672" width="14.88671875" bestFit="1" customWidth="1"/>
    <col min="2673" max="2673" width="16.21875" bestFit="1" customWidth="1"/>
    <col min="2674" max="2674" width="14.88671875" bestFit="1" customWidth="1"/>
    <col min="2675" max="2675" width="16.21875" bestFit="1" customWidth="1"/>
    <col min="2676" max="2676" width="14.88671875" bestFit="1" customWidth="1"/>
    <col min="2677" max="2677" width="16.21875" bestFit="1" customWidth="1"/>
    <col min="2678" max="2678" width="14.88671875" bestFit="1" customWidth="1"/>
    <col min="2679" max="2679" width="16.21875" bestFit="1" customWidth="1"/>
    <col min="2680" max="2680" width="14.88671875" bestFit="1" customWidth="1"/>
    <col min="2681" max="2681" width="16.21875" bestFit="1" customWidth="1"/>
    <col min="2682" max="2682" width="14.88671875" bestFit="1" customWidth="1"/>
    <col min="2683" max="2683" width="16.21875" bestFit="1" customWidth="1"/>
    <col min="2684" max="2684" width="14.88671875" bestFit="1" customWidth="1"/>
    <col min="2685" max="2685" width="16.21875" bestFit="1" customWidth="1"/>
    <col min="2686" max="2686" width="14.88671875" bestFit="1" customWidth="1"/>
    <col min="2687" max="2687" width="16.21875" bestFit="1" customWidth="1"/>
    <col min="2688" max="2688" width="14.88671875" bestFit="1" customWidth="1"/>
    <col min="2689" max="2689" width="16.21875" bestFit="1" customWidth="1"/>
    <col min="2690" max="2690" width="14.88671875" bestFit="1" customWidth="1"/>
    <col min="2691" max="2691" width="16.21875" bestFit="1" customWidth="1"/>
    <col min="2692" max="2692" width="14.88671875" bestFit="1" customWidth="1"/>
    <col min="2693" max="2693" width="16.21875" bestFit="1" customWidth="1"/>
    <col min="2694" max="2694" width="14.88671875" bestFit="1" customWidth="1"/>
    <col min="2695" max="2695" width="16.21875" bestFit="1" customWidth="1"/>
    <col min="2696" max="2696" width="14.88671875" bestFit="1" customWidth="1"/>
    <col min="2697" max="2697" width="16.21875" bestFit="1" customWidth="1"/>
    <col min="2698" max="2698" width="14.88671875" bestFit="1" customWidth="1"/>
    <col min="2699" max="2699" width="16.21875" bestFit="1" customWidth="1"/>
    <col min="2700" max="2700" width="14.88671875" bestFit="1" customWidth="1"/>
    <col min="2701" max="2701" width="16.21875" bestFit="1" customWidth="1"/>
    <col min="2702" max="2702" width="14.88671875" bestFit="1" customWidth="1"/>
    <col min="2703" max="2703" width="16.21875" bestFit="1" customWidth="1"/>
    <col min="2704" max="2704" width="14.88671875" bestFit="1" customWidth="1"/>
    <col min="2705" max="2705" width="16.21875" bestFit="1" customWidth="1"/>
    <col min="2706" max="2706" width="14.88671875" bestFit="1" customWidth="1"/>
    <col min="2707" max="2707" width="16.21875" bestFit="1" customWidth="1"/>
    <col min="2708" max="2708" width="14.88671875" bestFit="1" customWidth="1"/>
    <col min="2709" max="2709" width="16.21875" bestFit="1" customWidth="1"/>
    <col min="2710" max="2710" width="14.88671875" bestFit="1" customWidth="1"/>
    <col min="2711" max="2711" width="16.21875" bestFit="1" customWidth="1"/>
    <col min="2712" max="2712" width="14.88671875" bestFit="1" customWidth="1"/>
    <col min="2713" max="2713" width="16.21875" bestFit="1" customWidth="1"/>
    <col min="2714" max="2714" width="14.88671875" bestFit="1" customWidth="1"/>
    <col min="2715" max="2715" width="16.21875" bestFit="1" customWidth="1"/>
    <col min="2716" max="2716" width="14.88671875" bestFit="1" customWidth="1"/>
    <col min="2717" max="2717" width="16.21875" bestFit="1" customWidth="1"/>
    <col min="2718" max="2718" width="14.88671875" bestFit="1" customWidth="1"/>
    <col min="2719" max="2719" width="16.21875" bestFit="1" customWidth="1"/>
    <col min="2720" max="2720" width="14.88671875" bestFit="1" customWidth="1"/>
    <col min="2721" max="2721" width="16.21875" bestFit="1" customWidth="1"/>
    <col min="2722" max="2722" width="14.88671875" bestFit="1" customWidth="1"/>
    <col min="2723" max="2723" width="16.21875" bestFit="1" customWidth="1"/>
    <col min="2724" max="2724" width="14.88671875" bestFit="1" customWidth="1"/>
    <col min="2725" max="2725" width="16.21875" bestFit="1" customWidth="1"/>
    <col min="2726" max="2726" width="14.88671875" bestFit="1" customWidth="1"/>
    <col min="2727" max="2727" width="16.21875" bestFit="1" customWidth="1"/>
    <col min="2728" max="2728" width="14.88671875" bestFit="1" customWidth="1"/>
    <col min="2729" max="2729" width="16.21875" bestFit="1" customWidth="1"/>
    <col min="2730" max="2730" width="14.88671875" bestFit="1" customWidth="1"/>
    <col min="2731" max="2731" width="16.21875" bestFit="1" customWidth="1"/>
    <col min="2732" max="2732" width="14.88671875" bestFit="1" customWidth="1"/>
    <col min="2733" max="2733" width="16.21875" bestFit="1" customWidth="1"/>
    <col min="2734" max="2734" width="14.88671875" bestFit="1" customWidth="1"/>
    <col min="2735" max="2735" width="16.21875" bestFit="1" customWidth="1"/>
    <col min="2736" max="2736" width="14.88671875" bestFit="1" customWidth="1"/>
    <col min="2737" max="2737" width="16.21875" bestFit="1" customWidth="1"/>
    <col min="2738" max="2738" width="14.88671875" bestFit="1" customWidth="1"/>
    <col min="2739" max="2739" width="16.21875" bestFit="1" customWidth="1"/>
    <col min="2740" max="2740" width="14.88671875" bestFit="1" customWidth="1"/>
    <col min="2741" max="2741" width="16.21875" bestFit="1" customWidth="1"/>
    <col min="2742" max="2742" width="14.88671875" bestFit="1" customWidth="1"/>
    <col min="2743" max="2743" width="16.21875" bestFit="1" customWidth="1"/>
    <col min="2744" max="2744" width="14.88671875" bestFit="1" customWidth="1"/>
    <col min="2745" max="2745" width="16.21875" bestFit="1" customWidth="1"/>
    <col min="2746" max="2746" width="14.88671875" bestFit="1" customWidth="1"/>
    <col min="2747" max="2747" width="16.21875" bestFit="1" customWidth="1"/>
    <col min="2748" max="2748" width="14.88671875" bestFit="1" customWidth="1"/>
    <col min="2749" max="2749" width="16.21875" bestFit="1" customWidth="1"/>
    <col min="2750" max="2750" width="14.88671875" bestFit="1" customWidth="1"/>
    <col min="2751" max="2751" width="16.21875" bestFit="1" customWidth="1"/>
    <col min="2752" max="2752" width="14.88671875" bestFit="1" customWidth="1"/>
    <col min="2753" max="2753" width="16.21875" bestFit="1" customWidth="1"/>
    <col min="2754" max="2754" width="14.88671875" bestFit="1" customWidth="1"/>
    <col min="2755" max="2755" width="16.21875" bestFit="1" customWidth="1"/>
    <col min="2756" max="2756" width="14.88671875" bestFit="1" customWidth="1"/>
    <col min="2757" max="2757" width="16.21875" bestFit="1" customWidth="1"/>
    <col min="2758" max="2758" width="14.88671875" bestFit="1" customWidth="1"/>
    <col min="2759" max="2759" width="16.21875" bestFit="1" customWidth="1"/>
    <col min="2760" max="2760" width="14.88671875" bestFit="1" customWidth="1"/>
    <col min="2761" max="2761" width="16.21875" bestFit="1" customWidth="1"/>
    <col min="2762" max="2762" width="14.88671875" bestFit="1" customWidth="1"/>
    <col min="2763" max="2763" width="16.21875" bestFit="1" customWidth="1"/>
    <col min="2764" max="2764" width="14.88671875" bestFit="1" customWidth="1"/>
    <col min="2765" max="2765" width="16.21875" bestFit="1" customWidth="1"/>
    <col min="2766" max="2766" width="14.88671875" bestFit="1" customWidth="1"/>
    <col min="2767" max="2767" width="16.21875" bestFit="1" customWidth="1"/>
    <col min="2768" max="2768" width="14.88671875" bestFit="1" customWidth="1"/>
    <col min="2769" max="2769" width="16.21875" bestFit="1" customWidth="1"/>
    <col min="2770" max="2770" width="14.88671875" bestFit="1" customWidth="1"/>
    <col min="2771" max="2771" width="16.21875" bestFit="1" customWidth="1"/>
    <col min="2772" max="2772" width="14.88671875" bestFit="1" customWidth="1"/>
    <col min="2773" max="2773" width="16.21875" bestFit="1" customWidth="1"/>
    <col min="2774" max="2774" width="14.88671875" bestFit="1" customWidth="1"/>
    <col min="2775" max="2775" width="16.21875" bestFit="1" customWidth="1"/>
    <col min="2776" max="2776" width="14.88671875" bestFit="1" customWidth="1"/>
    <col min="2777" max="2777" width="16.21875" bestFit="1" customWidth="1"/>
    <col min="2778" max="2778" width="14.88671875" bestFit="1" customWidth="1"/>
    <col min="2779" max="2779" width="16.21875" bestFit="1" customWidth="1"/>
    <col min="2780" max="2780" width="14.88671875" bestFit="1" customWidth="1"/>
    <col min="2781" max="2781" width="16.21875" bestFit="1" customWidth="1"/>
    <col min="2782" max="2782" width="14.88671875" bestFit="1" customWidth="1"/>
    <col min="2783" max="2783" width="16.21875" bestFit="1" customWidth="1"/>
    <col min="2784" max="2784" width="14.88671875" bestFit="1" customWidth="1"/>
    <col min="2785" max="2785" width="16.21875" bestFit="1" customWidth="1"/>
    <col min="2786" max="2786" width="14.88671875" bestFit="1" customWidth="1"/>
    <col min="2787" max="2787" width="16.21875" bestFit="1" customWidth="1"/>
    <col min="2788" max="2788" width="14.88671875" bestFit="1" customWidth="1"/>
    <col min="2789" max="2789" width="16.21875" bestFit="1" customWidth="1"/>
    <col min="2790" max="2790" width="14.88671875" bestFit="1" customWidth="1"/>
    <col min="2791" max="2791" width="16.21875" bestFit="1" customWidth="1"/>
    <col min="2792" max="2792" width="14.88671875" bestFit="1" customWidth="1"/>
    <col min="2793" max="2793" width="16.21875" bestFit="1" customWidth="1"/>
    <col min="2794" max="2794" width="14.88671875" bestFit="1" customWidth="1"/>
    <col min="2795" max="2795" width="16.21875" bestFit="1" customWidth="1"/>
    <col min="2796" max="2796" width="14.88671875" bestFit="1" customWidth="1"/>
    <col min="2797" max="2797" width="16.21875" bestFit="1" customWidth="1"/>
    <col min="2798" max="2798" width="14.88671875" bestFit="1" customWidth="1"/>
    <col min="2799" max="2799" width="16.21875" bestFit="1" customWidth="1"/>
    <col min="2800" max="2800" width="14.88671875" bestFit="1" customWidth="1"/>
    <col min="2801" max="2801" width="16.21875" bestFit="1" customWidth="1"/>
    <col min="2802" max="2802" width="14.88671875" bestFit="1" customWidth="1"/>
    <col min="2803" max="2803" width="16.21875" bestFit="1" customWidth="1"/>
    <col min="2804" max="2804" width="14.88671875" bestFit="1" customWidth="1"/>
    <col min="2805" max="2805" width="16.21875" bestFit="1" customWidth="1"/>
    <col min="2806" max="2806" width="14.88671875" bestFit="1" customWidth="1"/>
    <col min="2807" max="2807" width="16.21875" bestFit="1" customWidth="1"/>
    <col min="2808" max="2808" width="14.88671875" bestFit="1" customWidth="1"/>
    <col min="2809" max="2809" width="16.21875" bestFit="1" customWidth="1"/>
    <col min="2810" max="2810" width="14.88671875" bestFit="1" customWidth="1"/>
    <col min="2811" max="2811" width="16.21875" bestFit="1" customWidth="1"/>
    <col min="2812" max="2812" width="14.88671875" bestFit="1" customWidth="1"/>
    <col min="2813" max="2813" width="16.21875" bestFit="1" customWidth="1"/>
    <col min="2814" max="2814" width="14.88671875" bestFit="1" customWidth="1"/>
    <col min="2815" max="2815" width="16.21875" bestFit="1" customWidth="1"/>
    <col min="2816" max="2816" width="14.88671875" bestFit="1" customWidth="1"/>
    <col min="2817" max="2817" width="16.21875" bestFit="1" customWidth="1"/>
    <col min="2818" max="2818" width="14.88671875" bestFit="1" customWidth="1"/>
    <col min="2819" max="2819" width="16.21875" bestFit="1" customWidth="1"/>
    <col min="2820" max="2820" width="14.88671875" bestFit="1" customWidth="1"/>
    <col min="2821" max="2821" width="16.21875" bestFit="1" customWidth="1"/>
    <col min="2822" max="2822" width="14.88671875" bestFit="1" customWidth="1"/>
    <col min="2823" max="2823" width="16.21875" bestFit="1" customWidth="1"/>
    <col min="2824" max="2824" width="14.88671875" bestFit="1" customWidth="1"/>
    <col min="2825" max="2825" width="16.21875" bestFit="1" customWidth="1"/>
    <col min="2826" max="2826" width="14.88671875" bestFit="1" customWidth="1"/>
    <col min="2827" max="2827" width="16.21875" bestFit="1" customWidth="1"/>
    <col min="2828" max="2828" width="14.88671875" bestFit="1" customWidth="1"/>
    <col min="2829" max="2829" width="16.21875" bestFit="1" customWidth="1"/>
    <col min="2830" max="2830" width="14.88671875" bestFit="1" customWidth="1"/>
    <col min="2831" max="2831" width="16.21875" bestFit="1" customWidth="1"/>
    <col min="2832" max="2832" width="14.88671875" bestFit="1" customWidth="1"/>
    <col min="2833" max="2833" width="16.21875" bestFit="1" customWidth="1"/>
    <col min="2834" max="2834" width="14.88671875" bestFit="1" customWidth="1"/>
    <col min="2835" max="2835" width="16.21875" bestFit="1" customWidth="1"/>
    <col min="2836" max="2836" width="14.88671875" bestFit="1" customWidth="1"/>
    <col min="2837" max="2837" width="16.21875" bestFit="1" customWidth="1"/>
    <col min="2838" max="2838" width="14.88671875" bestFit="1" customWidth="1"/>
    <col min="2839" max="2839" width="16.21875" bestFit="1" customWidth="1"/>
    <col min="2840" max="2840" width="14.88671875" bestFit="1" customWidth="1"/>
    <col min="2841" max="2841" width="16.21875" bestFit="1" customWidth="1"/>
    <col min="2842" max="2842" width="14.88671875" bestFit="1" customWidth="1"/>
    <col min="2843" max="2843" width="16.21875" bestFit="1" customWidth="1"/>
    <col min="2844" max="2844" width="14.88671875" bestFit="1" customWidth="1"/>
    <col min="2845" max="2845" width="16.21875" bestFit="1" customWidth="1"/>
    <col min="2846" max="2846" width="14.88671875" bestFit="1" customWidth="1"/>
    <col min="2847" max="2847" width="16.21875" bestFit="1" customWidth="1"/>
    <col min="2848" max="2848" width="14.88671875" bestFit="1" customWidth="1"/>
    <col min="2849" max="2849" width="16.21875" bestFit="1" customWidth="1"/>
    <col min="2850" max="2850" width="14.88671875" bestFit="1" customWidth="1"/>
    <col min="2851" max="2851" width="16.21875" bestFit="1" customWidth="1"/>
    <col min="2852" max="2852" width="14.88671875" bestFit="1" customWidth="1"/>
    <col min="2853" max="2853" width="16.21875" bestFit="1" customWidth="1"/>
    <col min="2854" max="2854" width="14.88671875" bestFit="1" customWidth="1"/>
    <col min="2855" max="2855" width="16.21875" bestFit="1" customWidth="1"/>
    <col min="2856" max="2856" width="14.88671875" bestFit="1" customWidth="1"/>
    <col min="2857" max="2857" width="16.21875" bestFit="1" customWidth="1"/>
    <col min="2858" max="2858" width="14.88671875" bestFit="1" customWidth="1"/>
    <col min="2859" max="2859" width="16.21875" bestFit="1" customWidth="1"/>
    <col min="2860" max="2860" width="14.88671875" bestFit="1" customWidth="1"/>
    <col min="2861" max="2861" width="16.21875" bestFit="1" customWidth="1"/>
    <col min="2862" max="2862" width="14.88671875" bestFit="1" customWidth="1"/>
    <col min="2863" max="2863" width="16.21875" bestFit="1" customWidth="1"/>
    <col min="2864" max="2864" width="14.88671875" bestFit="1" customWidth="1"/>
    <col min="2865" max="2865" width="16.21875" bestFit="1" customWidth="1"/>
    <col min="2866" max="2866" width="14.88671875" bestFit="1" customWidth="1"/>
    <col min="2867" max="2867" width="16.21875" bestFit="1" customWidth="1"/>
    <col min="2868" max="2868" width="14.88671875" bestFit="1" customWidth="1"/>
    <col min="2869" max="2869" width="16.21875" bestFit="1" customWidth="1"/>
    <col min="2870" max="2870" width="14.88671875" bestFit="1" customWidth="1"/>
    <col min="2871" max="2871" width="16.21875" bestFit="1" customWidth="1"/>
    <col min="2872" max="2872" width="14.88671875" bestFit="1" customWidth="1"/>
    <col min="2873" max="2873" width="16.21875" bestFit="1" customWidth="1"/>
    <col min="2874" max="2874" width="14.88671875" bestFit="1" customWidth="1"/>
    <col min="2875" max="2875" width="16.21875" bestFit="1" customWidth="1"/>
    <col min="2876" max="2876" width="14.88671875" bestFit="1" customWidth="1"/>
    <col min="2877" max="2877" width="16.21875" bestFit="1" customWidth="1"/>
    <col min="2878" max="2878" width="14.88671875" bestFit="1" customWidth="1"/>
    <col min="2879" max="2879" width="16.21875" bestFit="1" customWidth="1"/>
    <col min="2880" max="2880" width="14.88671875" bestFit="1" customWidth="1"/>
    <col min="2881" max="2881" width="16.21875" bestFit="1" customWidth="1"/>
    <col min="2882" max="2882" width="14.88671875" bestFit="1" customWidth="1"/>
    <col min="2883" max="2883" width="16.21875" bestFit="1" customWidth="1"/>
    <col min="2884" max="2884" width="14.88671875" bestFit="1" customWidth="1"/>
    <col min="2885" max="2885" width="16.21875" bestFit="1" customWidth="1"/>
    <col min="2886" max="2886" width="14.88671875" bestFit="1" customWidth="1"/>
    <col min="2887" max="2887" width="16.21875" bestFit="1" customWidth="1"/>
    <col min="2888" max="2888" width="14.88671875" bestFit="1" customWidth="1"/>
    <col min="2889" max="2889" width="16.21875" bestFit="1" customWidth="1"/>
    <col min="2890" max="2890" width="14.88671875" bestFit="1" customWidth="1"/>
    <col min="2891" max="2891" width="16.21875" bestFit="1" customWidth="1"/>
    <col min="2892" max="2892" width="14.88671875" bestFit="1" customWidth="1"/>
    <col min="2893" max="2893" width="16.21875" bestFit="1" customWidth="1"/>
    <col min="2894" max="2894" width="14.88671875" bestFit="1" customWidth="1"/>
    <col min="2895" max="2895" width="16.21875" bestFit="1" customWidth="1"/>
    <col min="2896" max="2896" width="14.88671875" bestFit="1" customWidth="1"/>
    <col min="2897" max="2897" width="16.21875" bestFit="1" customWidth="1"/>
    <col min="2898" max="2898" width="14.88671875" bestFit="1" customWidth="1"/>
    <col min="2899" max="2899" width="16.21875" bestFit="1" customWidth="1"/>
    <col min="2900" max="2900" width="14.88671875" bestFit="1" customWidth="1"/>
    <col min="2901" max="2901" width="16.21875" bestFit="1" customWidth="1"/>
    <col min="2902" max="2902" width="14.88671875" bestFit="1" customWidth="1"/>
    <col min="2903" max="2903" width="16.21875" bestFit="1" customWidth="1"/>
    <col min="2904" max="2904" width="14.88671875" bestFit="1" customWidth="1"/>
    <col min="2905" max="2905" width="16.21875" bestFit="1" customWidth="1"/>
    <col min="2906" max="2906" width="14.88671875" bestFit="1" customWidth="1"/>
    <col min="2907" max="2907" width="16.21875" bestFit="1" customWidth="1"/>
    <col min="2908" max="2908" width="14.88671875" bestFit="1" customWidth="1"/>
    <col min="2909" max="2909" width="16.21875" bestFit="1" customWidth="1"/>
    <col min="2910" max="2910" width="14.88671875" bestFit="1" customWidth="1"/>
    <col min="2911" max="2911" width="16.21875" bestFit="1" customWidth="1"/>
    <col min="2912" max="2912" width="14.88671875" bestFit="1" customWidth="1"/>
    <col min="2913" max="2913" width="16.21875" bestFit="1" customWidth="1"/>
    <col min="2914" max="2914" width="14.88671875" bestFit="1" customWidth="1"/>
    <col min="2915" max="2915" width="16.21875" bestFit="1" customWidth="1"/>
    <col min="2916" max="2916" width="14.88671875" bestFit="1" customWidth="1"/>
    <col min="2917" max="2917" width="16.21875" bestFit="1" customWidth="1"/>
    <col min="2918" max="2918" width="14.88671875" bestFit="1" customWidth="1"/>
    <col min="2919" max="2919" width="16.21875" bestFit="1" customWidth="1"/>
    <col min="2920" max="2920" width="14.88671875" bestFit="1" customWidth="1"/>
    <col min="2921" max="2921" width="16.21875" bestFit="1" customWidth="1"/>
    <col min="2922" max="2922" width="14.88671875" bestFit="1" customWidth="1"/>
    <col min="2923" max="2923" width="16.21875" bestFit="1" customWidth="1"/>
    <col min="2924" max="2924" width="14.88671875" bestFit="1" customWidth="1"/>
    <col min="2925" max="2925" width="16.21875" bestFit="1" customWidth="1"/>
    <col min="2926" max="2926" width="14.88671875" bestFit="1" customWidth="1"/>
    <col min="2927" max="2927" width="16.21875" bestFit="1" customWidth="1"/>
    <col min="2928" max="2928" width="14.88671875" bestFit="1" customWidth="1"/>
    <col min="2929" max="2929" width="16.21875" bestFit="1" customWidth="1"/>
    <col min="2930" max="2930" width="14.88671875" bestFit="1" customWidth="1"/>
    <col min="2931" max="2931" width="16.21875" bestFit="1" customWidth="1"/>
    <col min="2932" max="2932" width="14.88671875" bestFit="1" customWidth="1"/>
    <col min="2933" max="2933" width="16.21875" bestFit="1" customWidth="1"/>
    <col min="2934" max="2934" width="14.88671875" bestFit="1" customWidth="1"/>
    <col min="2935" max="2935" width="16.21875" bestFit="1" customWidth="1"/>
    <col min="2936" max="2936" width="14.88671875" bestFit="1" customWidth="1"/>
    <col min="2937" max="2937" width="16.21875" bestFit="1" customWidth="1"/>
    <col min="2938" max="2938" width="14.88671875" bestFit="1" customWidth="1"/>
    <col min="2939" max="2939" width="16.21875" bestFit="1" customWidth="1"/>
    <col min="2940" max="2940" width="14.88671875" bestFit="1" customWidth="1"/>
    <col min="2941" max="2941" width="16.21875" bestFit="1" customWidth="1"/>
    <col min="2942" max="2942" width="14.88671875" bestFit="1" customWidth="1"/>
    <col min="2943" max="2943" width="16.21875" bestFit="1" customWidth="1"/>
    <col min="2944" max="2944" width="14.88671875" bestFit="1" customWidth="1"/>
    <col min="2945" max="2945" width="16.21875" bestFit="1" customWidth="1"/>
    <col min="2946" max="2946" width="14.88671875" bestFit="1" customWidth="1"/>
    <col min="2947" max="2947" width="16.21875" bestFit="1" customWidth="1"/>
    <col min="2948" max="2948" width="14.88671875" bestFit="1" customWidth="1"/>
    <col min="2949" max="2949" width="16.21875" bestFit="1" customWidth="1"/>
    <col min="2950" max="2950" width="14.88671875" bestFit="1" customWidth="1"/>
    <col min="2951" max="2951" width="16.21875" bestFit="1" customWidth="1"/>
    <col min="2952" max="2952" width="14.88671875" bestFit="1" customWidth="1"/>
    <col min="2953" max="2953" width="16.21875" bestFit="1" customWidth="1"/>
    <col min="2954" max="2954" width="14.88671875" bestFit="1" customWidth="1"/>
    <col min="2955" max="2955" width="16.21875" bestFit="1" customWidth="1"/>
    <col min="2956" max="2956" width="14.88671875" bestFit="1" customWidth="1"/>
    <col min="2957" max="2957" width="16.21875" bestFit="1" customWidth="1"/>
    <col min="2958" max="2958" width="14.88671875" bestFit="1" customWidth="1"/>
    <col min="2959" max="2959" width="16.21875" bestFit="1" customWidth="1"/>
    <col min="2960" max="2960" width="14.88671875" bestFit="1" customWidth="1"/>
    <col min="2961" max="2961" width="16.21875" bestFit="1" customWidth="1"/>
    <col min="2962" max="2962" width="14.88671875" bestFit="1" customWidth="1"/>
    <col min="2963" max="2963" width="16.21875" bestFit="1" customWidth="1"/>
    <col min="2964" max="2964" width="14.88671875" bestFit="1" customWidth="1"/>
    <col min="2965" max="2965" width="16.21875" bestFit="1" customWidth="1"/>
    <col min="2966" max="2966" width="14.88671875" bestFit="1" customWidth="1"/>
    <col min="2967" max="2967" width="16.21875" bestFit="1" customWidth="1"/>
    <col min="2968" max="2968" width="14.88671875" bestFit="1" customWidth="1"/>
    <col min="2969" max="2969" width="16.21875" bestFit="1" customWidth="1"/>
    <col min="2970" max="2970" width="14.88671875" bestFit="1" customWidth="1"/>
    <col min="2971" max="2971" width="16.21875" bestFit="1" customWidth="1"/>
    <col min="2972" max="2972" width="14.88671875" bestFit="1" customWidth="1"/>
    <col min="2973" max="2973" width="16.21875" bestFit="1" customWidth="1"/>
    <col min="2974" max="2974" width="14.88671875" bestFit="1" customWidth="1"/>
    <col min="2975" max="2975" width="16.21875" bestFit="1" customWidth="1"/>
    <col min="2976" max="2976" width="14.88671875" bestFit="1" customWidth="1"/>
    <col min="2977" max="2977" width="16.21875" bestFit="1" customWidth="1"/>
    <col min="2978" max="2978" width="14.88671875" bestFit="1" customWidth="1"/>
    <col min="2979" max="2979" width="16.21875" bestFit="1" customWidth="1"/>
    <col min="2980" max="2980" width="14.88671875" bestFit="1" customWidth="1"/>
    <col min="2981" max="2981" width="16.21875" bestFit="1" customWidth="1"/>
    <col min="2982" max="2982" width="14.88671875" bestFit="1" customWidth="1"/>
    <col min="2983" max="2983" width="16.21875" bestFit="1" customWidth="1"/>
    <col min="2984" max="2984" width="14.88671875" bestFit="1" customWidth="1"/>
    <col min="2985" max="2985" width="16.21875" bestFit="1" customWidth="1"/>
    <col min="2986" max="2986" width="14.88671875" bestFit="1" customWidth="1"/>
    <col min="2987" max="2987" width="16.21875" bestFit="1" customWidth="1"/>
    <col min="2988" max="2988" width="14.88671875" bestFit="1" customWidth="1"/>
    <col min="2989" max="2989" width="16.21875" bestFit="1" customWidth="1"/>
    <col min="2990" max="2990" width="14.88671875" bestFit="1" customWidth="1"/>
    <col min="2991" max="2991" width="16.21875" bestFit="1" customWidth="1"/>
    <col min="2992" max="2992" width="14.88671875" bestFit="1" customWidth="1"/>
    <col min="2993" max="2993" width="16.21875" bestFit="1" customWidth="1"/>
    <col min="2994" max="2994" width="14.88671875" bestFit="1" customWidth="1"/>
    <col min="2995" max="2995" width="16.21875" bestFit="1" customWidth="1"/>
    <col min="2996" max="2996" width="14.88671875" bestFit="1" customWidth="1"/>
    <col min="2997" max="2997" width="16.21875" bestFit="1" customWidth="1"/>
    <col min="2998" max="2998" width="14.88671875" bestFit="1" customWidth="1"/>
    <col min="2999" max="2999" width="16.21875" bestFit="1" customWidth="1"/>
    <col min="3000" max="3000" width="14.88671875" bestFit="1" customWidth="1"/>
    <col min="3001" max="3001" width="16.21875" bestFit="1" customWidth="1"/>
    <col min="3002" max="3002" width="14.88671875" bestFit="1" customWidth="1"/>
    <col min="3003" max="3003" width="16.21875" bestFit="1" customWidth="1"/>
    <col min="3004" max="3004" width="14.88671875" bestFit="1" customWidth="1"/>
    <col min="3005" max="3005" width="16.21875" bestFit="1" customWidth="1"/>
    <col min="3006" max="3006" width="14.88671875" bestFit="1" customWidth="1"/>
    <col min="3007" max="3007" width="16.21875" bestFit="1" customWidth="1"/>
    <col min="3008" max="3008" width="14.88671875" bestFit="1" customWidth="1"/>
    <col min="3009" max="3009" width="16.21875" bestFit="1" customWidth="1"/>
    <col min="3010" max="3010" width="14.88671875" bestFit="1" customWidth="1"/>
    <col min="3011" max="3011" width="16.21875" bestFit="1" customWidth="1"/>
    <col min="3012" max="3012" width="14.88671875" bestFit="1" customWidth="1"/>
    <col min="3013" max="3013" width="16.21875" bestFit="1" customWidth="1"/>
    <col min="3014" max="3014" width="14.88671875" bestFit="1" customWidth="1"/>
    <col min="3015" max="3015" width="16.21875" bestFit="1" customWidth="1"/>
    <col min="3016" max="3016" width="14.88671875" bestFit="1" customWidth="1"/>
    <col min="3017" max="3017" width="16.21875" bestFit="1" customWidth="1"/>
    <col min="3018" max="3018" width="14.88671875" bestFit="1" customWidth="1"/>
    <col min="3019" max="3019" width="16.21875" bestFit="1" customWidth="1"/>
    <col min="3020" max="3020" width="14.88671875" bestFit="1" customWidth="1"/>
    <col min="3021" max="3021" width="16.21875" bestFit="1" customWidth="1"/>
    <col min="3022" max="3022" width="14.88671875" bestFit="1" customWidth="1"/>
    <col min="3023" max="3023" width="16.21875" bestFit="1" customWidth="1"/>
    <col min="3024" max="3024" width="14.88671875" bestFit="1" customWidth="1"/>
    <col min="3025" max="3025" width="16.21875" bestFit="1" customWidth="1"/>
    <col min="3026" max="3026" width="14.88671875" bestFit="1" customWidth="1"/>
    <col min="3027" max="3027" width="16.21875" bestFit="1" customWidth="1"/>
    <col min="3028" max="3028" width="14.88671875" bestFit="1" customWidth="1"/>
    <col min="3029" max="3029" width="16.21875" bestFit="1" customWidth="1"/>
    <col min="3030" max="3030" width="14.88671875" bestFit="1" customWidth="1"/>
    <col min="3031" max="3031" width="16.21875" bestFit="1" customWidth="1"/>
    <col min="3032" max="3032" width="14.88671875" bestFit="1" customWidth="1"/>
    <col min="3033" max="3033" width="16.21875" bestFit="1" customWidth="1"/>
    <col min="3034" max="3034" width="14.88671875" bestFit="1" customWidth="1"/>
    <col min="3035" max="3035" width="16.21875" bestFit="1" customWidth="1"/>
    <col min="3036" max="3036" width="14.88671875" bestFit="1" customWidth="1"/>
    <col min="3037" max="3037" width="16.21875" bestFit="1" customWidth="1"/>
    <col min="3038" max="3038" width="14.88671875" bestFit="1" customWidth="1"/>
    <col min="3039" max="3039" width="16.21875" bestFit="1" customWidth="1"/>
    <col min="3040" max="3040" width="14.88671875" bestFit="1" customWidth="1"/>
    <col min="3041" max="3041" width="16.21875" bestFit="1" customWidth="1"/>
    <col min="3042" max="3042" width="14.88671875" bestFit="1" customWidth="1"/>
    <col min="3043" max="3043" width="16.21875" bestFit="1" customWidth="1"/>
    <col min="3044" max="3044" width="14.88671875" bestFit="1" customWidth="1"/>
    <col min="3045" max="3045" width="16.21875" bestFit="1" customWidth="1"/>
    <col min="3046" max="3046" width="14.88671875" bestFit="1" customWidth="1"/>
    <col min="3047" max="3047" width="16.21875" bestFit="1" customWidth="1"/>
    <col min="3048" max="3048" width="14.88671875" bestFit="1" customWidth="1"/>
    <col min="3049" max="3049" width="16.21875" bestFit="1" customWidth="1"/>
    <col min="3050" max="3050" width="14.88671875" bestFit="1" customWidth="1"/>
    <col min="3051" max="3051" width="16.21875" bestFit="1" customWidth="1"/>
    <col min="3052" max="3052" width="14.88671875" bestFit="1" customWidth="1"/>
    <col min="3053" max="3053" width="16.21875" bestFit="1" customWidth="1"/>
    <col min="3054" max="3054" width="14.88671875" bestFit="1" customWidth="1"/>
    <col min="3055" max="3055" width="16.21875" bestFit="1" customWidth="1"/>
    <col min="3056" max="3056" width="14.88671875" bestFit="1" customWidth="1"/>
    <col min="3057" max="3057" width="16.21875" bestFit="1" customWidth="1"/>
    <col min="3058" max="3058" width="14.88671875" bestFit="1" customWidth="1"/>
    <col min="3059" max="3059" width="16.21875" bestFit="1" customWidth="1"/>
    <col min="3060" max="3060" width="14.88671875" bestFit="1" customWidth="1"/>
    <col min="3061" max="3061" width="16.21875" bestFit="1" customWidth="1"/>
    <col min="3062" max="3062" width="14.88671875" bestFit="1" customWidth="1"/>
    <col min="3063" max="3063" width="16.21875" bestFit="1" customWidth="1"/>
    <col min="3064" max="3064" width="14.88671875" bestFit="1" customWidth="1"/>
    <col min="3065" max="3065" width="16.21875" bestFit="1" customWidth="1"/>
    <col min="3066" max="3066" width="14.88671875" bestFit="1" customWidth="1"/>
    <col min="3067" max="3067" width="16.21875" bestFit="1" customWidth="1"/>
    <col min="3068" max="3068" width="14.88671875" bestFit="1" customWidth="1"/>
    <col min="3069" max="3069" width="16.21875" bestFit="1" customWidth="1"/>
    <col min="3070" max="3070" width="14.88671875" bestFit="1" customWidth="1"/>
    <col min="3071" max="3071" width="16.21875" bestFit="1" customWidth="1"/>
    <col min="3072" max="3072" width="14.88671875" bestFit="1" customWidth="1"/>
    <col min="3073" max="3073" width="16.21875" bestFit="1" customWidth="1"/>
    <col min="3074" max="3074" width="14.88671875" bestFit="1" customWidth="1"/>
    <col min="3075" max="3075" width="16.21875" bestFit="1" customWidth="1"/>
    <col min="3076" max="3076" width="14.88671875" bestFit="1" customWidth="1"/>
    <col min="3077" max="3077" width="16.21875" bestFit="1" customWidth="1"/>
    <col min="3078" max="3078" width="14.88671875" bestFit="1" customWidth="1"/>
    <col min="3079" max="3079" width="16.21875" bestFit="1" customWidth="1"/>
    <col min="3080" max="3080" width="14.88671875" bestFit="1" customWidth="1"/>
    <col min="3081" max="3081" width="16.21875" bestFit="1" customWidth="1"/>
    <col min="3082" max="3082" width="14.88671875" bestFit="1" customWidth="1"/>
    <col min="3083" max="3083" width="16.21875" bestFit="1" customWidth="1"/>
    <col min="3084" max="3084" width="14.88671875" bestFit="1" customWidth="1"/>
    <col min="3085" max="3085" width="16.21875" bestFit="1" customWidth="1"/>
    <col min="3086" max="3086" width="14.88671875" bestFit="1" customWidth="1"/>
    <col min="3087" max="3087" width="16.21875" bestFit="1" customWidth="1"/>
    <col min="3088" max="3088" width="14.88671875" bestFit="1" customWidth="1"/>
    <col min="3089" max="3089" width="16.21875" bestFit="1" customWidth="1"/>
    <col min="3090" max="3090" width="14.88671875" bestFit="1" customWidth="1"/>
    <col min="3091" max="3091" width="16.21875" bestFit="1" customWidth="1"/>
    <col min="3092" max="3092" width="14.88671875" bestFit="1" customWidth="1"/>
    <col min="3093" max="3093" width="16.21875" bestFit="1" customWidth="1"/>
    <col min="3094" max="3094" width="14.88671875" bestFit="1" customWidth="1"/>
    <col min="3095" max="3095" width="16.21875" bestFit="1" customWidth="1"/>
    <col min="3096" max="3096" width="14.88671875" bestFit="1" customWidth="1"/>
    <col min="3097" max="3097" width="16.21875" bestFit="1" customWidth="1"/>
    <col min="3098" max="3098" width="14.88671875" bestFit="1" customWidth="1"/>
    <col min="3099" max="3099" width="16.21875" bestFit="1" customWidth="1"/>
    <col min="3100" max="3100" width="14.88671875" bestFit="1" customWidth="1"/>
    <col min="3101" max="3101" width="16.21875" bestFit="1" customWidth="1"/>
    <col min="3102" max="3102" width="14.88671875" bestFit="1" customWidth="1"/>
    <col min="3103" max="3103" width="16.21875" bestFit="1" customWidth="1"/>
    <col min="3104" max="3104" width="14.88671875" bestFit="1" customWidth="1"/>
    <col min="3105" max="3105" width="16.21875" bestFit="1" customWidth="1"/>
    <col min="3106" max="3106" width="14.88671875" bestFit="1" customWidth="1"/>
    <col min="3107" max="3107" width="16.21875" bestFit="1" customWidth="1"/>
    <col min="3108" max="3108" width="14.88671875" bestFit="1" customWidth="1"/>
    <col min="3109" max="3109" width="16.21875" bestFit="1" customWidth="1"/>
    <col min="3110" max="3110" width="14.88671875" bestFit="1" customWidth="1"/>
    <col min="3111" max="3111" width="16.21875" bestFit="1" customWidth="1"/>
    <col min="3112" max="3112" width="14.88671875" bestFit="1" customWidth="1"/>
    <col min="3113" max="3113" width="16.21875" bestFit="1" customWidth="1"/>
    <col min="3114" max="3114" width="14.88671875" bestFit="1" customWidth="1"/>
    <col min="3115" max="3115" width="16.21875" bestFit="1" customWidth="1"/>
    <col min="3116" max="3116" width="14.88671875" bestFit="1" customWidth="1"/>
    <col min="3117" max="3117" width="16.21875" bestFit="1" customWidth="1"/>
    <col min="3118" max="3118" width="14.88671875" bestFit="1" customWidth="1"/>
    <col min="3119" max="3119" width="16.21875" bestFit="1" customWidth="1"/>
    <col min="3120" max="3120" width="14.88671875" bestFit="1" customWidth="1"/>
    <col min="3121" max="3121" width="16.21875" bestFit="1" customWidth="1"/>
    <col min="3122" max="3122" width="14.88671875" bestFit="1" customWidth="1"/>
    <col min="3123" max="3123" width="16.21875" bestFit="1" customWidth="1"/>
    <col min="3124" max="3124" width="14.88671875" bestFit="1" customWidth="1"/>
    <col min="3125" max="3125" width="16.21875" bestFit="1" customWidth="1"/>
    <col min="3126" max="3126" width="14.88671875" bestFit="1" customWidth="1"/>
    <col min="3127" max="3127" width="16.21875" bestFit="1" customWidth="1"/>
    <col min="3128" max="3128" width="14.88671875" bestFit="1" customWidth="1"/>
    <col min="3129" max="3129" width="16.21875" bestFit="1" customWidth="1"/>
    <col min="3130" max="3130" width="14.88671875" bestFit="1" customWidth="1"/>
    <col min="3131" max="3131" width="16.21875" bestFit="1" customWidth="1"/>
    <col min="3132" max="3132" width="14.88671875" bestFit="1" customWidth="1"/>
    <col min="3133" max="3133" width="16.21875" bestFit="1" customWidth="1"/>
    <col min="3134" max="3134" width="14.88671875" bestFit="1" customWidth="1"/>
    <col min="3135" max="3135" width="16.21875" bestFit="1" customWidth="1"/>
    <col min="3136" max="3136" width="14.88671875" bestFit="1" customWidth="1"/>
    <col min="3137" max="3137" width="16.21875" bestFit="1" customWidth="1"/>
    <col min="3138" max="3138" width="14.88671875" bestFit="1" customWidth="1"/>
    <col min="3139" max="3139" width="16.21875" bestFit="1" customWidth="1"/>
    <col min="3140" max="3140" width="14.88671875" bestFit="1" customWidth="1"/>
    <col min="3141" max="3141" width="16.21875" bestFit="1" customWidth="1"/>
    <col min="3142" max="3142" width="14.88671875" bestFit="1" customWidth="1"/>
    <col min="3143" max="3143" width="16.21875" bestFit="1" customWidth="1"/>
    <col min="3144" max="3144" width="14.88671875" bestFit="1" customWidth="1"/>
    <col min="3145" max="3145" width="16.21875" bestFit="1" customWidth="1"/>
    <col min="3146" max="3146" width="14.88671875" bestFit="1" customWidth="1"/>
    <col min="3147" max="3147" width="16.21875" bestFit="1" customWidth="1"/>
    <col min="3148" max="3148" width="14.88671875" bestFit="1" customWidth="1"/>
    <col min="3149" max="3149" width="16.21875" bestFit="1" customWidth="1"/>
    <col min="3150" max="3150" width="14.88671875" bestFit="1" customWidth="1"/>
    <col min="3151" max="3151" width="16.21875" bestFit="1" customWidth="1"/>
    <col min="3152" max="3152" width="14.88671875" bestFit="1" customWidth="1"/>
    <col min="3153" max="3153" width="16.21875" bestFit="1" customWidth="1"/>
    <col min="3154" max="3154" width="14.88671875" bestFit="1" customWidth="1"/>
    <col min="3155" max="3155" width="16.21875" bestFit="1" customWidth="1"/>
    <col min="3156" max="3156" width="14.88671875" bestFit="1" customWidth="1"/>
    <col min="3157" max="3157" width="16.21875" bestFit="1" customWidth="1"/>
    <col min="3158" max="3158" width="14.88671875" bestFit="1" customWidth="1"/>
    <col min="3159" max="3159" width="16.21875" bestFit="1" customWidth="1"/>
    <col min="3160" max="3160" width="14.88671875" bestFit="1" customWidth="1"/>
    <col min="3161" max="3161" width="16.21875" bestFit="1" customWidth="1"/>
    <col min="3162" max="3162" width="14.88671875" bestFit="1" customWidth="1"/>
    <col min="3163" max="3163" width="16.21875" bestFit="1" customWidth="1"/>
    <col min="3164" max="3164" width="14.88671875" bestFit="1" customWidth="1"/>
    <col min="3165" max="3165" width="16.21875" bestFit="1" customWidth="1"/>
    <col min="3166" max="3166" width="14.88671875" bestFit="1" customWidth="1"/>
    <col min="3167" max="3167" width="16.21875" bestFit="1" customWidth="1"/>
    <col min="3168" max="3168" width="14.88671875" bestFit="1" customWidth="1"/>
    <col min="3169" max="3169" width="16.21875" bestFit="1" customWidth="1"/>
    <col min="3170" max="3170" width="14.88671875" bestFit="1" customWidth="1"/>
    <col min="3171" max="3171" width="16.21875" bestFit="1" customWidth="1"/>
    <col min="3172" max="3172" width="14.88671875" bestFit="1" customWidth="1"/>
    <col min="3173" max="3173" width="16.21875" bestFit="1" customWidth="1"/>
    <col min="3174" max="3174" width="14.88671875" bestFit="1" customWidth="1"/>
    <col min="3175" max="3175" width="16.21875" bestFit="1" customWidth="1"/>
    <col min="3176" max="3176" width="14.88671875" bestFit="1" customWidth="1"/>
    <col min="3177" max="3177" width="16.21875" bestFit="1" customWidth="1"/>
    <col min="3178" max="3178" width="14.88671875" bestFit="1" customWidth="1"/>
    <col min="3179" max="3179" width="16.21875" bestFit="1" customWidth="1"/>
    <col min="3180" max="3180" width="14.88671875" bestFit="1" customWidth="1"/>
    <col min="3181" max="3181" width="16.21875" bestFit="1" customWidth="1"/>
    <col min="3182" max="3182" width="14.88671875" bestFit="1" customWidth="1"/>
    <col min="3183" max="3183" width="16.21875" bestFit="1" customWidth="1"/>
    <col min="3184" max="3184" width="14.88671875" bestFit="1" customWidth="1"/>
    <col min="3185" max="3185" width="16.21875" bestFit="1" customWidth="1"/>
    <col min="3186" max="3186" width="14.88671875" bestFit="1" customWidth="1"/>
    <col min="3187" max="3187" width="16.21875" bestFit="1" customWidth="1"/>
    <col min="3188" max="3188" width="14.88671875" bestFit="1" customWidth="1"/>
    <col min="3189" max="3189" width="16.21875" bestFit="1" customWidth="1"/>
    <col min="3190" max="3190" width="14.88671875" bestFit="1" customWidth="1"/>
    <col min="3191" max="3191" width="16.21875" bestFit="1" customWidth="1"/>
    <col min="3192" max="3192" width="14.88671875" bestFit="1" customWidth="1"/>
    <col min="3193" max="3193" width="16.21875" bestFit="1" customWidth="1"/>
    <col min="3194" max="3194" width="14.88671875" bestFit="1" customWidth="1"/>
    <col min="3195" max="3195" width="16.21875" bestFit="1" customWidth="1"/>
    <col min="3196" max="3196" width="14.88671875" bestFit="1" customWidth="1"/>
    <col min="3197" max="3197" width="16.21875" bestFit="1" customWidth="1"/>
    <col min="3198" max="3198" width="14.88671875" bestFit="1" customWidth="1"/>
    <col min="3199" max="3199" width="16.21875" bestFit="1" customWidth="1"/>
    <col min="3200" max="3200" width="14.88671875" bestFit="1" customWidth="1"/>
    <col min="3201" max="3201" width="16.21875" bestFit="1" customWidth="1"/>
    <col min="3202" max="3202" width="14.88671875" bestFit="1" customWidth="1"/>
    <col min="3203" max="3203" width="16.21875" bestFit="1" customWidth="1"/>
    <col min="3204" max="3204" width="14.88671875" bestFit="1" customWidth="1"/>
    <col min="3205" max="3205" width="16.21875" bestFit="1" customWidth="1"/>
    <col min="3206" max="3206" width="14.88671875" bestFit="1" customWidth="1"/>
    <col min="3207" max="3207" width="16.21875" bestFit="1" customWidth="1"/>
    <col min="3208" max="3208" width="14.88671875" bestFit="1" customWidth="1"/>
    <col min="3209" max="3209" width="16.21875" bestFit="1" customWidth="1"/>
    <col min="3210" max="3210" width="14.88671875" bestFit="1" customWidth="1"/>
    <col min="3211" max="3211" width="16.21875" bestFit="1" customWidth="1"/>
    <col min="3212" max="3212" width="14.88671875" bestFit="1" customWidth="1"/>
    <col min="3213" max="3213" width="16.21875" bestFit="1" customWidth="1"/>
    <col min="3214" max="3214" width="14.88671875" bestFit="1" customWidth="1"/>
    <col min="3215" max="3215" width="16.21875" bestFit="1" customWidth="1"/>
    <col min="3216" max="3216" width="14.88671875" bestFit="1" customWidth="1"/>
    <col min="3217" max="3217" width="16.21875" bestFit="1" customWidth="1"/>
    <col min="3218" max="3218" width="14.88671875" bestFit="1" customWidth="1"/>
    <col min="3219" max="3219" width="16.21875" bestFit="1" customWidth="1"/>
    <col min="3220" max="3220" width="14.88671875" bestFit="1" customWidth="1"/>
    <col min="3221" max="3221" width="16.21875" bestFit="1" customWidth="1"/>
    <col min="3222" max="3222" width="14.88671875" bestFit="1" customWidth="1"/>
    <col min="3223" max="3223" width="16.21875" bestFit="1" customWidth="1"/>
    <col min="3224" max="3224" width="14.88671875" bestFit="1" customWidth="1"/>
    <col min="3225" max="3225" width="16.21875" bestFit="1" customWidth="1"/>
    <col min="3226" max="3226" width="14.88671875" bestFit="1" customWidth="1"/>
    <col min="3227" max="3227" width="16.21875" bestFit="1" customWidth="1"/>
    <col min="3228" max="3228" width="14.88671875" bestFit="1" customWidth="1"/>
    <col min="3229" max="3229" width="16.21875" bestFit="1" customWidth="1"/>
    <col min="3230" max="3230" width="14.88671875" bestFit="1" customWidth="1"/>
    <col min="3231" max="3231" width="16.21875" bestFit="1" customWidth="1"/>
    <col min="3232" max="3232" width="14.88671875" bestFit="1" customWidth="1"/>
    <col min="3233" max="3233" width="16.21875" bestFit="1" customWidth="1"/>
    <col min="3234" max="3234" width="14.88671875" bestFit="1" customWidth="1"/>
    <col min="3235" max="3235" width="16.21875" bestFit="1" customWidth="1"/>
    <col min="3236" max="3236" width="14.88671875" bestFit="1" customWidth="1"/>
    <col min="3237" max="3237" width="16.21875" bestFit="1" customWidth="1"/>
    <col min="3238" max="3238" width="14.88671875" bestFit="1" customWidth="1"/>
    <col min="3239" max="3239" width="16.21875" bestFit="1" customWidth="1"/>
    <col min="3240" max="3240" width="14.88671875" bestFit="1" customWidth="1"/>
    <col min="3241" max="3241" width="16.21875" bestFit="1" customWidth="1"/>
    <col min="3242" max="3242" width="14.88671875" bestFit="1" customWidth="1"/>
    <col min="3243" max="3243" width="16.21875" bestFit="1" customWidth="1"/>
    <col min="3244" max="3244" width="14.88671875" bestFit="1" customWidth="1"/>
    <col min="3245" max="3245" width="16.21875" bestFit="1" customWidth="1"/>
    <col min="3246" max="3246" width="14.88671875" bestFit="1" customWidth="1"/>
    <col min="3247" max="3247" width="16.21875" bestFit="1" customWidth="1"/>
    <col min="3248" max="3248" width="14.88671875" bestFit="1" customWidth="1"/>
    <col min="3249" max="3249" width="16.21875" bestFit="1" customWidth="1"/>
    <col min="3250" max="3250" width="14.88671875" bestFit="1" customWidth="1"/>
    <col min="3251" max="3251" width="16.21875" bestFit="1" customWidth="1"/>
    <col min="3252" max="3252" width="14.88671875" bestFit="1" customWidth="1"/>
    <col min="3253" max="3253" width="16.21875" bestFit="1" customWidth="1"/>
    <col min="3254" max="3254" width="14.88671875" bestFit="1" customWidth="1"/>
    <col min="3255" max="3255" width="16.21875" bestFit="1" customWidth="1"/>
    <col min="3256" max="3256" width="14.88671875" bestFit="1" customWidth="1"/>
    <col min="3257" max="3257" width="16.21875" bestFit="1" customWidth="1"/>
    <col min="3258" max="3258" width="14.88671875" bestFit="1" customWidth="1"/>
    <col min="3259" max="3259" width="16.21875" bestFit="1" customWidth="1"/>
    <col min="3260" max="3260" width="14.88671875" bestFit="1" customWidth="1"/>
    <col min="3261" max="3261" width="16.21875" bestFit="1" customWidth="1"/>
    <col min="3262" max="3262" width="14.88671875" bestFit="1" customWidth="1"/>
    <col min="3263" max="3263" width="16.21875" bestFit="1" customWidth="1"/>
    <col min="3264" max="3264" width="14.88671875" bestFit="1" customWidth="1"/>
    <col min="3265" max="3265" width="16.21875" bestFit="1" customWidth="1"/>
    <col min="3266" max="3266" width="14.88671875" bestFit="1" customWidth="1"/>
    <col min="3267" max="3267" width="16.21875" bestFit="1" customWidth="1"/>
    <col min="3268" max="3268" width="14.88671875" bestFit="1" customWidth="1"/>
    <col min="3269" max="3269" width="16.21875" bestFit="1" customWidth="1"/>
    <col min="3270" max="3270" width="14.88671875" bestFit="1" customWidth="1"/>
    <col min="3271" max="3271" width="16.21875" bestFit="1" customWidth="1"/>
    <col min="3272" max="3272" width="14.88671875" bestFit="1" customWidth="1"/>
    <col min="3273" max="3273" width="16.21875" bestFit="1" customWidth="1"/>
    <col min="3274" max="3274" width="14.88671875" bestFit="1" customWidth="1"/>
    <col min="3275" max="3275" width="16.21875" bestFit="1" customWidth="1"/>
    <col min="3276" max="3276" width="14.88671875" bestFit="1" customWidth="1"/>
    <col min="3277" max="3277" width="16.21875" bestFit="1" customWidth="1"/>
    <col min="3278" max="3278" width="14.88671875" bestFit="1" customWidth="1"/>
    <col min="3279" max="3279" width="16.21875" bestFit="1" customWidth="1"/>
    <col min="3280" max="3280" width="14.88671875" bestFit="1" customWidth="1"/>
    <col min="3281" max="3281" width="16.21875" bestFit="1" customWidth="1"/>
    <col min="3282" max="3282" width="14.88671875" bestFit="1" customWidth="1"/>
    <col min="3283" max="3283" width="16.21875" bestFit="1" customWidth="1"/>
    <col min="3284" max="3284" width="14.88671875" bestFit="1" customWidth="1"/>
    <col min="3285" max="3285" width="16.21875" bestFit="1" customWidth="1"/>
    <col min="3286" max="3286" width="14.88671875" bestFit="1" customWidth="1"/>
    <col min="3287" max="3287" width="16.21875" bestFit="1" customWidth="1"/>
    <col min="3288" max="3288" width="14.88671875" bestFit="1" customWidth="1"/>
    <col min="3289" max="3289" width="16.21875" bestFit="1" customWidth="1"/>
    <col min="3290" max="3290" width="14.88671875" bestFit="1" customWidth="1"/>
    <col min="3291" max="3291" width="16.21875" bestFit="1" customWidth="1"/>
    <col min="3292" max="3292" width="14.88671875" bestFit="1" customWidth="1"/>
    <col min="3293" max="3293" width="16.21875" bestFit="1" customWidth="1"/>
    <col min="3294" max="3294" width="14.88671875" bestFit="1" customWidth="1"/>
    <col min="3295" max="3295" width="16.21875" bestFit="1" customWidth="1"/>
    <col min="3296" max="3296" width="14.88671875" bestFit="1" customWidth="1"/>
    <col min="3297" max="3297" width="16.21875" bestFit="1" customWidth="1"/>
    <col min="3298" max="3298" width="14.88671875" bestFit="1" customWidth="1"/>
    <col min="3299" max="3299" width="16.21875" bestFit="1" customWidth="1"/>
    <col min="3300" max="3300" width="14.88671875" bestFit="1" customWidth="1"/>
    <col min="3301" max="3301" width="16.21875" bestFit="1" customWidth="1"/>
    <col min="3302" max="3302" width="14.88671875" bestFit="1" customWidth="1"/>
    <col min="3303" max="3303" width="16.21875" bestFit="1" customWidth="1"/>
    <col min="3304" max="3304" width="14.88671875" bestFit="1" customWidth="1"/>
    <col min="3305" max="3305" width="16.21875" bestFit="1" customWidth="1"/>
    <col min="3306" max="3306" width="14.88671875" bestFit="1" customWidth="1"/>
    <col min="3307" max="3307" width="16.21875" bestFit="1" customWidth="1"/>
    <col min="3308" max="3308" width="14.88671875" bestFit="1" customWidth="1"/>
    <col min="3309" max="3309" width="16.21875" bestFit="1" customWidth="1"/>
    <col min="3310" max="3310" width="14.88671875" bestFit="1" customWidth="1"/>
    <col min="3311" max="3311" width="16.21875" bestFit="1" customWidth="1"/>
    <col min="3312" max="3312" width="14.88671875" bestFit="1" customWidth="1"/>
    <col min="3313" max="3313" width="16.21875" bestFit="1" customWidth="1"/>
    <col min="3314" max="3314" width="14.88671875" bestFit="1" customWidth="1"/>
    <col min="3315" max="3315" width="16.21875" bestFit="1" customWidth="1"/>
    <col min="3316" max="3316" width="14.88671875" bestFit="1" customWidth="1"/>
    <col min="3317" max="3317" width="16.21875" bestFit="1" customWidth="1"/>
    <col min="3318" max="3318" width="14.88671875" bestFit="1" customWidth="1"/>
    <col min="3319" max="3319" width="16.21875" bestFit="1" customWidth="1"/>
    <col min="3320" max="3320" width="14.88671875" bestFit="1" customWidth="1"/>
    <col min="3321" max="3321" width="16.21875" bestFit="1" customWidth="1"/>
    <col min="3322" max="3322" width="14.88671875" bestFit="1" customWidth="1"/>
    <col min="3323" max="3323" width="16.21875" bestFit="1" customWidth="1"/>
    <col min="3324" max="3324" width="14.88671875" bestFit="1" customWidth="1"/>
    <col min="3325" max="3325" width="16.21875" bestFit="1" customWidth="1"/>
    <col min="3326" max="3326" width="14.88671875" bestFit="1" customWidth="1"/>
    <col min="3327" max="3327" width="16.21875" bestFit="1" customWidth="1"/>
    <col min="3328" max="3328" width="14.88671875" bestFit="1" customWidth="1"/>
    <col min="3329" max="3329" width="16.21875" bestFit="1" customWidth="1"/>
    <col min="3330" max="3330" width="14.88671875" bestFit="1" customWidth="1"/>
    <col min="3331" max="3331" width="16.21875" bestFit="1" customWidth="1"/>
    <col min="3332" max="3332" width="14.88671875" bestFit="1" customWidth="1"/>
    <col min="3333" max="3333" width="16.21875" bestFit="1" customWidth="1"/>
    <col min="3334" max="3334" width="14.88671875" bestFit="1" customWidth="1"/>
    <col min="3335" max="3335" width="16.21875" bestFit="1" customWidth="1"/>
    <col min="3336" max="3336" width="14.88671875" bestFit="1" customWidth="1"/>
    <col min="3337" max="3337" width="16.21875" bestFit="1" customWidth="1"/>
    <col min="3338" max="3338" width="14.88671875" bestFit="1" customWidth="1"/>
    <col min="3339" max="3339" width="16.21875" bestFit="1" customWidth="1"/>
    <col min="3340" max="3340" width="14.88671875" bestFit="1" customWidth="1"/>
    <col min="3341" max="3341" width="16.21875" bestFit="1" customWidth="1"/>
    <col min="3342" max="3342" width="14.88671875" bestFit="1" customWidth="1"/>
    <col min="3343" max="3343" width="16.21875" bestFit="1" customWidth="1"/>
    <col min="3344" max="3344" width="14.88671875" bestFit="1" customWidth="1"/>
    <col min="3345" max="3345" width="16.21875" bestFit="1" customWidth="1"/>
    <col min="3346" max="3346" width="14.88671875" bestFit="1" customWidth="1"/>
    <col min="3347" max="3347" width="16.21875" bestFit="1" customWidth="1"/>
    <col min="3348" max="3348" width="14.88671875" bestFit="1" customWidth="1"/>
    <col min="3349" max="3349" width="16.21875" bestFit="1" customWidth="1"/>
    <col min="3350" max="3350" width="14.88671875" bestFit="1" customWidth="1"/>
    <col min="3351" max="3351" width="16.21875" bestFit="1" customWidth="1"/>
    <col min="3352" max="3352" width="14.88671875" bestFit="1" customWidth="1"/>
    <col min="3353" max="3353" width="16.21875" bestFit="1" customWidth="1"/>
    <col min="3354" max="3354" width="14.88671875" bestFit="1" customWidth="1"/>
    <col min="3355" max="3355" width="16.21875" bestFit="1" customWidth="1"/>
    <col min="3356" max="3356" width="14.88671875" bestFit="1" customWidth="1"/>
    <col min="3357" max="3357" width="16.21875" bestFit="1" customWidth="1"/>
    <col min="3358" max="3358" width="14.88671875" bestFit="1" customWidth="1"/>
    <col min="3359" max="3359" width="16.21875" bestFit="1" customWidth="1"/>
    <col min="3360" max="3360" width="14.88671875" bestFit="1" customWidth="1"/>
    <col min="3361" max="3361" width="16.21875" bestFit="1" customWidth="1"/>
    <col min="3362" max="3362" width="14.88671875" bestFit="1" customWidth="1"/>
    <col min="3363" max="3363" width="16.21875" bestFit="1" customWidth="1"/>
    <col min="3364" max="3364" width="14.88671875" bestFit="1" customWidth="1"/>
    <col min="3365" max="3365" width="16.21875" bestFit="1" customWidth="1"/>
    <col min="3366" max="3366" width="14.88671875" bestFit="1" customWidth="1"/>
    <col min="3367" max="3367" width="16.21875" bestFit="1" customWidth="1"/>
    <col min="3368" max="3368" width="14.88671875" bestFit="1" customWidth="1"/>
    <col min="3369" max="3369" width="16.21875" bestFit="1" customWidth="1"/>
    <col min="3370" max="3370" width="14.88671875" bestFit="1" customWidth="1"/>
    <col min="3371" max="3371" width="16.21875" bestFit="1" customWidth="1"/>
    <col min="3372" max="3372" width="14.88671875" bestFit="1" customWidth="1"/>
    <col min="3373" max="3373" width="16.21875" bestFit="1" customWidth="1"/>
    <col min="3374" max="3374" width="14.88671875" bestFit="1" customWidth="1"/>
    <col min="3375" max="3375" width="16.21875" bestFit="1" customWidth="1"/>
    <col min="3376" max="3376" width="14.88671875" bestFit="1" customWidth="1"/>
    <col min="3377" max="3377" width="16.21875" bestFit="1" customWidth="1"/>
    <col min="3378" max="3378" width="14.88671875" bestFit="1" customWidth="1"/>
    <col min="3379" max="3379" width="16.21875" bestFit="1" customWidth="1"/>
    <col min="3380" max="3380" width="14.88671875" bestFit="1" customWidth="1"/>
    <col min="3381" max="3381" width="16.21875" bestFit="1" customWidth="1"/>
    <col min="3382" max="3382" width="14.88671875" bestFit="1" customWidth="1"/>
    <col min="3383" max="3383" width="16.21875" bestFit="1" customWidth="1"/>
    <col min="3384" max="3384" width="14.88671875" bestFit="1" customWidth="1"/>
    <col min="3385" max="3385" width="16.21875" bestFit="1" customWidth="1"/>
    <col min="3386" max="3386" width="14.88671875" bestFit="1" customWidth="1"/>
    <col min="3387" max="3387" width="16.21875" bestFit="1" customWidth="1"/>
    <col min="3388" max="3388" width="14.88671875" bestFit="1" customWidth="1"/>
    <col min="3389" max="3389" width="16.21875" bestFit="1" customWidth="1"/>
    <col min="3390" max="3390" width="14.88671875" bestFit="1" customWidth="1"/>
    <col min="3391" max="3391" width="16.21875" bestFit="1" customWidth="1"/>
    <col min="3392" max="3392" width="14.88671875" bestFit="1" customWidth="1"/>
    <col min="3393" max="3393" width="16.21875" bestFit="1" customWidth="1"/>
    <col min="3394" max="3394" width="14.88671875" bestFit="1" customWidth="1"/>
    <col min="3395" max="3395" width="16.21875" bestFit="1" customWidth="1"/>
    <col min="3396" max="3396" width="14.88671875" bestFit="1" customWidth="1"/>
    <col min="3397" max="3397" width="16.21875" bestFit="1" customWidth="1"/>
    <col min="3398" max="3398" width="14.88671875" bestFit="1" customWidth="1"/>
    <col min="3399" max="3399" width="16.21875" bestFit="1" customWidth="1"/>
    <col min="3400" max="3400" width="14.88671875" bestFit="1" customWidth="1"/>
    <col min="3401" max="3401" width="16.21875" bestFit="1" customWidth="1"/>
    <col min="3402" max="3402" width="14.88671875" bestFit="1" customWidth="1"/>
    <col min="3403" max="3403" width="16.21875" bestFit="1" customWidth="1"/>
    <col min="3404" max="3404" width="14.88671875" bestFit="1" customWidth="1"/>
    <col min="3405" max="3405" width="16.21875" bestFit="1" customWidth="1"/>
    <col min="3406" max="3406" width="14.88671875" bestFit="1" customWidth="1"/>
    <col min="3407" max="3407" width="16.21875" bestFit="1" customWidth="1"/>
    <col min="3408" max="3408" width="14.88671875" bestFit="1" customWidth="1"/>
    <col min="3409" max="3409" width="16.21875" bestFit="1" customWidth="1"/>
    <col min="3410" max="3410" width="14.88671875" bestFit="1" customWidth="1"/>
    <col min="3411" max="3411" width="16.21875" bestFit="1" customWidth="1"/>
    <col min="3412" max="3412" width="14.88671875" bestFit="1" customWidth="1"/>
    <col min="3413" max="3413" width="16.21875" bestFit="1" customWidth="1"/>
    <col min="3414" max="3414" width="14.88671875" bestFit="1" customWidth="1"/>
    <col min="3415" max="3415" width="16.21875" bestFit="1" customWidth="1"/>
    <col min="3416" max="3416" width="14.88671875" bestFit="1" customWidth="1"/>
    <col min="3417" max="3417" width="16.21875" bestFit="1" customWidth="1"/>
    <col min="3418" max="3418" width="14.88671875" bestFit="1" customWidth="1"/>
    <col min="3419" max="3419" width="16.21875" bestFit="1" customWidth="1"/>
    <col min="3420" max="3420" width="14.88671875" bestFit="1" customWidth="1"/>
    <col min="3421" max="3421" width="16.21875" bestFit="1" customWidth="1"/>
    <col min="3422" max="3422" width="14.88671875" bestFit="1" customWidth="1"/>
    <col min="3423" max="3423" width="16.21875" bestFit="1" customWidth="1"/>
    <col min="3424" max="3424" width="14.88671875" bestFit="1" customWidth="1"/>
    <col min="3425" max="3425" width="16.21875" bestFit="1" customWidth="1"/>
    <col min="3426" max="3426" width="14.88671875" bestFit="1" customWidth="1"/>
    <col min="3427" max="3427" width="16.21875" bestFit="1" customWidth="1"/>
    <col min="3428" max="3428" width="14.88671875" bestFit="1" customWidth="1"/>
    <col min="3429" max="3429" width="16.21875" bestFit="1" customWidth="1"/>
    <col min="3430" max="3430" width="14.88671875" bestFit="1" customWidth="1"/>
    <col min="3431" max="3431" width="16.21875" bestFit="1" customWidth="1"/>
    <col min="3432" max="3432" width="14.88671875" bestFit="1" customWidth="1"/>
    <col min="3433" max="3433" width="16.21875" bestFit="1" customWidth="1"/>
    <col min="3434" max="3434" width="14.88671875" bestFit="1" customWidth="1"/>
    <col min="3435" max="3435" width="16.21875" bestFit="1" customWidth="1"/>
    <col min="3436" max="3436" width="14.88671875" bestFit="1" customWidth="1"/>
    <col min="3437" max="3437" width="16.21875" bestFit="1" customWidth="1"/>
    <col min="3438" max="3438" width="14.88671875" bestFit="1" customWidth="1"/>
    <col min="3439" max="3439" width="16.21875" bestFit="1" customWidth="1"/>
    <col min="3440" max="3440" width="14.88671875" bestFit="1" customWidth="1"/>
    <col min="3441" max="3441" width="16.21875" bestFit="1" customWidth="1"/>
    <col min="3442" max="3442" width="14.88671875" bestFit="1" customWidth="1"/>
    <col min="3443" max="3443" width="16.21875" bestFit="1" customWidth="1"/>
    <col min="3444" max="3444" width="14.88671875" bestFit="1" customWidth="1"/>
    <col min="3445" max="3445" width="16.21875" bestFit="1" customWidth="1"/>
    <col min="3446" max="3446" width="14.88671875" bestFit="1" customWidth="1"/>
    <col min="3447" max="3447" width="16.21875" bestFit="1" customWidth="1"/>
    <col min="3448" max="3448" width="14.88671875" bestFit="1" customWidth="1"/>
    <col min="3449" max="3449" width="16.21875" bestFit="1" customWidth="1"/>
    <col min="3450" max="3450" width="14.88671875" bestFit="1" customWidth="1"/>
    <col min="3451" max="3451" width="16.21875" bestFit="1" customWidth="1"/>
    <col min="3452" max="3452" width="14.88671875" bestFit="1" customWidth="1"/>
    <col min="3453" max="3453" width="16.21875" bestFit="1" customWidth="1"/>
    <col min="3454" max="3454" width="14.88671875" bestFit="1" customWidth="1"/>
    <col min="3455" max="3455" width="16.21875" bestFit="1" customWidth="1"/>
    <col min="3456" max="3456" width="14.88671875" bestFit="1" customWidth="1"/>
    <col min="3457" max="3457" width="16.21875" bestFit="1" customWidth="1"/>
    <col min="3458" max="3458" width="14.88671875" bestFit="1" customWidth="1"/>
    <col min="3459" max="3459" width="16.21875" bestFit="1" customWidth="1"/>
    <col min="3460" max="3460" width="14.88671875" bestFit="1" customWidth="1"/>
    <col min="3461" max="3461" width="16.21875" bestFit="1" customWidth="1"/>
    <col min="3462" max="3462" width="14.88671875" bestFit="1" customWidth="1"/>
    <col min="3463" max="3463" width="16.21875" bestFit="1" customWidth="1"/>
    <col min="3464" max="3464" width="14.88671875" bestFit="1" customWidth="1"/>
    <col min="3465" max="3465" width="16.21875" bestFit="1" customWidth="1"/>
    <col min="3466" max="3466" width="14.88671875" bestFit="1" customWidth="1"/>
    <col min="3467" max="3467" width="16.21875" bestFit="1" customWidth="1"/>
    <col min="3468" max="3468" width="14.88671875" bestFit="1" customWidth="1"/>
    <col min="3469" max="3469" width="16.21875" bestFit="1" customWidth="1"/>
    <col min="3470" max="3470" width="14.88671875" bestFit="1" customWidth="1"/>
    <col min="3471" max="3471" width="16.21875" bestFit="1" customWidth="1"/>
    <col min="3472" max="3472" width="14.88671875" bestFit="1" customWidth="1"/>
    <col min="3473" max="3473" width="16.21875" bestFit="1" customWidth="1"/>
    <col min="3474" max="3474" width="14.88671875" bestFit="1" customWidth="1"/>
    <col min="3475" max="3475" width="16.21875" bestFit="1" customWidth="1"/>
    <col min="3476" max="3476" width="14.88671875" bestFit="1" customWidth="1"/>
    <col min="3477" max="3477" width="16.21875" bestFit="1" customWidth="1"/>
    <col min="3478" max="3478" width="14.88671875" bestFit="1" customWidth="1"/>
    <col min="3479" max="3479" width="16.21875" bestFit="1" customWidth="1"/>
    <col min="3480" max="3480" width="14.88671875" bestFit="1" customWidth="1"/>
    <col min="3481" max="3481" width="16.21875" bestFit="1" customWidth="1"/>
    <col min="3482" max="3482" width="14.88671875" bestFit="1" customWidth="1"/>
    <col min="3483" max="3483" width="16.21875" bestFit="1" customWidth="1"/>
    <col min="3484" max="3484" width="14.88671875" bestFit="1" customWidth="1"/>
    <col min="3485" max="3485" width="16.21875" bestFit="1" customWidth="1"/>
    <col min="3486" max="3486" width="14.88671875" bestFit="1" customWidth="1"/>
    <col min="3487" max="3487" width="16.21875" bestFit="1" customWidth="1"/>
    <col min="3488" max="3488" width="14.88671875" bestFit="1" customWidth="1"/>
    <col min="3489" max="3489" width="16.21875" bestFit="1" customWidth="1"/>
    <col min="3490" max="3490" width="14.88671875" bestFit="1" customWidth="1"/>
    <col min="3491" max="3491" width="16.21875" bestFit="1" customWidth="1"/>
    <col min="3492" max="3492" width="14.88671875" bestFit="1" customWidth="1"/>
    <col min="3493" max="3493" width="16.21875" bestFit="1" customWidth="1"/>
    <col min="3494" max="3494" width="14.88671875" bestFit="1" customWidth="1"/>
    <col min="3495" max="3495" width="16.21875" bestFit="1" customWidth="1"/>
    <col min="3496" max="3496" width="14.88671875" bestFit="1" customWidth="1"/>
    <col min="3497" max="3497" width="16.21875" bestFit="1" customWidth="1"/>
    <col min="3498" max="3498" width="14.88671875" bestFit="1" customWidth="1"/>
    <col min="3499" max="3499" width="16.21875" bestFit="1" customWidth="1"/>
    <col min="3500" max="3500" width="14.88671875" bestFit="1" customWidth="1"/>
    <col min="3501" max="3501" width="16.21875" bestFit="1" customWidth="1"/>
    <col min="3502" max="3502" width="14.88671875" bestFit="1" customWidth="1"/>
    <col min="3503" max="3503" width="16.21875" bestFit="1" customWidth="1"/>
    <col min="3504" max="3504" width="14.88671875" bestFit="1" customWidth="1"/>
    <col min="3505" max="3505" width="16.21875" bestFit="1" customWidth="1"/>
    <col min="3506" max="3506" width="14.88671875" bestFit="1" customWidth="1"/>
    <col min="3507" max="3507" width="16.21875" bestFit="1" customWidth="1"/>
    <col min="3508" max="3508" width="14.88671875" bestFit="1" customWidth="1"/>
    <col min="3509" max="3509" width="16.21875" bestFit="1" customWidth="1"/>
    <col min="3510" max="3510" width="14.88671875" bestFit="1" customWidth="1"/>
    <col min="3511" max="3511" width="16.21875" bestFit="1" customWidth="1"/>
    <col min="3512" max="3512" width="14.88671875" bestFit="1" customWidth="1"/>
    <col min="3513" max="3513" width="16.21875" bestFit="1" customWidth="1"/>
    <col min="3514" max="3514" width="14.88671875" bestFit="1" customWidth="1"/>
    <col min="3515" max="3515" width="16.21875" bestFit="1" customWidth="1"/>
    <col min="3516" max="3516" width="14.88671875" bestFit="1" customWidth="1"/>
    <col min="3517" max="3517" width="16.21875" bestFit="1" customWidth="1"/>
    <col min="3518" max="3518" width="14.88671875" bestFit="1" customWidth="1"/>
    <col min="3519" max="3519" width="16.21875" bestFit="1" customWidth="1"/>
    <col min="3520" max="3520" width="14.88671875" bestFit="1" customWidth="1"/>
    <col min="3521" max="3521" width="16.21875" bestFit="1" customWidth="1"/>
    <col min="3522" max="3522" width="14.88671875" bestFit="1" customWidth="1"/>
    <col min="3523" max="3523" width="16.21875" bestFit="1" customWidth="1"/>
    <col min="3524" max="3524" width="14.88671875" bestFit="1" customWidth="1"/>
    <col min="3525" max="3525" width="16.21875" bestFit="1" customWidth="1"/>
    <col min="3526" max="3526" width="14.88671875" bestFit="1" customWidth="1"/>
    <col min="3527" max="3527" width="16.21875" bestFit="1" customWidth="1"/>
    <col min="3528" max="3528" width="14.88671875" bestFit="1" customWidth="1"/>
    <col min="3529" max="3529" width="16.21875" bestFit="1" customWidth="1"/>
    <col min="3530" max="3530" width="14.88671875" bestFit="1" customWidth="1"/>
    <col min="3531" max="3531" width="16.21875" bestFit="1" customWidth="1"/>
    <col min="3532" max="3532" width="14.88671875" bestFit="1" customWidth="1"/>
    <col min="3533" max="3533" width="16.21875" bestFit="1" customWidth="1"/>
    <col min="3534" max="3534" width="14.88671875" bestFit="1" customWidth="1"/>
    <col min="3535" max="3535" width="16.21875" bestFit="1" customWidth="1"/>
    <col min="3536" max="3536" width="14.88671875" bestFit="1" customWidth="1"/>
    <col min="3537" max="3537" width="16.21875" bestFit="1" customWidth="1"/>
    <col min="3538" max="3538" width="14.88671875" bestFit="1" customWidth="1"/>
    <col min="3539" max="3539" width="16.21875" bestFit="1" customWidth="1"/>
    <col min="3540" max="3540" width="14.88671875" bestFit="1" customWidth="1"/>
    <col min="3541" max="3541" width="16.21875" bestFit="1" customWidth="1"/>
    <col min="3542" max="3542" width="14.88671875" bestFit="1" customWidth="1"/>
    <col min="3543" max="3543" width="16.21875" bestFit="1" customWidth="1"/>
    <col min="3544" max="3544" width="14.88671875" bestFit="1" customWidth="1"/>
    <col min="3545" max="3545" width="16.21875" bestFit="1" customWidth="1"/>
    <col min="3546" max="3546" width="14.88671875" bestFit="1" customWidth="1"/>
    <col min="3547" max="3547" width="16.21875" bestFit="1" customWidth="1"/>
    <col min="3548" max="3548" width="14.88671875" bestFit="1" customWidth="1"/>
    <col min="3549" max="3549" width="16.21875" bestFit="1" customWidth="1"/>
    <col min="3550" max="3550" width="14.88671875" bestFit="1" customWidth="1"/>
    <col min="3551" max="3551" width="16.21875" bestFit="1" customWidth="1"/>
    <col min="3552" max="3552" width="14.88671875" bestFit="1" customWidth="1"/>
    <col min="3553" max="3553" width="16.21875" bestFit="1" customWidth="1"/>
    <col min="3554" max="3554" width="14.88671875" bestFit="1" customWidth="1"/>
    <col min="3555" max="3555" width="16.21875" bestFit="1" customWidth="1"/>
    <col min="3556" max="3556" width="14.88671875" bestFit="1" customWidth="1"/>
    <col min="3557" max="3557" width="16.21875" bestFit="1" customWidth="1"/>
    <col min="3558" max="3558" width="14.88671875" bestFit="1" customWidth="1"/>
    <col min="3559" max="3559" width="16.21875" bestFit="1" customWidth="1"/>
    <col min="3560" max="3560" width="14.88671875" bestFit="1" customWidth="1"/>
    <col min="3561" max="3561" width="16.21875" bestFit="1" customWidth="1"/>
    <col min="3562" max="3562" width="14.88671875" bestFit="1" customWidth="1"/>
    <col min="3563" max="3563" width="16.21875" bestFit="1" customWidth="1"/>
    <col min="3564" max="3564" width="14.88671875" bestFit="1" customWidth="1"/>
    <col min="3565" max="3565" width="16.21875" bestFit="1" customWidth="1"/>
    <col min="3566" max="3566" width="14.88671875" bestFit="1" customWidth="1"/>
    <col min="3567" max="3567" width="16.21875" bestFit="1" customWidth="1"/>
    <col min="3568" max="3568" width="14.88671875" bestFit="1" customWidth="1"/>
    <col min="3569" max="3569" width="16.21875" bestFit="1" customWidth="1"/>
    <col min="3570" max="3570" width="14.88671875" bestFit="1" customWidth="1"/>
    <col min="3571" max="3571" width="16.21875" bestFit="1" customWidth="1"/>
    <col min="3572" max="3572" width="14.88671875" bestFit="1" customWidth="1"/>
    <col min="3573" max="3573" width="16.21875" bestFit="1" customWidth="1"/>
    <col min="3574" max="3574" width="14.88671875" bestFit="1" customWidth="1"/>
    <col min="3575" max="3575" width="16.21875" bestFit="1" customWidth="1"/>
    <col min="3576" max="3576" width="14.88671875" bestFit="1" customWidth="1"/>
    <col min="3577" max="3577" width="16.21875" bestFit="1" customWidth="1"/>
    <col min="3578" max="3578" width="14.88671875" bestFit="1" customWidth="1"/>
    <col min="3579" max="3579" width="16.21875" bestFit="1" customWidth="1"/>
    <col min="3580" max="3580" width="14.88671875" bestFit="1" customWidth="1"/>
    <col min="3581" max="3581" width="16.21875" bestFit="1" customWidth="1"/>
    <col min="3582" max="3582" width="14.88671875" bestFit="1" customWidth="1"/>
    <col min="3583" max="3583" width="16.21875" bestFit="1" customWidth="1"/>
    <col min="3584" max="3584" width="14.88671875" bestFit="1" customWidth="1"/>
    <col min="3585" max="3585" width="16.21875" bestFit="1" customWidth="1"/>
    <col min="3586" max="3586" width="14.88671875" bestFit="1" customWidth="1"/>
    <col min="3587" max="3587" width="16.21875" bestFit="1" customWidth="1"/>
    <col min="3588" max="3588" width="14.88671875" bestFit="1" customWidth="1"/>
    <col min="3589" max="3589" width="16.21875" bestFit="1" customWidth="1"/>
    <col min="3590" max="3590" width="14.88671875" bestFit="1" customWidth="1"/>
    <col min="3591" max="3591" width="16.21875" bestFit="1" customWidth="1"/>
    <col min="3592" max="3592" width="14.88671875" bestFit="1" customWidth="1"/>
    <col min="3593" max="3593" width="16.21875" bestFit="1" customWidth="1"/>
    <col min="3594" max="3594" width="14.88671875" bestFit="1" customWidth="1"/>
    <col min="3595" max="3595" width="16.21875" bestFit="1" customWidth="1"/>
    <col min="3596" max="3596" width="14.88671875" bestFit="1" customWidth="1"/>
    <col min="3597" max="3597" width="16.21875" bestFit="1" customWidth="1"/>
    <col min="3598" max="3598" width="14.88671875" bestFit="1" customWidth="1"/>
    <col min="3599" max="3599" width="16.21875" bestFit="1" customWidth="1"/>
    <col min="3600" max="3600" width="14.88671875" bestFit="1" customWidth="1"/>
    <col min="3601" max="3601" width="16.21875" bestFit="1" customWidth="1"/>
    <col min="3602" max="3602" width="14.88671875" bestFit="1" customWidth="1"/>
    <col min="3603" max="3603" width="16.21875" bestFit="1" customWidth="1"/>
    <col min="3604" max="3604" width="14.88671875" bestFit="1" customWidth="1"/>
    <col min="3605" max="3605" width="16.21875" bestFit="1" customWidth="1"/>
    <col min="3606" max="3606" width="14.88671875" bestFit="1" customWidth="1"/>
    <col min="3607" max="3607" width="16.21875" bestFit="1" customWidth="1"/>
    <col min="3608" max="3608" width="14.88671875" bestFit="1" customWidth="1"/>
    <col min="3609" max="3609" width="16.21875" bestFit="1" customWidth="1"/>
    <col min="3610" max="3610" width="14.88671875" bestFit="1" customWidth="1"/>
    <col min="3611" max="3611" width="16.21875" bestFit="1" customWidth="1"/>
    <col min="3612" max="3612" width="14.88671875" bestFit="1" customWidth="1"/>
    <col min="3613" max="3613" width="16.21875" bestFit="1" customWidth="1"/>
    <col min="3614" max="3614" width="14.88671875" bestFit="1" customWidth="1"/>
    <col min="3615" max="3615" width="16.21875" bestFit="1" customWidth="1"/>
    <col min="3616" max="3616" width="14.88671875" bestFit="1" customWidth="1"/>
    <col min="3617" max="3617" width="16.21875" bestFit="1" customWidth="1"/>
    <col min="3618" max="3618" width="14.88671875" bestFit="1" customWidth="1"/>
    <col min="3619" max="3619" width="16.21875" bestFit="1" customWidth="1"/>
    <col min="3620" max="3620" width="14.88671875" bestFit="1" customWidth="1"/>
    <col min="3621" max="3621" width="16.21875" bestFit="1" customWidth="1"/>
    <col min="3622" max="3622" width="14.88671875" bestFit="1" customWidth="1"/>
    <col min="3623" max="3623" width="16.21875" bestFit="1" customWidth="1"/>
    <col min="3624" max="3624" width="14.88671875" bestFit="1" customWidth="1"/>
    <col min="3625" max="3625" width="16.21875" bestFit="1" customWidth="1"/>
    <col min="3626" max="3626" width="14.88671875" bestFit="1" customWidth="1"/>
    <col min="3627" max="3627" width="16.21875" bestFit="1" customWidth="1"/>
    <col min="3628" max="3628" width="14.88671875" bestFit="1" customWidth="1"/>
    <col min="3629" max="3629" width="16.21875" bestFit="1" customWidth="1"/>
    <col min="3630" max="3630" width="14.88671875" bestFit="1" customWidth="1"/>
    <col min="3631" max="3631" width="16.21875" bestFit="1" customWidth="1"/>
    <col min="3632" max="3632" width="14.88671875" bestFit="1" customWidth="1"/>
    <col min="3633" max="3633" width="16.21875" bestFit="1" customWidth="1"/>
    <col min="3634" max="3634" width="14.88671875" bestFit="1" customWidth="1"/>
    <col min="3635" max="3635" width="16.21875" bestFit="1" customWidth="1"/>
    <col min="3636" max="3636" width="14.88671875" bestFit="1" customWidth="1"/>
    <col min="3637" max="3637" width="16.21875" bestFit="1" customWidth="1"/>
    <col min="3638" max="3638" width="14.88671875" bestFit="1" customWidth="1"/>
    <col min="3639" max="3639" width="16.21875" bestFit="1" customWidth="1"/>
    <col min="3640" max="3640" width="14.88671875" bestFit="1" customWidth="1"/>
    <col min="3641" max="3641" width="16.21875" bestFit="1" customWidth="1"/>
    <col min="3642" max="3642" width="14.88671875" bestFit="1" customWidth="1"/>
    <col min="3643" max="3643" width="16.21875" bestFit="1" customWidth="1"/>
    <col min="3644" max="3644" width="14.88671875" bestFit="1" customWidth="1"/>
    <col min="3645" max="3645" width="16.21875" bestFit="1" customWidth="1"/>
    <col min="3646" max="3646" width="14.88671875" bestFit="1" customWidth="1"/>
    <col min="3647" max="3647" width="16.21875" bestFit="1" customWidth="1"/>
    <col min="3648" max="3648" width="14.88671875" bestFit="1" customWidth="1"/>
    <col min="3649" max="3649" width="16.21875" bestFit="1" customWidth="1"/>
    <col min="3650" max="3650" width="14.88671875" bestFit="1" customWidth="1"/>
    <col min="3651" max="3651" width="16.21875" bestFit="1" customWidth="1"/>
    <col min="3652" max="3652" width="14.88671875" bestFit="1" customWidth="1"/>
    <col min="3653" max="3653" width="16.21875" bestFit="1" customWidth="1"/>
    <col min="3654" max="3654" width="14.88671875" bestFit="1" customWidth="1"/>
    <col min="3655" max="3655" width="16.21875" bestFit="1" customWidth="1"/>
    <col min="3656" max="3656" width="14.88671875" bestFit="1" customWidth="1"/>
    <col min="3657" max="3657" width="16.21875" bestFit="1" customWidth="1"/>
    <col min="3658" max="3658" width="14.88671875" bestFit="1" customWidth="1"/>
    <col min="3659" max="3659" width="16.21875" bestFit="1" customWidth="1"/>
    <col min="3660" max="3660" width="14.88671875" bestFit="1" customWidth="1"/>
    <col min="3661" max="3661" width="16.21875" bestFit="1" customWidth="1"/>
    <col min="3662" max="3662" width="14.88671875" bestFit="1" customWidth="1"/>
    <col min="3663" max="3663" width="16.21875" bestFit="1" customWidth="1"/>
    <col min="3664" max="3664" width="14.88671875" bestFit="1" customWidth="1"/>
    <col min="3665" max="3665" width="16.21875" bestFit="1" customWidth="1"/>
    <col min="3666" max="3666" width="14.88671875" bestFit="1" customWidth="1"/>
    <col min="3667" max="3667" width="16.21875" bestFit="1" customWidth="1"/>
    <col min="3668" max="3668" width="14.88671875" bestFit="1" customWidth="1"/>
    <col min="3669" max="3669" width="16.21875" bestFit="1" customWidth="1"/>
    <col min="3670" max="3670" width="14.88671875" bestFit="1" customWidth="1"/>
    <col min="3671" max="3671" width="16.21875" bestFit="1" customWidth="1"/>
    <col min="3672" max="3672" width="14.88671875" bestFit="1" customWidth="1"/>
    <col min="3673" max="3673" width="16.21875" bestFit="1" customWidth="1"/>
    <col min="3674" max="3674" width="14.88671875" bestFit="1" customWidth="1"/>
    <col min="3675" max="3675" width="16.21875" bestFit="1" customWidth="1"/>
    <col min="3676" max="3676" width="14.88671875" bestFit="1" customWidth="1"/>
    <col min="3677" max="3677" width="16.21875" bestFit="1" customWidth="1"/>
    <col min="3678" max="3678" width="14.88671875" bestFit="1" customWidth="1"/>
    <col min="3679" max="3679" width="16.21875" bestFit="1" customWidth="1"/>
    <col min="3680" max="3680" width="14.88671875" bestFit="1" customWidth="1"/>
    <col min="3681" max="3681" width="16.21875" bestFit="1" customWidth="1"/>
    <col min="3682" max="3682" width="14.88671875" bestFit="1" customWidth="1"/>
    <col min="3683" max="3683" width="16.21875" bestFit="1" customWidth="1"/>
    <col min="3684" max="3684" width="14.88671875" bestFit="1" customWidth="1"/>
    <col min="3685" max="3685" width="16.21875" bestFit="1" customWidth="1"/>
    <col min="3686" max="3686" width="14.88671875" bestFit="1" customWidth="1"/>
    <col min="3687" max="3687" width="16.21875" bestFit="1" customWidth="1"/>
    <col min="3688" max="3688" width="14.88671875" bestFit="1" customWidth="1"/>
    <col min="3689" max="3689" width="16.21875" bestFit="1" customWidth="1"/>
    <col min="3690" max="3690" width="14.88671875" bestFit="1" customWidth="1"/>
    <col min="3691" max="3691" width="16.21875" bestFit="1" customWidth="1"/>
    <col min="3692" max="3692" width="14.88671875" bestFit="1" customWidth="1"/>
    <col min="3693" max="3693" width="16.21875" bestFit="1" customWidth="1"/>
    <col min="3694" max="3694" width="14.88671875" bestFit="1" customWidth="1"/>
    <col min="3695" max="3695" width="16.21875" bestFit="1" customWidth="1"/>
    <col min="3696" max="3696" width="14.88671875" bestFit="1" customWidth="1"/>
    <col min="3697" max="3697" width="16.21875" bestFit="1" customWidth="1"/>
    <col min="3698" max="3698" width="14.88671875" bestFit="1" customWidth="1"/>
    <col min="3699" max="3699" width="16.21875" bestFit="1" customWidth="1"/>
    <col min="3700" max="3700" width="14.88671875" bestFit="1" customWidth="1"/>
    <col min="3701" max="3701" width="16.21875" bestFit="1" customWidth="1"/>
    <col min="3702" max="3702" width="14.88671875" bestFit="1" customWidth="1"/>
    <col min="3703" max="3703" width="16.21875" bestFit="1" customWidth="1"/>
    <col min="3704" max="3704" width="14.88671875" bestFit="1" customWidth="1"/>
    <col min="3705" max="3705" width="16.21875" bestFit="1" customWidth="1"/>
    <col min="3706" max="3706" width="14.88671875" bestFit="1" customWidth="1"/>
    <col min="3707" max="3707" width="16.21875" bestFit="1" customWidth="1"/>
    <col min="3708" max="3708" width="14.88671875" bestFit="1" customWidth="1"/>
    <col min="3709" max="3709" width="16.21875" bestFit="1" customWidth="1"/>
    <col min="3710" max="3710" width="14.88671875" bestFit="1" customWidth="1"/>
    <col min="3711" max="3711" width="16.21875" bestFit="1" customWidth="1"/>
    <col min="3712" max="3712" width="14.88671875" bestFit="1" customWidth="1"/>
    <col min="3713" max="3713" width="16.21875" bestFit="1" customWidth="1"/>
    <col min="3714" max="3714" width="14.88671875" bestFit="1" customWidth="1"/>
    <col min="3715" max="3715" width="16.21875" bestFit="1" customWidth="1"/>
    <col min="3716" max="3716" width="14.88671875" bestFit="1" customWidth="1"/>
    <col min="3717" max="3717" width="16.21875" bestFit="1" customWidth="1"/>
    <col min="3718" max="3718" width="14.88671875" bestFit="1" customWidth="1"/>
    <col min="3719" max="3719" width="16.21875" bestFit="1" customWidth="1"/>
    <col min="3720" max="3720" width="14.88671875" bestFit="1" customWidth="1"/>
    <col min="3721" max="3721" width="16.21875" bestFit="1" customWidth="1"/>
    <col min="3722" max="3722" width="14.88671875" bestFit="1" customWidth="1"/>
    <col min="3723" max="3723" width="16.21875" bestFit="1" customWidth="1"/>
    <col min="3724" max="3724" width="14.88671875" bestFit="1" customWidth="1"/>
    <col min="3725" max="3725" width="16.21875" bestFit="1" customWidth="1"/>
    <col min="3726" max="3726" width="14.88671875" bestFit="1" customWidth="1"/>
    <col min="3727" max="3727" width="16.21875" bestFit="1" customWidth="1"/>
    <col min="3728" max="3728" width="14.88671875" bestFit="1" customWidth="1"/>
    <col min="3729" max="3729" width="16.21875" bestFit="1" customWidth="1"/>
    <col min="3730" max="3730" width="14.88671875" bestFit="1" customWidth="1"/>
    <col min="3731" max="3731" width="16.21875" bestFit="1" customWidth="1"/>
    <col min="3732" max="3732" width="14.88671875" bestFit="1" customWidth="1"/>
    <col min="3733" max="3733" width="16.21875" bestFit="1" customWidth="1"/>
    <col min="3734" max="3734" width="14.88671875" bestFit="1" customWidth="1"/>
    <col min="3735" max="3735" width="16.21875" bestFit="1" customWidth="1"/>
    <col min="3736" max="3736" width="14.88671875" bestFit="1" customWidth="1"/>
    <col min="3737" max="3737" width="16.21875" bestFit="1" customWidth="1"/>
    <col min="3738" max="3738" width="14.88671875" bestFit="1" customWidth="1"/>
    <col min="3739" max="3739" width="16.21875" bestFit="1" customWidth="1"/>
    <col min="3740" max="3740" width="14.88671875" bestFit="1" customWidth="1"/>
    <col min="3741" max="3741" width="16.21875" bestFit="1" customWidth="1"/>
    <col min="3742" max="3742" width="14.88671875" bestFit="1" customWidth="1"/>
    <col min="3743" max="3743" width="16.21875" bestFit="1" customWidth="1"/>
    <col min="3744" max="3744" width="14.88671875" bestFit="1" customWidth="1"/>
    <col min="3745" max="3745" width="16.21875" bestFit="1" customWidth="1"/>
    <col min="3746" max="3746" width="14.88671875" bestFit="1" customWidth="1"/>
    <col min="3747" max="3747" width="16.21875" bestFit="1" customWidth="1"/>
    <col min="3748" max="3748" width="14.88671875" bestFit="1" customWidth="1"/>
    <col min="3749" max="3749" width="16.21875" bestFit="1" customWidth="1"/>
    <col min="3750" max="3750" width="14.88671875" bestFit="1" customWidth="1"/>
    <col min="3751" max="3751" width="16.21875" bestFit="1" customWidth="1"/>
    <col min="3752" max="3752" width="14.88671875" bestFit="1" customWidth="1"/>
    <col min="3753" max="3753" width="16.21875" bestFit="1" customWidth="1"/>
    <col min="3754" max="3754" width="14.88671875" bestFit="1" customWidth="1"/>
    <col min="3755" max="3755" width="16.21875" bestFit="1" customWidth="1"/>
    <col min="3756" max="3756" width="14.88671875" bestFit="1" customWidth="1"/>
    <col min="3757" max="3757" width="16.21875" bestFit="1" customWidth="1"/>
    <col min="3758" max="3758" width="14.88671875" bestFit="1" customWidth="1"/>
    <col min="3759" max="3759" width="16.21875" bestFit="1" customWidth="1"/>
    <col min="3760" max="3760" width="14.88671875" bestFit="1" customWidth="1"/>
    <col min="3761" max="3761" width="16.21875" bestFit="1" customWidth="1"/>
    <col min="3762" max="3762" width="14.88671875" bestFit="1" customWidth="1"/>
    <col min="3763" max="3763" width="16.21875" bestFit="1" customWidth="1"/>
    <col min="3764" max="3764" width="14.88671875" bestFit="1" customWidth="1"/>
    <col min="3765" max="3765" width="16.21875" bestFit="1" customWidth="1"/>
    <col min="3766" max="3766" width="14.88671875" bestFit="1" customWidth="1"/>
    <col min="3767" max="3767" width="16.21875" bestFit="1" customWidth="1"/>
    <col min="3768" max="3768" width="14.88671875" bestFit="1" customWidth="1"/>
    <col min="3769" max="3769" width="16.21875" bestFit="1" customWidth="1"/>
    <col min="3770" max="3770" width="14.88671875" bestFit="1" customWidth="1"/>
    <col min="3771" max="3771" width="16.21875" bestFit="1" customWidth="1"/>
    <col min="3772" max="3772" width="14.88671875" bestFit="1" customWidth="1"/>
    <col min="3773" max="3773" width="16.21875" bestFit="1" customWidth="1"/>
    <col min="3774" max="3774" width="14.88671875" bestFit="1" customWidth="1"/>
    <col min="3775" max="3775" width="16.21875" bestFit="1" customWidth="1"/>
    <col min="3776" max="3776" width="14.88671875" bestFit="1" customWidth="1"/>
    <col min="3777" max="3777" width="16.21875" bestFit="1" customWidth="1"/>
    <col min="3778" max="3778" width="14.88671875" bestFit="1" customWidth="1"/>
    <col min="3779" max="3779" width="16.21875" bestFit="1" customWidth="1"/>
    <col min="3780" max="3780" width="14.88671875" bestFit="1" customWidth="1"/>
    <col min="3781" max="3781" width="16.21875" bestFit="1" customWidth="1"/>
    <col min="3782" max="3782" width="14.88671875" bestFit="1" customWidth="1"/>
    <col min="3783" max="3783" width="16.21875" bestFit="1" customWidth="1"/>
    <col min="3784" max="3784" width="14.88671875" bestFit="1" customWidth="1"/>
    <col min="3785" max="3785" width="16.21875" bestFit="1" customWidth="1"/>
    <col min="3786" max="3786" width="14.88671875" bestFit="1" customWidth="1"/>
    <col min="3787" max="3787" width="16.21875" bestFit="1" customWidth="1"/>
    <col min="3788" max="3788" width="14.88671875" bestFit="1" customWidth="1"/>
    <col min="3789" max="3789" width="16.21875" bestFit="1" customWidth="1"/>
    <col min="3790" max="3790" width="14.88671875" bestFit="1" customWidth="1"/>
    <col min="3791" max="3791" width="16.21875" bestFit="1" customWidth="1"/>
    <col min="3792" max="3792" width="14.88671875" bestFit="1" customWidth="1"/>
    <col min="3793" max="3793" width="16.21875" bestFit="1" customWidth="1"/>
    <col min="3794" max="3794" width="14.88671875" bestFit="1" customWidth="1"/>
    <col min="3795" max="3795" width="16.21875" bestFit="1" customWidth="1"/>
    <col min="3796" max="3796" width="14.88671875" bestFit="1" customWidth="1"/>
    <col min="3797" max="3797" width="16.21875" bestFit="1" customWidth="1"/>
    <col min="3798" max="3798" width="14.88671875" bestFit="1" customWidth="1"/>
    <col min="3799" max="3799" width="16.21875" bestFit="1" customWidth="1"/>
    <col min="3800" max="3800" width="14.88671875" bestFit="1" customWidth="1"/>
    <col min="3801" max="3801" width="16.21875" bestFit="1" customWidth="1"/>
    <col min="3802" max="3802" width="14.88671875" bestFit="1" customWidth="1"/>
    <col min="3803" max="3803" width="16.21875" bestFit="1" customWidth="1"/>
    <col min="3804" max="3804" width="14.88671875" bestFit="1" customWidth="1"/>
    <col min="3805" max="3805" width="16.21875" bestFit="1" customWidth="1"/>
    <col min="3806" max="3806" width="14.88671875" bestFit="1" customWidth="1"/>
    <col min="3807" max="3807" width="16.21875" bestFit="1" customWidth="1"/>
    <col min="3808" max="3808" width="14.88671875" bestFit="1" customWidth="1"/>
    <col min="3809" max="3809" width="16.21875" bestFit="1" customWidth="1"/>
    <col min="3810" max="3810" width="14.88671875" bestFit="1" customWidth="1"/>
    <col min="3811" max="3811" width="16.21875" bestFit="1" customWidth="1"/>
    <col min="3812" max="3812" width="14.88671875" bestFit="1" customWidth="1"/>
    <col min="3813" max="3813" width="16.21875" bestFit="1" customWidth="1"/>
    <col min="3814" max="3814" width="14.88671875" bestFit="1" customWidth="1"/>
    <col min="3815" max="3815" width="16.21875" bestFit="1" customWidth="1"/>
    <col min="3816" max="3816" width="14.88671875" bestFit="1" customWidth="1"/>
    <col min="3817" max="3817" width="16.21875" bestFit="1" customWidth="1"/>
    <col min="3818" max="3818" width="14.88671875" bestFit="1" customWidth="1"/>
    <col min="3819" max="3819" width="16.21875" bestFit="1" customWidth="1"/>
    <col min="3820" max="3820" width="14.88671875" bestFit="1" customWidth="1"/>
    <col min="3821" max="3821" width="16.21875" bestFit="1" customWidth="1"/>
    <col min="3822" max="3822" width="14.88671875" bestFit="1" customWidth="1"/>
    <col min="3823" max="3823" width="16.21875" bestFit="1" customWidth="1"/>
    <col min="3824" max="3824" width="14.88671875" bestFit="1" customWidth="1"/>
    <col min="3825" max="3825" width="16.21875" bestFit="1" customWidth="1"/>
    <col min="3826" max="3826" width="14.88671875" bestFit="1" customWidth="1"/>
    <col min="3827" max="3827" width="16.21875" bestFit="1" customWidth="1"/>
    <col min="3828" max="3828" width="14.88671875" bestFit="1" customWidth="1"/>
    <col min="3829" max="3829" width="16.21875" bestFit="1" customWidth="1"/>
    <col min="3830" max="3830" width="14.88671875" bestFit="1" customWidth="1"/>
    <col min="3831" max="3831" width="16.21875" bestFit="1" customWidth="1"/>
    <col min="3832" max="3832" width="14.88671875" bestFit="1" customWidth="1"/>
    <col min="3833" max="3833" width="16.21875" bestFit="1" customWidth="1"/>
    <col min="3834" max="3834" width="14.88671875" bestFit="1" customWidth="1"/>
    <col min="3835" max="3835" width="16.21875" bestFit="1" customWidth="1"/>
    <col min="3836" max="3836" width="14.88671875" bestFit="1" customWidth="1"/>
    <col min="3837" max="3837" width="16.21875" bestFit="1" customWidth="1"/>
    <col min="3838" max="3838" width="14.88671875" bestFit="1" customWidth="1"/>
    <col min="3839" max="3839" width="16.21875" bestFit="1" customWidth="1"/>
    <col min="3840" max="3840" width="14.88671875" bestFit="1" customWidth="1"/>
    <col min="3841" max="3841" width="16.21875" bestFit="1" customWidth="1"/>
    <col min="3842" max="3842" width="14.88671875" bestFit="1" customWidth="1"/>
    <col min="3843" max="3843" width="16.21875" bestFit="1" customWidth="1"/>
    <col min="3844" max="3844" width="14.88671875" bestFit="1" customWidth="1"/>
    <col min="3845" max="3845" width="16.21875" bestFit="1" customWidth="1"/>
    <col min="3846" max="3846" width="14.88671875" bestFit="1" customWidth="1"/>
    <col min="3847" max="3847" width="16.21875" bestFit="1" customWidth="1"/>
    <col min="3848" max="3848" width="14.88671875" bestFit="1" customWidth="1"/>
    <col min="3849" max="3849" width="16.21875" bestFit="1" customWidth="1"/>
    <col min="3850" max="3850" width="14.88671875" bestFit="1" customWidth="1"/>
    <col min="3851" max="3851" width="16.21875" bestFit="1" customWidth="1"/>
    <col min="3852" max="3852" width="14.88671875" bestFit="1" customWidth="1"/>
    <col min="3853" max="3853" width="16.21875" bestFit="1" customWidth="1"/>
    <col min="3854" max="3854" width="14.88671875" bestFit="1" customWidth="1"/>
    <col min="3855" max="3855" width="16.21875" bestFit="1" customWidth="1"/>
    <col min="3856" max="3856" width="14.88671875" bestFit="1" customWidth="1"/>
    <col min="3857" max="3857" width="16.21875" bestFit="1" customWidth="1"/>
    <col min="3858" max="3858" width="14.88671875" bestFit="1" customWidth="1"/>
    <col min="3859" max="3859" width="16.21875" bestFit="1" customWidth="1"/>
    <col min="3860" max="3860" width="14.88671875" bestFit="1" customWidth="1"/>
    <col min="3861" max="3861" width="16.21875" bestFit="1" customWidth="1"/>
    <col min="3862" max="3862" width="14.88671875" bestFit="1" customWidth="1"/>
    <col min="3863" max="3863" width="16.21875" bestFit="1" customWidth="1"/>
    <col min="3864" max="3864" width="14.88671875" bestFit="1" customWidth="1"/>
    <col min="3865" max="3865" width="16.21875" bestFit="1" customWidth="1"/>
    <col min="3866" max="3866" width="14.88671875" bestFit="1" customWidth="1"/>
    <col min="3867" max="3867" width="16.21875" bestFit="1" customWidth="1"/>
    <col min="3868" max="3868" width="14.88671875" bestFit="1" customWidth="1"/>
    <col min="3869" max="3869" width="16.21875" bestFit="1" customWidth="1"/>
    <col min="3870" max="3870" width="14.88671875" bestFit="1" customWidth="1"/>
    <col min="3871" max="3871" width="16.21875" bestFit="1" customWidth="1"/>
    <col min="3872" max="3872" width="14.88671875" bestFit="1" customWidth="1"/>
    <col min="3873" max="3873" width="16.21875" bestFit="1" customWidth="1"/>
    <col min="3874" max="3874" width="14.88671875" bestFit="1" customWidth="1"/>
    <col min="3875" max="3875" width="16.21875" bestFit="1" customWidth="1"/>
    <col min="3876" max="3876" width="14.88671875" bestFit="1" customWidth="1"/>
    <col min="3877" max="3877" width="16.21875" bestFit="1" customWidth="1"/>
    <col min="3878" max="3878" width="14.88671875" bestFit="1" customWidth="1"/>
    <col min="3879" max="3879" width="16.21875" bestFit="1" customWidth="1"/>
    <col min="3880" max="3880" width="14.88671875" bestFit="1" customWidth="1"/>
    <col min="3881" max="3881" width="16.21875" bestFit="1" customWidth="1"/>
    <col min="3882" max="3882" width="14.88671875" bestFit="1" customWidth="1"/>
    <col min="3883" max="3883" width="16.21875" bestFit="1" customWidth="1"/>
    <col min="3884" max="3884" width="14.88671875" bestFit="1" customWidth="1"/>
    <col min="3885" max="3885" width="16.21875" bestFit="1" customWidth="1"/>
    <col min="3886" max="3886" width="14.88671875" bestFit="1" customWidth="1"/>
    <col min="3887" max="3887" width="16.21875" bestFit="1" customWidth="1"/>
    <col min="3888" max="3888" width="14.88671875" bestFit="1" customWidth="1"/>
    <col min="3889" max="3889" width="16.21875" bestFit="1" customWidth="1"/>
    <col min="3890" max="3890" width="14.88671875" bestFit="1" customWidth="1"/>
    <col min="3891" max="3891" width="16.21875" bestFit="1" customWidth="1"/>
    <col min="3892" max="3892" width="14.88671875" bestFit="1" customWidth="1"/>
    <col min="3893" max="3893" width="16.21875" bestFit="1" customWidth="1"/>
    <col min="3894" max="3894" width="14.88671875" bestFit="1" customWidth="1"/>
    <col min="3895" max="3895" width="16.21875" bestFit="1" customWidth="1"/>
    <col min="3896" max="3896" width="14.88671875" bestFit="1" customWidth="1"/>
    <col min="3897" max="3897" width="16.21875" bestFit="1" customWidth="1"/>
    <col min="3898" max="3898" width="14.88671875" bestFit="1" customWidth="1"/>
    <col min="3899" max="3899" width="16.21875" bestFit="1" customWidth="1"/>
    <col min="3900" max="3900" width="14.88671875" bestFit="1" customWidth="1"/>
    <col min="3901" max="3901" width="16.21875" bestFit="1" customWidth="1"/>
    <col min="3902" max="3902" width="14.88671875" bestFit="1" customWidth="1"/>
    <col min="3903" max="3903" width="16.21875" bestFit="1" customWidth="1"/>
    <col min="3904" max="3904" width="14.88671875" bestFit="1" customWidth="1"/>
    <col min="3905" max="3905" width="16.21875" bestFit="1" customWidth="1"/>
    <col min="3906" max="3906" width="14.88671875" bestFit="1" customWidth="1"/>
    <col min="3907" max="3907" width="16.21875" bestFit="1" customWidth="1"/>
    <col min="3908" max="3908" width="14.88671875" bestFit="1" customWidth="1"/>
    <col min="3909" max="3909" width="16.21875" bestFit="1" customWidth="1"/>
    <col min="3910" max="3910" width="14.88671875" bestFit="1" customWidth="1"/>
    <col min="3911" max="3911" width="16.21875" bestFit="1" customWidth="1"/>
    <col min="3912" max="3912" width="14.88671875" bestFit="1" customWidth="1"/>
    <col min="3913" max="3913" width="16.21875" bestFit="1" customWidth="1"/>
    <col min="3914" max="3914" width="14.88671875" bestFit="1" customWidth="1"/>
    <col min="3915" max="3915" width="16.21875" bestFit="1" customWidth="1"/>
    <col min="3916" max="3916" width="14.88671875" bestFit="1" customWidth="1"/>
    <col min="3917" max="3917" width="16.21875" bestFit="1" customWidth="1"/>
    <col min="3918" max="3918" width="14.88671875" bestFit="1" customWidth="1"/>
    <col min="3919" max="3919" width="16.21875" bestFit="1" customWidth="1"/>
    <col min="3920" max="3920" width="14.88671875" bestFit="1" customWidth="1"/>
    <col min="3921" max="3921" width="16.21875" bestFit="1" customWidth="1"/>
    <col min="3922" max="3922" width="14.88671875" bestFit="1" customWidth="1"/>
    <col min="3923" max="3923" width="16.21875" bestFit="1" customWidth="1"/>
    <col min="3924" max="3924" width="14.88671875" bestFit="1" customWidth="1"/>
    <col min="3925" max="3925" width="16.21875" bestFit="1" customWidth="1"/>
    <col min="3926" max="3926" width="14.88671875" bestFit="1" customWidth="1"/>
    <col min="3927" max="3927" width="16.21875" bestFit="1" customWidth="1"/>
    <col min="3928" max="3928" width="14.88671875" bestFit="1" customWidth="1"/>
    <col min="3929" max="3929" width="16.21875" bestFit="1" customWidth="1"/>
    <col min="3930" max="3930" width="14.88671875" bestFit="1" customWidth="1"/>
    <col min="3931" max="3931" width="16.21875" bestFit="1" customWidth="1"/>
    <col min="3932" max="3932" width="14.88671875" bestFit="1" customWidth="1"/>
    <col min="3933" max="3933" width="16.21875" bestFit="1" customWidth="1"/>
    <col min="3934" max="3934" width="14.88671875" bestFit="1" customWidth="1"/>
    <col min="3935" max="3935" width="16.21875" bestFit="1" customWidth="1"/>
    <col min="3936" max="3936" width="14.88671875" bestFit="1" customWidth="1"/>
    <col min="3937" max="3937" width="16.21875" bestFit="1" customWidth="1"/>
    <col min="3938" max="3938" width="14.88671875" bestFit="1" customWidth="1"/>
    <col min="3939" max="3939" width="16.21875" bestFit="1" customWidth="1"/>
    <col min="3940" max="3940" width="14.88671875" bestFit="1" customWidth="1"/>
    <col min="3941" max="3941" width="16.21875" bestFit="1" customWidth="1"/>
    <col min="3942" max="3942" width="14.88671875" bestFit="1" customWidth="1"/>
    <col min="3943" max="3943" width="16.21875" bestFit="1" customWidth="1"/>
    <col min="3944" max="3944" width="14.88671875" bestFit="1" customWidth="1"/>
    <col min="3945" max="3945" width="16.21875" bestFit="1" customWidth="1"/>
    <col min="3946" max="3946" width="14.88671875" bestFit="1" customWidth="1"/>
    <col min="3947" max="3947" width="16.21875" bestFit="1" customWidth="1"/>
    <col min="3948" max="3948" width="14.88671875" bestFit="1" customWidth="1"/>
    <col min="3949" max="3949" width="16.21875" bestFit="1" customWidth="1"/>
    <col min="3950" max="3950" width="14.88671875" bestFit="1" customWidth="1"/>
    <col min="3951" max="3951" width="16.21875" bestFit="1" customWidth="1"/>
    <col min="3952" max="3952" width="14.88671875" bestFit="1" customWidth="1"/>
    <col min="3953" max="3953" width="16.21875" bestFit="1" customWidth="1"/>
    <col min="3954" max="3954" width="14.88671875" bestFit="1" customWidth="1"/>
    <col min="3955" max="3955" width="16.21875" bestFit="1" customWidth="1"/>
    <col min="3956" max="3956" width="14.88671875" bestFit="1" customWidth="1"/>
    <col min="3957" max="3957" width="16.21875" bestFit="1" customWidth="1"/>
    <col min="3958" max="3958" width="14.88671875" bestFit="1" customWidth="1"/>
    <col min="3959" max="3959" width="16.21875" bestFit="1" customWidth="1"/>
    <col min="3960" max="3960" width="14.88671875" bestFit="1" customWidth="1"/>
    <col min="3961" max="3961" width="16.21875" bestFit="1" customWidth="1"/>
    <col min="3962" max="3962" width="14.88671875" bestFit="1" customWidth="1"/>
    <col min="3963" max="3963" width="16.21875" bestFit="1" customWidth="1"/>
    <col min="3964" max="3964" width="14.88671875" bestFit="1" customWidth="1"/>
    <col min="3965" max="3965" width="16.21875" bestFit="1" customWidth="1"/>
    <col min="3966" max="3966" width="14.88671875" bestFit="1" customWidth="1"/>
    <col min="3967" max="3967" width="16.21875" bestFit="1" customWidth="1"/>
    <col min="3968" max="3968" width="14.88671875" bestFit="1" customWidth="1"/>
    <col min="3969" max="3969" width="16.21875" bestFit="1" customWidth="1"/>
    <col min="3970" max="3970" width="14.88671875" bestFit="1" customWidth="1"/>
    <col min="3971" max="3971" width="16.21875" bestFit="1" customWidth="1"/>
    <col min="3972" max="3972" width="14.88671875" bestFit="1" customWidth="1"/>
    <col min="3973" max="3973" width="16.21875" bestFit="1" customWidth="1"/>
    <col min="3974" max="3974" width="14.88671875" bestFit="1" customWidth="1"/>
    <col min="3975" max="3975" width="16.21875" bestFit="1" customWidth="1"/>
    <col min="3976" max="3976" width="14.88671875" bestFit="1" customWidth="1"/>
    <col min="3977" max="3977" width="16.21875" bestFit="1" customWidth="1"/>
    <col min="3978" max="3978" width="14.88671875" bestFit="1" customWidth="1"/>
    <col min="3979" max="3979" width="16.21875" bestFit="1" customWidth="1"/>
    <col min="3980" max="3980" width="14.88671875" bestFit="1" customWidth="1"/>
    <col min="3981" max="3981" width="16.21875" bestFit="1" customWidth="1"/>
    <col min="3982" max="3982" width="14.88671875" bestFit="1" customWidth="1"/>
    <col min="3983" max="3983" width="16.21875" bestFit="1" customWidth="1"/>
    <col min="3984" max="3984" width="14.88671875" bestFit="1" customWidth="1"/>
    <col min="3985" max="3985" width="16.21875" bestFit="1" customWidth="1"/>
    <col min="3986" max="3986" width="14.88671875" bestFit="1" customWidth="1"/>
    <col min="3987" max="3987" width="16.21875" bestFit="1" customWidth="1"/>
    <col min="3988" max="3988" width="14.88671875" bestFit="1" customWidth="1"/>
    <col min="3989" max="3989" width="16.21875" bestFit="1" customWidth="1"/>
    <col min="3990" max="3990" width="14.88671875" bestFit="1" customWidth="1"/>
    <col min="3991" max="3991" width="16.21875" bestFit="1" customWidth="1"/>
    <col min="3992" max="3992" width="14.88671875" bestFit="1" customWidth="1"/>
    <col min="3993" max="3993" width="16.21875" bestFit="1" customWidth="1"/>
    <col min="3994" max="3994" width="14.88671875" bestFit="1" customWidth="1"/>
    <col min="3995" max="3995" width="16.21875" bestFit="1" customWidth="1"/>
    <col min="3996" max="3996" width="14.88671875" bestFit="1" customWidth="1"/>
    <col min="3997" max="3997" width="16.21875" bestFit="1" customWidth="1"/>
    <col min="3998" max="3998" width="14.88671875" bestFit="1" customWidth="1"/>
    <col min="3999" max="3999" width="16.21875" bestFit="1" customWidth="1"/>
    <col min="4000" max="4000" width="14.88671875" bestFit="1" customWidth="1"/>
    <col min="4001" max="4001" width="16.21875" bestFit="1" customWidth="1"/>
    <col min="4002" max="4002" width="14.88671875" bestFit="1" customWidth="1"/>
    <col min="4003" max="4003" width="16.21875" bestFit="1" customWidth="1"/>
    <col min="4004" max="4004" width="14.88671875" bestFit="1" customWidth="1"/>
    <col min="4005" max="4005" width="16.21875" bestFit="1" customWidth="1"/>
    <col min="4006" max="4006" width="14.88671875" bestFit="1" customWidth="1"/>
    <col min="4007" max="4007" width="16.21875" bestFit="1" customWidth="1"/>
    <col min="4008" max="4008" width="14.88671875" bestFit="1" customWidth="1"/>
    <col min="4009" max="4009" width="16.21875" bestFit="1" customWidth="1"/>
    <col min="4010" max="4010" width="14.88671875" bestFit="1" customWidth="1"/>
    <col min="4011" max="4011" width="16.21875" bestFit="1" customWidth="1"/>
    <col min="4012" max="4012" width="14.88671875" bestFit="1" customWidth="1"/>
    <col min="4013" max="4013" width="16.21875" bestFit="1" customWidth="1"/>
    <col min="4014" max="4014" width="14.88671875" bestFit="1" customWidth="1"/>
    <col min="4015" max="4015" width="16.21875" bestFit="1" customWidth="1"/>
    <col min="4016" max="4016" width="14.88671875" bestFit="1" customWidth="1"/>
    <col min="4017" max="4017" width="16.21875" bestFit="1" customWidth="1"/>
    <col min="4018" max="4018" width="19.6640625" bestFit="1" customWidth="1"/>
    <col min="4019" max="4019" width="21" bestFit="1" customWidth="1"/>
  </cols>
  <sheetData>
    <row r="1" spans="1:25" x14ac:dyDescent="0.3">
      <c r="A1" s="1" t="s">
        <v>1797</v>
      </c>
      <c r="B1" s="1" t="s">
        <v>1798</v>
      </c>
      <c r="C1" s="1" t="s">
        <v>0</v>
      </c>
      <c r="D1" s="1" t="s">
        <v>1517</v>
      </c>
      <c r="E1" s="1" t="s">
        <v>1729</v>
      </c>
      <c r="F1" s="6" t="s">
        <v>1799</v>
      </c>
      <c r="G1" s="5" t="s">
        <v>1800</v>
      </c>
      <c r="H1" s="2" t="s">
        <v>1801</v>
      </c>
      <c r="I1" s="1" t="s">
        <v>1802</v>
      </c>
      <c r="J1" s="2" t="s">
        <v>1803</v>
      </c>
      <c r="K1" s="30"/>
      <c r="R1" s="31" t="s">
        <v>4036</v>
      </c>
    </row>
    <row r="2" spans="1:25" x14ac:dyDescent="0.3">
      <c r="A2" t="s">
        <v>1804</v>
      </c>
      <c r="B2" s="25">
        <v>45480</v>
      </c>
      <c r="C2" t="s">
        <v>1258</v>
      </c>
      <c r="D2" t="s">
        <v>1723</v>
      </c>
      <c r="E2" t="s">
        <v>1747</v>
      </c>
      <c r="F2" s="7">
        <v>3</v>
      </c>
      <c r="G2" s="3">
        <v>218.04</v>
      </c>
      <c r="H2" s="3">
        <v>0.27</v>
      </c>
      <c r="I2" t="s">
        <v>1805</v>
      </c>
      <c r="J2" s="3">
        <v>198.41640000000001</v>
      </c>
      <c r="K2" s="3"/>
      <c r="R2" t="s">
        <v>4038</v>
      </c>
      <c r="V2" t="s">
        <v>4058</v>
      </c>
      <c r="W2" t="s">
        <v>4060</v>
      </c>
      <c r="X2" t="s">
        <v>4062</v>
      </c>
      <c r="Y2" t="s">
        <v>4057</v>
      </c>
    </row>
    <row r="3" spans="1:25" x14ac:dyDescent="0.3">
      <c r="A3" t="s">
        <v>1806</v>
      </c>
      <c r="B3" s="25">
        <v>45285</v>
      </c>
      <c r="C3" t="s">
        <v>1423</v>
      </c>
      <c r="D3" t="s">
        <v>1677</v>
      </c>
      <c r="E3" t="s">
        <v>1788</v>
      </c>
      <c r="F3" s="7">
        <v>4</v>
      </c>
      <c r="G3" s="3">
        <v>104.47</v>
      </c>
      <c r="H3" s="3">
        <v>0.25</v>
      </c>
      <c r="I3" t="s">
        <v>1807</v>
      </c>
      <c r="J3" s="3">
        <v>228.7893</v>
      </c>
      <c r="K3" s="3"/>
      <c r="L3" s="16" t="s">
        <v>3945</v>
      </c>
      <c r="N3" s="11"/>
      <c r="P3" s="3"/>
    </row>
    <row r="4" spans="1:25" x14ac:dyDescent="0.3">
      <c r="A4" t="s">
        <v>1808</v>
      </c>
      <c r="B4" s="25">
        <v>45446</v>
      </c>
      <c r="C4" t="s">
        <v>208</v>
      </c>
      <c r="D4" t="s">
        <v>1627</v>
      </c>
      <c r="E4" t="s">
        <v>1763</v>
      </c>
      <c r="F4" s="7">
        <v>1</v>
      </c>
      <c r="G4" s="3">
        <v>914.05</v>
      </c>
      <c r="H4" s="3">
        <v>0.16</v>
      </c>
      <c r="I4" t="s">
        <v>1805</v>
      </c>
      <c r="J4" s="3">
        <v>2742.15</v>
      </c>
      <c r="K4" s="3"/>
      <c r="L4" s="17" t="s">
        <v>3936</v>
      </c>
      <c r="M4" s="14" t="s">
        <v>4020</v>
      </c>
      <c r="N4" s="15">
        <f>SUM(Table4[Unit_Price])</f>
        <v>1027969.5443164746</v>
      </c>
      <c r="P4" s="3"/>
    </row>
    <row r="5" spans="1:25" x14ac:dyDescent="0.3">
      <c r="A5" t="s">
        <v>1809</v>
      </c>
      <c r="B5" s="25">
        <v>45259</v>
      </c>
      <c r="C5" t="s">
        <v>1075</v>
      </c>
      <c r="D5" t="s">
        <v>1681</v>
      </c>
      <c r="E5" t="s">
        <v>1763</v>
      </c>
      <c r="F5" s="7">
        <v>3</v>
      </c>
      <c r="G5" s="3">
        <v>921.51</v>
      </c>
      <c r="H5" s="3">
        <v>0.18</v>
      </c>
      <c r="I5" t="s">
        <v>1810</v>
      </c>
      <c r="J5" s="3">
        <v>774.0684</v>
      </c>
      <c r="K5" s="3"/>
      <c r="L5" s="17"/>
      <c r="M5" s="14" t="s">
        <v>4018</v>
      </c>
      <c r="N5" s="15">
        <f>SUM(Table4[Total_Amount])</f>
        <v>2175257.9733466939</v>
      </c>
      <c r="P5" s="3"/>
    </row>
    <row r="6" spans="1:25" x14ac:dyDescent="0.3">
      <c r="A6" t="s">
        <v>1811</v>
      </c>
      <c r="B6" s="25">
        <v>45297</v>
      </c>
      <c r="C6" t="s">
        <v>1497</v>
      </c>
      <c r="D6" t="s">
        <v>1647</v>
      </c>
      <c r="E6" t="s">
        <v>1754</v>
      </c>
      <c r="F6" s="7">
        <v>3</v>
      </c>
      <c r="G6" s="3">
        <v>745.3</v>
      </c>
      <c r="H6" s="3">
        <v>0.19</v>
      </c>
      <c r="I6" t="s">
        <v>1805</v>
      </c>
      <c r="J6" s="3">
        <v>1833.4380000000001</v>
      </c>
      <c r="K6" s="3"/>
      <c r="L6" s="55" t="s">
        <v>3954</v>
      </c>
      <c r="M6" s="14" t="s">
        <v>1805</v>
      </c>
      <c r="N6" s="15">
        <f>COUNTIF(I:I,"Credit Card")</f>
        <v>645</v>
      </c>
      <c r="O6" s="3"/>
      <c r="P6" s="3"/>
      <c r="Q6" s="31" t="s">
        <v>4034</v>
      </c>
      <c r="R6" t="s">
        <v>4059</v>
      </c>
      <c r="S6" t="s">
        <v>4061</v>
      </c>
      <c r="T6" t="s">
        <v>4063</v>
      </c>
      <c r="U6" t="s">
        <v>4056</v>
      </c>
    </row>
    <row r="7" spans="1:25" x14ac:dyDescent="0.3">
      <c r="A7" t="s">
        <v>1812</v>
      </c>
      <c r="B7" s="25">
        <v>45499</v>
      </c>
      <c r="C7" t="s">
        <v>400</v>
      </c>
      <c r="D7" t="s">
        <v>1559</v>
      </c>
      <c r="E7" t="s">
        <v>1760</v>
      </c>
      <c r="F7" s="7">
        <v>2</v>
      </c>
      <c r="G7" s="3">
        <v>147.01</v>
      </c>
      <c r="H7" s="3">
        <v>0.15</v>
      </c>
      <c r="I7" t="s">
        <v>1810</v>
      </c>
      <c r="J7" s="3">
        <v>357.23430000000002</v>
      </c>
      <c r="K7" s="3"/>
      <c r="L7" s="56"/>
      <c r="M7" s="14" t="s">
        <v>1807</v>
      </c>
      <c r="N7" s="15">
        <f>COUNTIF(I:I,"PayPal")</f>
        <v>695</v>
      </c>
      <c r="O7" s="3"/>
      <c r="P7" s="3"/>
      <c r="Q7" s="10" t="s">
        <v>1804</v>
      </c>
      <c r="R7">
        <v>218.04</v>
      </c>
      <c r="S7">
        <v>0.27</v>
      </c>
      <c r="T7">
        <v>198.41640000000001</v>
      </c>
      <c r="U7">
        <v>3</v>
      </c>
      <c r="V7">
        <v>218.04</v>
      </c>
      <c r="W7">
        <v>0.27</v>
      </c>
      <c r="X7">
        <v>198.41640000000001</v>
      </c>
      <c r="Y7">
        <v>3</v>
      </c>
    </row>
    <row r="8" spans="1:25" x14ac:dyDescent="0.3">
      <c r="A8" t="s">
        <v>1813</v>
      </c>
      <c r="B8" s="25">
        <v>45850</v>
      </c>
      <c r="C8" t="s">
        <v>75</v>
      </c>
      <c r="D8" t="s">
        <v>1641</v>
      </c>
      <c r="E8" t="s">
        <v>1750</v>
      </c>
      <c r="F8" s="7">
        <v>4</v>
      </c>
      <c r="G8" s="3">
        <v>785.31</v>
      </c>
      <c r="H8" s="3">
        <v>0.23</v>
      </c>
      <c r="I8" t="s">
        <v>1807</v>
      </c>
      <c r="J8" s="3">
        <v>1335.027</v>
      </c>
      <c r="K8" s="3"/>
      <c r="L8" s="57"/>
      <c r="M8" s="21" t="s">
        <v>1810</v>
      </c>
      <c r="N8" s="15">
        <f>COUNTIF(I:I,"COD")</f>
        <v>660</v>
      </c>
      <c r="O8" s="3"/>
      <c r="P8" s="3"/>
      <c r="Q8" s="10" t="s">
        <v>1817</v>
      </c>
      <c r="R8">
        <v>278.63</v>
      </c>
      <c r="S8">
        <v>0.17</v>
      </c>
      <c r="T8">
        <v>259.1259</v>
      </c>
      <c r="U8">
        <v>4</v>
      </c>
      <c r="V8">
        <v>278.63</v>
      </c>
      <c r="W8">
        <v>0.17</v>
      </c>
      <c r="X8">
        <v>259.1259</v>
      </c>
      <c r="Y8">
        <v>4</v>
      </c>
    </row>
    <row r="9" spans="1:25" x14ac:dyDescent="0.3">
      <c r="A9" t="s">
        <v>1814</v>
      </c>
      <c r="B9" s="25">
        <v>45248</v>
      </c>
      <c r="C9" t="s">
        <v>506</v>
      </c>
      <c r="D9" t="s">
        <v>1669</v>
      </c>
      <c r="E9" t="s">
        <v>1763</v>
      </c>
      <c r="F9" s="7">
        <v>0</v>
      </c>
      <c r="G9" s="3">
        <v>342.39</v>
      </c>
      <c r="H9" s="3">
        <v>7.0000000000000007E-2</v>
      </c>
      <c r="I9" t="s">
        <v>1807</v>
      </c>
      <c r="J9" s="3">
        <v>1054.5612000000001</v>
      </c>
      <c r="K9" s="3"/>
      <c r="L9" s="17" t="s">
        <v>3939</v>
      </c>
      <c r="M9" s="14"/>
      <c r="N9" s="15">
        <f>COUNTA(Table4[Sales_ID])</f>
        <v>2000</v>
      </c>
      <c r="O9" s="3"/>
      <c r="P9" s="3"/>
      <c r="Q9" s="10" t="s">
        <v>2807</v>
      </c>
      <c r="R9">
        <v>909.51</v>
      </c>
      <c r="S9">
        <v>0.24</v>
      </c>
      <c r="T9">
        <v>1327.8846000000001</v>
      </c>
      <c r="U9">
        <v>4</v>
      </c>
      <c r="V9">
        <v>909.51</v>
      </c>
      <c r="W9">
        <v>0.24</v>
      </c>
      <c r="X9">
        <v>1327.8846000000001</v>
      </c>
      <c r="Y9">
        <v>4</v>
      </c>
    </row>
    <row r="10" spans="1:25" x14ac:dyDescent="0.3">
      <c r="A10" t="s">
        <v>1815</v>
      </c>
      <c r="B10" s="25">
        <v>45781</v>
      </c>
      <c r="C10" t="s">
        <v>610</v>
      </c>
      <c r="D10" t="s">
        <v>1727</v>
      </c>
      <c r="E10" t="s">
        <v>1754</v>
      </c>
      <c r="F10" s="7">
        <v>2</v>
      </c>
      <c r="G10" s="3">
        <v>448.25</v>
      </c>
      <c r="H10" s="3">
        <v>0.23</v>
      </c>
      <c r="I10" t="s">
        <v>1807</v>
      </c>
      <c r="J10" s="3">
        <v>1250.6175000000001</v>
      </c>
      <c r="K10" s="3"/>
      <c r="L10" s="17" t="s">
        <v>3967</v>
      </c>
      <c r="M10" s="14" t="s">
        <v>4020</v>
      </c>
      <c r="N10" s="15">
        <f>N4/N9</f>
        <v>513.98477215823732</v>
      </c>
      <c r="O10" s="3"/>
      <c r="P10" s="3"/>
      <c r="Q10" s="10" t="s">
        <v>2809</v>
      </c>
      <c r="R10">
        <v>909.11</v>
      </c>
      <c r="S10">
        <v>0.24</v>
      </c>
      <c r="T10">
        <v>2100.0441000000001</v>
      </c>
      <c r="U10">
        <v>4</v>
      </c>
      <c r="V10">
        <v>909.11</v>
      </c>
      <c r="W10">
        <v>0.24</v>
      </c>
      <c r="X10">
        <v>2100.0441000000001</v>
      </c>
      <c r="Y10">
        <v>4</v>
      </c>
    </row>
    <row r="11" spans="1:25" x14ac:dyDescent="0.3">
      <c r="A11" t="s">
        <v>1816</v>
      </c>
      <c r="B11" s="25">
        <v>45869</v>
      </c>
      <c r="C11" t="s">
        <v>1414</v>
      </c>
      <c r="D11" t="s">
        <v>1595</v>
      </c>
      <c r="E11" t="s">
        <v>1733</v>
      </c>
      <c r="F11" s="7">
        <v>1</v>
      </c>
      <c r="G11" s="3">
        <v>873.17</v>
      </c>
      <c r="H11" s="3">
        <v>7.0000000000000007E-2</v>
      </c>
      <c r="I11" t="s">
        <v>1807</v>
      </c>
      <c r="J11" s="3">
        <v>1344.6818000000001</v>
      </c>
      <c r="K11" s="3"/>
      <c r="L11" s="17" t="s">
        <v>3943</v>
      </c>
      <c r="M11" s="14" t="s">
        <v>4020</v>
      </c>
      <c r="N11" s="15">
        <f>MIN(G:G)</f>
        <v>20.09</v>
      </c>
      <c r="P11" s="3"/>
      <c r="Q11" s="10" t="s">
        <v>2810</v>
      </c>
      <c r="R11">
        <v>996.85</v>
      </c>
      <c r="S11">
        <v>0.06</v>
      </c>
      <c r="T11">
        <v>3030.424</v>
      </c>
      <c r="U11">
        <v>1</v>
      </c>
      <c r="V11">
        <v>996.85</v>
      </c>
      <c r="W11">
        <v>0.06</v>
      </c>
      <c r="X11">
        <v>3030.424</v>
      </c>
      <c r="Y11">
        <v>1</v>
      </c>
    </row>
    <row r="12" spans="1:25" x14ac:dyDescent="0.3">
      <c r="A12" t="s">
        <v>1817</v>
      </c>
      <c r="B12" s="25">
        <v>45335</v>
      </c>
      <c r="C12" t="s">
        <v>238</v>
      </c>
      <c r="D12" t="s">
        <v>1577</v>
      </c>
      <c r="E12" t="s">
        <v>1780</v>
      </c>
      <c r="F12" s="7">
        <v>4</v>
      </c>
      <c r="G12" s="3">
        <v>278.63</v>
      </c>
      <c r="H12" s="3">
        <v>0.17</v>
      </c>
      <c r="I12" t="s">
        <v>1805</v>
      </c>
      <c r="J12" s="3">
        <v>259.1259</v>
      </c>
      <c r="K12" s="3"/>
      <c r="L12" s="17" t="s">
        <v>3944</v>
      </c>
      <c r="M12" s="14" t="s">
        <v>4020</v>
      </c>
      <c r="N12" s="15">
        <f>MAX(G:G)</f>
        <v>999.89</v>
      </c>
      <c r="P12" s="3"/>
      <c r="Q12" s="10" t="s">
        <v>2812</v>
      </c>
      <c r="R12">
        <v>261.05</v>
      </c>
      <c r="S12">
        <v>0.01</v>
      </c>
      <c r="T12">
        <v>689.17200000000014</v>
      </c>
      <c r="U12">
        <v>3</v>
      </c>
      <c r="V12">
        <v>261.05</v>
      </c>
      <c r="W12">
        <v>0.01</v>
      </c>
      <c r="X12">
        <v>689.17200000000014</v>
      </c>
      <c r="Y12">
        <v>3</v>
      </c>
    </row>
    <row r="13" spans="1:25" x14ac:dyDescent="0.3">
      <c r="A13" t="s">
        <v>1818</v>
      </c>
      <c r="B13" s="25">
        <v>45801</v>
      </c>
      <c r="C13" t="s">
        <v>998</v>
      </c>
      <c r="D13" t="s">
        <v>1607</v>
      </c>
      <c r="E13" t="s">
        <v>1738</v>
      </c>
      <c r="F13" s="7">
        <v>4</v>
      </c>
      <c r="G13" s="3">
        <v>286.92</v>
      </c>
      <c r="H13" s="3">
        <v>0.01</v>
      </c>
      <c r="I13" t="s">
        <v>1805</v>
      </c>
      <c r="J13" s="3">
        <v>952.57439999999997</v>
      </c>
      <c r="K13" s="3"/>
      <c r="Q13" s="10" t="s">
        <v>1908</v>
      </c>
      <c r="R13">
        <v>359.56</v>
      </c>
      <c r="S13">
        <v>0.24</v>
      </c>
      <c r="T13">
        <v>895.30439999999999</v>
      </c>
      <c r="U13">
        <v>2</v>
      </c>
      <c r="V13">
        <v>359.56</v>
      </c>
      <c r="W13">
        <v>0.24</v>
      </c>
      <c r="X13">
        <v>895.30439999999999</v>
      </c>
      <c r="Y13">
        <v>2</v>
      </c>
    </row>
    <row r="14" spans="1:25" x14ac:dyDescent="0.3">
      <c r="A14" t="s">
        <v>1819</v>
      </c>
      <c r="B14" s="25">
        <v>45528</v>
      </c>
      <c r="C14" t="s">
        <v>755</v>
      </c>
      <c r="D14" t="s">
        <v>1705</v>
      </c>
      <c r="E14" t="s">
        <v>1750</v>
      </c>
      <c r="F14" s="7">
        <v>2</v>
      </c>
      <c r="G14" s="3">
        <v>644.58000000000004</v>
      </c>
      <c r="H14" s="3">
        <v>0.3</v>
      </c>
      <c r="I14" t="s">
        <v>1805</v>
      </c>
      <c r="J14" s="3">
        <v>2552.5367999999999</v>
      </c>
      <c r="K14" s="3"/>
      <c r="L14" s="16" t="s">
        <v>3993</v>
      </c>
      <c r="P14" s="3"/>
      <c r="Q14" s="10" t="s">
        <v>2818</v>
      </c>
      <c r="R14">
        <v>358.36</v>
      </c>
      <c r="S14">
        <v>0.28000000000000003</v>
      </c>
      <c r="T14">
        <v>680.88400000000001</v>
      </c>
      <c r="U14">
        <v>4</v>
      </c>
      <c r="V14">
        <v>358.36</v>
      </c>
      <c r="W14">
        <v>0.28000000000000003</v>
      </c>
      <c r="X14">
        <v>680.88400000000001</v>
      </c>
      <c r="Y14">
        <v>4</v>
      </c>
    </row>
    <row r="15" spans="1:25" x14ac:dyDescent="0.3">
      <c r="A15" t="s">
        <v>1820</v>
      </c>
      <c r="B15" s="25">
        <v>45875</v>
      </c>
      <c r="C15" t="s">
        <v>1355</v>
      </c>
      <c r="D15" t="s">
        <v>1597</v>
      </c>
      <c r="E15" t="s">
        <v>1785</v>
      </c>
      <c r="F15" s="7">
        <v>4</v>
      </c>
      <c r="G15" s="3">
        <v>316.89999999999998</v>
      </c>
      <c r="H15" s="3">
        <v>0.28999999999999998</v>
      </c>
      <c r="I15" t="s">
        <v>1807</v>
      </c>
      <c r="J15" s="3">
        <v>443.66</v>
      </c>
      <c r="K15" s="3"/>
      <c r="L15" t="s">
        <v>4015</v>
      </c>
      <c r="M15" t="s">
        <v>4016</v>
      </c>
      <c r="P15" s="3"/>
      <c r="Q15" s="10" t="s">
        <v>2819</v>
      </c>
      <c r="R15">
        <v>85.62</v>
      </c>
      <c r="S15">
        <v>0.23</v>
      </c>
      <c r="T15">
        <v>246.5856</v>
      </c>
      <c r="U15">
        <v>4</v>
      </c>
      <c r="V15">
        <v>85.62</v>
      </c>
      <c r="W15">
        <v>0.23</v>
      </c>
      <c r="X15">
        <v>246.5856</v>
      </c>
      <c r="Y15">
        <v>4</v>
      </c>
    </row>
    <row r="16" spans="1:25" x14ac:dyDescent="0.3">
      <c r="A16" t="s">
        <v>1821</v>
      </c>
      <c r="B16" s="25">
        <v>45829</v>
      </c>
      <c r="C16" t="s">
        <v>1080</v>
      </c>
      <c r="D16" t="s">
        <v>1577</v>
      </c>
      <c r="E16" t="s">
        <v>1782</v>
      </c>
      <c r="F16" s="7">
        <v>0</v>
      </c>
      <c r="G16" s="3">
        <v>403.47</v>
      </c>
      <c r="H16" s="3">
        <v>0.04</v>
      </c>
      <c r="I16" t="s">
        <v>1807</v>
      </c>
      <c r="J16" s="3">
        <v>1145.8548000000001</v>
      </c>
      <c r="K16" s="3"/>
      <c r="L16" t="s">
        <v>1800</v>
      </c>
      <c r="M16" t="s">
        <v>4009</v>
      </c>
      <c r="P16" s="3"/>
      <c r="Q16" s="10" t="s">
        <v>2820</v>
      </c>
      <c r="R16">
        <v>929.26</v>
      </c>
      <c r="S16">
        <v>0.14000000000000001</v>
      </c>
      <c r="T16">
        <v>2862.1208000000001</v>
      </c>
      <c r="U16">
        <v>2</v>
      </c>
      <c r="V16">
        <v>929.26</v>
      </c>
      <c r="W16">
        <v>0.14000000000000001</v>
      </c>
      <c r="X16">
        <v>2862.1208000000001</v>
      </c>
      <c r="Y16">
        <v>2</v>
      </c>
    </row>
    <row r="17" spans="1:25" x14ac:dyDescent="0.3">
      <c r="A17" t="s">
        <v>1822</v>
      </c>
      <c r="B17" s="25">
        <v>45636</v>
      </c>
      <c r="C17" t="s">
        <v>1333</v>
      </c>
      <c r="D17" t="s">
        <v>1601</v>
      </c>
      <c r="E17" t="s">
        <v>1767</v>
      </c>
      <c r="F17" s="7">
        <v>2</v>
      </c>
      <c r="G17" s="3">
        <v>871.34</v>
      </c>
      <c r="H17" s="3">
        <v>0.25</v>
      </c>
      <c r="I17" t="s">
        <v>1810</v>
      </c>
      <c r="J17" s="3">
        <v>2509.4591999999998</v>
      </c>
      <c r="K17" s="3"/>
      <c r="L17" t="s">
        <v>1801</v>
      </c>
      <c r="M17" t="s">
        <v>4017</v>
      </c>
      <c r="P17" s="3"/>
      <c r="Q17" s="10" t="s">
        <v>2823</v>
      </c>
      <c r="R17">
        <v>155.87</v>
      </c>
      <c r="S17">
        <v>0.03</v>
      </c>
      <c r="T17">
        <v>453.58170000000001</v>
      </c>
      <c r="U17">
        <v>4</v>
      </c>
      <c r="V17">
        <v>155.87</v>
      </c>
      <c r="W17">
        <v>0.03</v>
      </c>
      <c r="X17">
        <v>453.58170000000001</v>
      </c>
      <c r="Y17">
        <v>4</v>
      </c>
    </row>
    <row r="18" spans="1:25" x14ac:dyDescent="0.3">
      <c r="A18" t="s">
        <v>1823</v>
      </c>
      <c r="B18" s="25">
        <v>45913</v>
      </c>
      <c r="C18" t="s">
        <v>870</v>
      </c>
      <c r="D18" t="s">
        <v>1659</v>
      </c>
      <c r="E18" t="s">
        <v>1794</v>
      </c>
      <c r="F18" s="7">
        <v>2</v>
      </c>
      <c r="G18" s="3">
        <v>451.98</v>
      </c>
      <c r="H18" s="3">
        <v>0.23</v>
      </c>
      <c r="I18" t="s">
        <v>1805</v>
      </c>
      <c r="J18" s="3">
        <v>677.97</v>
      </c>
      <c r="K18" s="3"/>
      <c r="L18" t="s">
        <v>4018</v>
      </c>
      <c r="M18" t="s">
        <v>4019</v>
      </c>
      <c r="P18" s="3"/>
      <c r="Q18" s="10" t="s">
        <v>1909</v>
      </c>
      <c r="R18">
        <v>471.88</v>
      </c>
      <c r="S18">
        <v>0.19</v>
      </c>
      <c r="T18">
        <v>717.25760000000002</v>
      </c>
      <c r="U18">
        <v>4</v>
      </c>
      <c r="V18">
        <v>471.88</v>
      </c>
      <c r="W18">
        <v>0.19</v>
      </c>
      <c r="X18">
        <v>717.25760000000002</v>
      </c>
      <c r="Y18">
        <v>4</v>
      </c>
    </row>
    <row r="19" spans="1:25" x14ac:dyDescent="0.3">
      <c r="A19" t="s">
        <v>1824</v>
      </c>
      <c r="B19" s="25">
        <v>45637</v>
      </c>
      <c r="C19" t="s">
        <v>285</v>
      </c>
      <c r="D19" t="s">
        <v>1583</v>
      </c>
      <c r="E19" t="s">
        <v>1750</v>
      </c>
      <c r="F19" s="7">
        <v>2</v>
      </c>
      <c r="G19" s="3">
        <v>502.69</v>
      </c>
      <c r="H19" s="3">
        <v>0.25</v>
      </c>
      <c r="I19" t="s">
        <v>1805</v>
      </c>
      <c r="J19" s="3">
        <v>774.14260000000002</v>
      </c>
      <c r="K19" s="3"/>
      <c r="P19" s="3"/>
      <c r="Q19" s="10" t="s">
        <v>2827</v>
      </c>
      <c r="R19">
        <v>963.76</v>
      </c>
      <c r="S19">
        <v>0.12</v>
      </c>
      <c r="T19">
        <v>828.83359999999993</v>
      </c>
      <c r="U19">
        <v>1</v>
      </c>
      <c r="V19">
        <v>963.76</v>
      </c>
      <c r="W19">
        <v>0.12</v>
      </c>
      <c r="X19">
        <v>828.83359999999993</v>
      </c>
      <c r="Y19">
        <v>1</v>
      </c>
    </row>
    <row r="20" spans="1:25" x14ac:dyDescent="0.3">
      <c r="A20" t="s">
        <v>1825</v>
      </c>
      <c r="B20" s="25">
        <v>45517</v>
      </c>
      <c r="C20" t="s">
        <v>333</v>
      </c>
      <c r="D20" t="s">
        <v>1607</v>
      </c>
      <c r="E20" t="s">
        <v>1750</v>
      </c>
      <c r="F20" s="7">
        <v>4</v>
      </c>
      <c r="G20" s="3">
        <v>559.23</v>
      </c>
      <c r="H20" s="3">
        <v>0.04</v>
      </c>
      <c r="I20" t="s">
        <v>1810</v>
      </c>
      <c r="J20" s="3">
        <v>838.84500000000003</v>
      </c>
      <c r="K20" s="3"/>
      <c r="P20" s="3"/>
      <c r="Q20" s="10" t="s">
        <v>2828</v>
      </c>
      <c r="R20">
        <v>238.24</v>
      </c>
      <c r="S20">
        <v>0.04</v>
      </c>
      <c r="T20">
        <v>209.65119999999999</v>
      </c>
      <c r="U20">
        <v>1</v>
      </c>
      <c r="V20">
        <v>238.24</v>
      </c>
      <c r="W20">
        <v>0.04</v>
      </c>
      <c r="X20">
        <v>209.65119999999999</v>
      </c>
      <c r="Y20">
        <v>1</v>
      </c>
    </row>
    <row r="21" spans="1:25" x14ac:dyDescent="0.3">
      <c r="A21" t="s">
        <v>1826</v>
      </c>
      <c r="B21" s="25">
        <v>45369</v>
      </c>
      <c r="C21" t="s">
        <v>761</v>
      </c>
      <c r="D21" t="s">
        <v>1649</v>
      </c>
      <c r="E21" t="s">
        <v>1778</v>
      </c>
      <c r="F21" s="7">
        <v>3</v>
      </c>
      <c r="G21" s="3">
        <v>513.98477215823721</v>
      </c>
      <c r="H21" s="3">
        <v>0.27</v>
      </c>
      <c r="I21" t="s">
        <v>1810</v>
      </c>
      <c r="J21" s="3">
        <v>1782.4512</v>
      </c>
      <c r="K21" s="3"/>
      <c r="L21" s="51" t="s">
        <v>1800</v>
      </c>
      <c r="M21" s="52"/>
      <c r="N21" s="51" t="s">
        <v>1803</v>
      </c>
      <c r="O21" s="52"/>
      <c r="P21" s="3"/>
      <c r="Q21" s="10" t="s">
        <v>2829</v>
      </c>
      <c r="R21">
        <v>756.63</v>
      </c>
      <c r="S21">
        <v>0.22</v>
      </c>
      <c r="T21">
        <v>726.36479999999995</v>
      </c>
      <c r="U21">
        <v>3</v>
      </c>
      <c r="V21">
        <v>756.63</v>
      </c>
      <c r="W21">
        <v>0.22</v>
      </c>
      <c r="X21">
        <v>726.36479999999995</v>
      </c>
      <c r="Y21">
        <v>3</v>
      </c>
    </row>
    <row r="22" spans="1:25" x14ac:dyDescent="0.3">
      <c r="A22" t="s">
        <v>1827</v>
      </c>
      <c r="B22" s="25">
        <v>45843</v>
      </c>
      <c r="C22" t="s">
        <v>482</v>
      </c>
      <c r="D22" t="s">
        <v>1673</v>
      </c>
      <c r="E22" t="s">
        <v>1788</v>
      </c>
      <c r="F22" s="7">
        <v>1</v>
      </c>
      <c r="G22" s="3">
        <v>986.04</v>
      </c>
      <c r="H22" s="3">
        <v>0.22</v>
      </c>
      <c r="I22" t="s">
        <v>1810</v>
      </c>
      <c r="J22" s="3">
        <v>2159.4276</v>
      </c>
      <c r="K22" s="3"/>
      <c r="L22" s="53"/>
      <c r="M22" s="54"/>
      <c r="N22" s="53"/>
      <c r="O22" s="54"/>
      <c r="P22" s="3"/>
      <c r="Q22" s="10" t="s">
        <v>2831</v>
      </c>
      <c r="R22">
        <v>329.94</v>
      </c>
      <c r="S22">
        <v>0.11</v>
      </c>
      <c r="T22">
        <v>283.7484</v>
      </c>
      <c r="U22">
        <v>1</v>
      </c>
      <c r="V22">
        <v>329.94</v>
      </c>
      <c r="W22">
        <v>0.11</v>
      </c>
      <c r="X22">
        <v>283.7484</v>
      </c>
      <c r="Y22">
        <v>1</v>
      </c>
    </row>
    <row r="23" spans="1:25" x14ac:dyDescent="0.3">
      <c r="A23" t="s">
        <v>1828</v>
      </c>
      <c r="B23" s="25">
        <v>45447</v>
      </c>
      <c r="C23" t="s">
        <v>1222</v>
      </c>
      <c r="D23" t="s">
        <v>1615</v>
      </c>
      <c r="E23" t="s">
        <v>1791</v>
      </c>
      <c r="F23" s="7">
        <v>3</v>
      </c>
      <c r="G23" s="3">
        <v>589.55999999999995</v>
      </c>
      <c r="H23" s="3">
        <v>0.03</v>
      </c>
      <c r="I23" t="s">
        <v>1805</v>
      </c>
      <c r="J23" s="3">
        <v>459.85680000000002</v>
      </c>
      <c r="K23" s="3"/>
      <c r="L23" s="26" t="s">
        <v>4021</v>
      </c>
      <c r="M23" s="27">
        <v>513.98477215823732</v>
      </c>
      <c r="N23" s="28" t="s">
        <v>4021</v>
      </c>
      <c r="O23" s="29">
        <v>1087.6289866733468</v>
      </c>
      <c r="P23" s="3"/>
      <c r="Q23" s="10" t="s">
        <v>2834</v>
      </c>
      <c r="R23">
        <v>73.88</v>
      </c>
      <c r="S23">
        <v>0.16</v>
      </c>
      <c r="T23">
        <v>70.924799999999991</v>
      </c>
      <c r="U23">
        <v>1</v>
      </c>
      <c r="V23">
        <v>73.88</v>
      </c>
      <c r="W23">
        <v>0.16</v>
      </c>
      <c r="X23">
        <v>70.924799999999991</v>
      </c>
      <c r="Y23">
        <v>1</v>
      </c>
    </row>
    <row r="24" spans="1:25" x14ac:dyDescent="0.3">
      <c r="A24" t="s">
        <v>1829</v>
      </c>
      <c r="B24" s="25">
        <v>45394</v>
      </c>
      <c r="C24" t="s">
        <v>1449</v>
      </c>
      <c r="D24" t="s">
        <v>1667</v>
      </c>
      <c r="E24" t="s">
        <v>1770</v>
      </c>
      <c r="F24" s="7">
        <v>1</v>
      </c>
      <c r="G24" s="3">
        <v>979.42</v>
      </c>
      <c r="H24" s="3">
        <v>0.08</v>
      </c>
      <c r="I24" t="s">
        <v>1807</v>
      </c>
      <c r="J24" s="3">
        <v>2850.1122</v>
      </c>
      <c r="K24" s="3"/>
      <c r="L24" s="26" t="s">
        <v>4022</v>
      </c>
      <c r="M24" s="27">
        <v>6.3077953421139421</v>
      </c>
      <c r="N24" s="28" t="s">
        <v>4022</v>
      </c>
      <c r="O24" s="29">
        <v>18.320212661132636</v>
      </c>
      <c r="P24" s="3"/>
      <c r="Q24" s="10" t="s">
        <v>2835</v>
      </c>
      <c r="R24">
        <v>859.3</v>
      </c>
      <c r="S24">
        <v>0.05</v>
      </c>
      <c r="T24">
        <v>721.8119999999999</v>
      </c>
      <c r="U24">
        <v>4</v>
      </c>
      <c r="V24">
        <v>859.3</v>
      </c>
      <c r="W24">
        <v>0.05</v>
      </c>
      <c r="X24">
        <v>721.8119999999999</v>
      </c>
      <c r="Y24">
        <v>4</v>
      </c>
    </row>
    <row r="25" spans="1:25" x14ac:dyDescent="0.3">
      <c r="A25" t="s">
        <v>1830</v>
      </c>
      <c r="B25" s="25">
        <v>45466</v>
      </c>
      <c r="C25" t="s">
        <v>1138</v>
      </c>
      <c r="D25" t="s">
        <v>1553</v>
      </c>
      <c r="E25" t="s">
        <v>1763</v>
      </c>
      <c r="F25" s="7">
        <v>3</v>
      </c>
      <c r="G25" s="3">
        <v>719.28</v>
      </c>
      <c r="H25" s="3">
        <v>7.0000000000000007E-2</v>
      </c>
      <c r="I25" t="s">
        <v>1805</v>
      </c>
      <c r="J25" s="3">
        <v>661.73760000000004</v>
      </c>
      <c r="K25" s="3"/>
      <c r="L25" s="26" t="s">
        <v>4023</v>
      </c>
      <c r="M25" s="27">
        <v>522.43000000000006</v>
      </c>
      <c r="N25" s="28" t="s">
        <v>4023</v>
      </c>
      <c r="O25" s="29">
        <v>871.40814999999998</v>
      </c>
      <c r="P25" s="3"/>
      <c r="Q25" s="10" t="s">
        <v>2836</v>
      </c>
      <c r="R25">
        <v>762.43</v>
      </c>
      <c r="S25">
        <v>0.2</v>
      </c>
      <c r="T25">
        <v>2897.233999999999</v>
      </c>
      <c r="U25">
        <v>1</v>
      </c>
      <c r="V25">
        <v>762.43</v>
      </c>
      <c r="W25">
        <v>0.2</v>
      </c>
      <c r="X25">
        <v>2897.233999999999</v>
      </c>
      <c r="Y25">
        <v>1</v>
      </c>
    </row>
    <row r="26" spans="1:25" x14ac:dyDescent="0.3">
      <c r="A26" t="s">
        <v>1831</v>
      </c>
      <c r="B26" s="25">
        <v>45908</v>
      </c>
      <c r="C26" t="s">
        <v>607</v>
      </c>
      <c r="D26" t="s">
        <v>1663</v>
      </c>
      <c r="E26" t="s">
        <v>1757</v>
      </c>
      <c r="F26" s="7">
        <v>4</v>
      </c>
      <c r="G26" s="3">
        <v>77.599999999999994</v>
      </c>
      <c r="H26" s="3">
        <v>0.14000000000000001</v>
      </c>
      <c r="I26" t="s">
        <v>1805</v>
      </c>
      <c r="J26" s="3">
        <v>216.50399999999999</v>
      </c>
      <c r="K26" s="3"/>
      <c r="L26" s="26" t="s">
        <v>4024</v>
      </c>
      <c r="M26" s="27">
        <v>513.98477215823721</v>
      </c>
      <c r="N26" s="28" t="s">
        <v>4024</v>
      </c>
      <c r="O26" s="29">
        <v>1087.6289866733468</v>
      </c>
      <c r="P26" s="3"/>
      <c r="Q26" s="10" t="s">
        <v>2837</v>
      </c>
      <c r="R26">
        <v>328.51</v>
      </c>
      <c r="S26">
        <v>0.04</v>
      </c>
      <c r="T26">
        <v>262.80799999999999</v>
      </c>
      <c r="U26">
        <v>1</v>
      </c>
      <c r="V26">
        <v>328.51</v>
      </c>
      <c r="W26">
        <v>0.04</v>
      </c>
      <c r="X26">
        <v>262.80799999999999</v>
      </c>
      <c r="Y26">
        <v>1</v>
      </c>
    </row>
    <row r="27" spans="1:25" x14ac:dyDescent="0.3">
      <c r="A27" t="s">
        <v>1832</v>
      </c>
      <c r="B27" s="25">
        <v>45552</v>
      </c>
      <c r="C27" t="s">
        <v>1177</v>
      </c>
      <c r="D27" t="s">
        <v>1536</v>
      </c>
      <c r="E27" t="s">
        <v>1747</v>
      </c>
      <c r="F27" s="7">
        <v>4</v>
      </c>
      <c r="G27" s="3">
        <v>852.71</v>
      </c>
      <c r="H27" s="3">
        <v>0.14808617234468943</v>
      </c>
      <c r="I27" t="s">
        <v>1807</v>
      </c>
      <c r="J27" s="3">
        <v>2933.3224</v>
      </c>
      <c r="K27" s="3"/>
      <c r="L27" s="26" t="s">
        <v>4025</v>
      </c>
      <c r="M27" s="27">
        <v>282.09318346246636</v>
      </c>
      <c r="N27" s="28" t="s">
        <v>4025</v>
      </c>
      <c r="O27" s="29">
        <v>819.30481745089787</v>
      </c>
      <c r="P27" s="3"/>
      <c r="Q27" s="10" t="s">
        <v>2840</v>
      </c>
      <c r="R27">
        <v>409.41</v>
      </c>
      <c r="S27">
        <v>0.11</v>
      </c>
      <c r="T27">
        <v>356.18669999999997</v>
      </c>
      <c r="U27">
        <v>3</v>
      </c>
      <c r="V27">
        <v>409.41</v>
      </c>
      <c r="W27">
        <v>0.11</v>
      </c>
      <c r="X27">
        <v>356.18669999999997</v>
      </c>
      <c r="Y27">
        <v>3</v>
      </c>
    </row>
    <row r="28" spans="1:25" x14ac:dyDescent="0.3">
      <c r="A28" t="s">
        <v>1833</v>
      </c>
      <c r="B28" s="25">
        <v>45294</v>
      </c>
      <c r="C28" t="s">
        <v>687</v>
      </c>
      <c r="D28" t="s">
        <v>1725</v>
      </c>
      <c r="E28" t="s">
        <v>1763</v>
      </c>
      <c r="F28" s="7">
        <v>3</v>
      </c>
      <c r="G28" s="3">
        <v>156.16</v>
      </c>
      <c r="H28" s="3">
        <v>0.17</v>
      </c>
      <c r="I28" t="s">
        <v>1805</v>
      </c>
      <c r="J28" s="3">
        <v>599.65440000000001</v>
      </c>
      <c r="K28" s="3"/>
      <c r="L28" s="26" t="s">
        <v>4026</v>
      </c>
      <c r="M28" s="27">
        <v>79576.564155988715</v>
      </c>
      <c r="N28" s="28" t="s">
        <v>4026</v>
      </c>
      <c r="O28" s="29">
        <v>671260.38389824913</v>
      </c>
      <c r="P28" s="3"/>
      <c r="Q28" s="10" t="s">
        <v>2842</v>
      </c>
      <c r="R28">
        <v>760.14</v>
      </c>
      <c r="S28">
        <v>0.12</v>
      </c>
      <c r="T28">
        <v>1489.8743999999999</v>
      </c>
      <c r="U28">
        <v>3</v>
      </c>
      <c r="V28">
        <v>760.14</v>
      </c>
      <c r="W28">
        <v>0.12</v>
      </c>
      <c r="X28">
        <v>1489.8743999999999</v>
      </c>
      <c r="Y28">
        <v>3</v>
      </c>
    </row>
    <row r="29" spans="1:25" x14ac:dyDescent="0.3">
      <c r="A29" t="s">
        <v>1834</v>
      </c>
      <c r="B29" s="25">
        <v>45710</v>
      </c>
      <c r="C29" t="s">
        <v>648</v>
      </c>
      <c r="D29" t="s">
        <v>1683</v>
      </c>
      <c r="E29" t="s">
        <v>1763</v>
      </c>
      <c r="F29" s="7">
        <v>2</v>
      </c>
      <c r="G29" s="3">
        <v>815.49</v>
      </c>
      <c r="H29" s="3">
        <v>0.11</v>
      </c>
      <c r="I29" t="s">
        <v>1805</v>
      </c>
      <c r="J29" s="3">
        <v>2030.5700999999999</v>
      </c>
      <c r="K29" s="3"/>
      <c r="L29" s="26" t="s">
        <v>4027</v>
      </c>
      <c r="M29" s="27">
        <v>-1.1897063739314551</v>
      </c>
      <c r="N29" s="28" t="s">
        <v>4027</v>
      </c>
      <c r="O29" s="29">
        <v>4.792516506170541E-2</v>
      </c>
      <c r="P29" s="3"/>
      <c r="Q29" s="10" t="s">
        <v>2845</v>
      </c>
      <c r="R29">
        <v>314.29000000000002</v>
      </c>
      <c r="S29">
        <v>0.01</v>
      </c>
      <c r="T29">
        <v>509.14980000000008</v>
      </c>
      <c r="U29">
        <v>3</v>
      </c>
      <c r="V29">
        <v>314.29000000000002</v>
      </c>
      <c r="W29">
        <v>0.01</v>
      </c>
      <c r="X29">
        <v>509.14980000000008</v>
      </c>
      <c r="Y29">
        <v>3</v>
      </c>
    </row>
    <row r="30" spans="1:25" x14ac:dyDescent="0.3">
      <c r="A30" t="s">
        <v>1835</v>
      </c>
      <c r="B30" s="25">
        <v>45923</v>
      </c>
      <c r="C30" t="s">
        <v>494</v>
      </c>
      <c r="D30" t="s">
        <v>1555</v>
      </c>
      <c r="E30" t="s">
        <v>1742</v>
      </c>
      <c r="F30" s="7">
        <v>0</v>
      </c>
      <c r="G30" s="3">
        <v>74.209999999999994</v>
      </c>
      <c r="H30" s="3">
        <v>0.15</v>
      </c>
      <c r="I30" t="s">
        <v>1807</v>
      </c>
      <c r="J30" s="3">
        <v>132.09379999999999</v>
      </c>
      <c r="K30" s="3"/>
      <c r="L30" s="26" t="s">
        <v>4028</v>
      </c>
      <c r="M30" s="27">
        <v>-3.6768790342050897E-2</v>
      </c>
      <c r="N30" s="28" t="s">
        <v>4028</v>
      </c>
      <c r="O30" s="29">
        <v>0.87911839634971045</v>
      </c>
      <c r="P30" s="3"/>
      <c r="Q30" s="10" t="s">
        <v>2846</v>
      </c>
      <c r="R30">
        <v>336.09</v>
      </c>
      <c r="S30">
        <v>0.23</v>
      </c>
      <c r="T30">
        <v>998.18729999999994</v>
      </c>
      <c r="U30">
        <v>3</v>
      </c>
      <c r="V30">
        <v>336.09</v>
      </c>
      <c r="W30">
        <v>0.23</v>
      </c>
      <c r="X30">
        <v>998.18729999999994</v>
      </c>
      <c r="Y30">
        <v>3</v>
      </c>
    </row>
    <row r="31" spans="1:25" x14ac:dyDescent="0.3">
      <c r="A31" t="s">
        <v>1836</v>
      </c>
      <c r="B31" s="25">
        <v>45302</v>
      </c>
      <c r="C31" t="s">
        <v>1080</v>
      </c>
      <c r="D31" t="s">
        <v>1727</v>
      </c>
      <c r="E31" t="s">
        <v>1747</v>
      </c>
      <c r="F31" s="7">
        <v>1</v>
      </c>
      <c r="G31" s="3">
        <v>451.67</v>
      </c>
      <c r="H31" s="3">
        <v>0.13</v>
      </c>
      <c r="I31" t="s">
        <v>1805</v>
      </c>
      <c r="J31" s="3">
        <v>1535.6780000000001</v>
      </c>
      <c r="K31" s="3"/>
      <c r="L31" s="26" t="s">
        <v>4029</v>
      </c>
      <c r="M31" s="27">
        <v>979.8</v>
      </c>
      <c r="N31" s="28" t="s">
        <v>4029</v>
      </c>
      <c r="O31" s="29">
        <v>3889.7838000000002</v>
      </c>
      <c r="P31" s="3"/>
      <c r="Q31" s="10" t="s">
        <v>1911</v>
      </c>
      <c r="R31">
        <v>879.63</v>
      </c>
      <c r="S31">
        <v>0.28000000000000003</v>
      </c>
      <c r="T31">
        <v>1636.1117999999999</v>
      </c>
      <c r="U31">
        <v>2</v>
      </c>
      <c r="V31">
        <v>879.63</v>
      </c>
      <c r="W31">
        <v>0.28000000000000003</v>
      </c>
      <c r="X31">
        <v>1636.1117999999999</v>
      </c>
      <c r="Y31">
        <v>2</v>
      </c>
    </row>
    <row r="32" spans="1:25" x14ac:dyDescent="0.3">
      <c r="A32" t="s">
        <v>1837</v>
      </c>
      <c r="B32" s="25">
        <v>45217</v>
      </c>
      <c r="C32" t="s">
        <v>118</v>
      </c>
      <c r="D32" t="s">
        <v>1536</v>
      </c>
      <c r="E32" t="s">
        <v>1794</v>
      </c>
      <c r="F32" s="7">
        <v>2</v>
      </c>
      <c r="G32" s="3">
        <v>429.38</v>
      </c>
      <c r="H32" s="3">
        <v>0.03</v>
      </c>
      <c r="I32" t="s">
        <v>1807</v>
      </c>
      <c r="J32" s="3">
        <v>373.56060000000002</v>
      </c>
      <c r="K32" s="3"/>
      <c r="L32" s="26" t="s">
        <v>4030</v>
      </c>
      <c r="M32" s="27">
        <v>20.09</v>
      </c>
      <c r="N32" s="28" t="s">
        <v>4030</v>
      </c>
      <c r="O32" s="29">
        <v>18.459</v>
      </c>
      <c r="P32" s="3"/>
      <c r="Q32" s="10" t="s">
        <v>2856</v>
      </c>
      <c r="R32">
        <v>837.34</v>
      </c>
      <c r="S32">
        <v>0.16</v>
      </c>
      <c r="T32">
        <v>3181.8919999999998</v>
      </c>
      <c r="U32">
        <v>1</v>
      </c>
      <c r="V32">
        <v>837.34</v>
      </c>
      <c r="W32">
        <v>0.16</v>
      </c>
      <c r="X32">
        <v>3181.8919999999998</v>
      </c>
      <c r="Y32">
        <v>1</v>
      </c>
    </row>
    <row r="33" spans="1:25" x14ac:dyDescent="0.3">
      <c r="A33" t="s">
        <v>1838</v>
      </c>
      <c r="B33" s="25">
        <v>45593</v>
      </c>
      <c r="C33" t="s">
        <v>1267</v>
      </c>
      <c r="D33" t="s">
        <v>1635</v>
      </c>
      <c r="E33" t="s">
        <v>1775</v>
      </c>
      <c r="F33" s="7">
        <v>4</v>
      </c>
      <c r="G33" s="3">
        <v>148.96</v>
      </c>
      <c r="H33" s="3">
        <v>0.08</v>
      </c>
      <c r="I33" t="s">
        <v>1810</v>
      </c>
      <c r="J33" s="3">
        <v>288.98239999999998</v>
      </c>
      <c r="K33" s="3"/>
      <c r="L33" s="26" t="s">
        <v>4031</v>
      </c>
      <c r="M33" s="27">
        <v>999.89</v>
      </c>
      <c r="N33" s="28" t="s">
        <v>4031</v>
      </c>
      <c r="O33" s="29">
        <v>3908.2428</v>
      </c>
      <c r="P33" s="3"/>
      <c r="Q33" s="10" t="s">
        <v>2859</v>
      </c>
      <c r="R33">
        <v>475.98</v>
      </c>
      <c r="S33">
        <v>0.12</v>
      </c>
      <c r="T33">
        <v>1542.1751999999999</v>
      </c>
      <c r="U33">
        <v>4</v>
      </c>
      <c r="V33">
        <v>475.98</v>
      </c>
      <c r="W33">
        <v>0.12</v>
      </c>
      <c r="X33">
        <v>1542.1751999999999</v>
      </c>
      <c r="Y33">
        <v>4</v>
      </c>
    </row>
    <row r="34" spans="1:25" x14ac:dyDescent="0.3">
      <c r="A34" t="s">
        <v>1839</v>
      </c>
      <c r="B34" s="25">
        <v>45597</v>
      </c>
      <c r="C34" t="s">
        <v>1226</v>
      </c>
      <c r="D34" t="s">
        <v>1679</v>
      </c>
      <c r="E34" t="s">
        <v>1763</v>
      </c>
      <c r="F34" s="7">
        <v>2</v>
      </c>
      <c r="G34" s="3">
        <v>313.83</v>
      </c>
      <c r="H34" s="3">
        <v>0.15</v>
      </c>
      <c r="I34" t="s">
        <v>1805</v>
      </c>
      <c r="J34" s="3">
        <v>1154.8943999999999</v>
      </c>
      <c r="K34" s="3"/>
      <c r="L34" s="26" t="s">
        <v>4032</v>
      </c>
      <c r="M34" s="27">
        <v>1027969.5443164746</v>
      </c>
      <c r="N34" s="28" t="s">
        <v>4032</v>
      </c>
      <c r="O34" s="29">
        <v>2175257.9733466939</v>
      </c>
      <c r="P34" s="3"/>
      <c r="Q34" s="10" t="s">
        <v>2860</v>
      </c>
      <c r="R34">
        <v>132.88999999999999</v>
      </c>
      <c r="S34">
        <v>0</v>
      </c>
      <c r="T34">
        <v>467.77280000000002</v>
      </c>
      <c r="U34">
        <v>3</v>
      </c>
      <c r="V34">
        <v>132.88999999999999</v>
      </c>
      <c r="W34">
        <v>0</v>
      </c>
      <c r="X34">
        <v>467.77280000000002</v>
      </c>
      <c r="Y34">
        <v>3</v>
      </c>
    </row>
    <row r="35" spans="1:25" x14ac:dyDescent="0.3">
      <c r="A35" t="s">
        <v>1840</v>
      </c>
      <c r="B35" s="25">
        <v>45620</v>
      </c>
      <c r="C35" t="s">
        <v>1384</v>
      </c>
      <c r="D35" t="s">
        <v>1553</v>
      </c>
      <c r="E35" t="s">
        <v>1757</v>
      </c>
      <c r="F35" s="7">
        <v>0</v>
      </c>
      <c r="G35" s="3">
        <v>717.31</v>
      </c>
      <c r="H35" s="3">
        <v>0.18</v>
      </c>
      <c r="I35" t="s">
        <v>1805</v>
      </c>
      <c r="J35" s="3">
        <v>1219.4269999999999</v>
      </c>
      <c r="K35" s="3"/>
      <c r="L35" s="26" t="s">
        <v>4033</v>
      </c>
      <c r="M35" s="27">
        <v>2000</v>
      </c>
      <c r="N35" s="28" t="s">
        <v>4033</v>
      </c>
      <c r="O35" s="29">
        <v>2000</v>
      </c>
      <c r="P35" s="3"/>
      <c r="Q35" s="10" t="s">
        <v>2862</v>
      </c>
      <c r="R35">
        <v>720.32</v>
      </c>
      <c r="S35">
        <v>0.11</v>
      </c>
      <c r="T35">
        <v>1066.0735999999999</v>
      </c>
      <c r="U35">
        <v>4</v>
      </c>
      <c r="V35">
        <v>720.32</v>
      </c>
      <c r="W35">
        <v>0.11</v>
      </c>
      <c r="X35">
        <v>1066.0735999999999</v>
      </c>
      <c r="Y35">
        <v>4</v>
      </c>
    </row>
    <row r="36" spans="1:25" x14ac:dyDescent="0.3">
      <c r="A36" t="s">
        <v>1841</v>
      </c>
      <c r="B36" s="25">
        <v>45215</v>
      </c>
      <c r="C36" t="s">
        <v>1069</v>
      </c>
      <c r="D36" t="s">
        <v>1687</v>
      </c>
      <c r="E36" t="s">
        <v>1738</v>
      </c>
      <c r="F36" s="7">
        <v>4</v>
      </c>
      <c r="G36" s="3">
        <v>873.22</v>
      </c>
      <c r="H36" s="3">
        <v>0.19</v>
      </c>
      <c r="I36" t="s">
        <v>1805</v>
      </c>
      <c r="J36" s="3">
        <v>2148.1212</v>
      </c>
      <c r="K36" s="3"/>
      <c r="M36" s="3"/>
      <c r="O36" s="3"/>
      <c r="P36" s="3"/>
      <c r="Q36" s="10" t="s">
        <v>2863</v>
      </c>
      <c r="R36">
        <v>99.92</v>
      </c>
      <c r="S36">
        <v>0.11</v>
      </c>
      <c r="T36">
        <v>355.71519999999998</v>
      </c>
      <c r="U36">
        <v>3</v>
      </c>
      <c r="V36">
        <v>99.92</v>
      </c>
      <c r="W36">
        <v>0.11</v>
      </c>
      <c r="X36">
        <v>355.71519999999998</v>
      </c>
      <c r="Y36">
        <v>3</v>
      </c>
    </row>
    <row r="37" spans="1:25" x14ac:dyDescent="0.3">
      <c r="A37" t="s">
        <v>1842</v>
      </c>
      <c r="B37" s="25">
        <v>45878</v>
      </c>
      <c r="C37" t="s">
        <v>702</v>
      </c>
      <c r="D37" t="s">
        <v>1561</v>
      </c>
      <c r="E37" t="s">
        <v>1747</v>
      </c>
      <c r="F37" s="7">
        <v>3</v>
      </c>
      <c r="G37" s="3">
        <v>109.36</v>
      </c>
      <c r="H37" s="3">
        <v>0.16</v>
      </c>
      <c r="I37" t="s">
        <v>1810</v>
      </c>
      <c r="J37" s="3">
        <v>354.32639999999998</v>
      </c>
      <c r="K37" s="3"/>
      <c r="O37" s="3"/>
      <c r="P37" s="3"/>
      <c r="Q37" s="10" t="s">
        <v>2865</v>
      </c>
      <c r="R37">
        <v>681.72</v>
      </c>
      <c r="S37">
        <v>0.3</v>
      </c>
      <c r="T37">
        <v>606.73080000000004</v>
      </c>
      <c r="U37">
        <v>2</v>
      </c>
      <c r="V37">
        <v>681.72</v>
      </c>
      <c r="W37">
        <v>0.3</v>
      </c>
      <c r="X37">
        <v>606.73080000000004</v>
      </c>
      <c r="Y37">
        <v>2</v>
      </c>
    </row>
    <row r="38" spans="1:25" x14ac:dyDescent="0.3">
      <c r="A38" t="s">
        <v>1843</v>
      </c>
      <c r="B38" s="25">
        <v>45635</v>
      </c>
      <c r="C38" t="s">
        <v>307</v>
      </c>
      <c r="D38" t="s">
        <v>1536</v>
      </c>
      <c r="E38" t="s">
        <v>1760</v>
      </c>
      <c r="F38" s="7">
        <v>3</v>
      </c>
      <c r="G38" s="3">
        <v>559.52</v>
      </c>
      <c r="H38" s="3">
        <v>0.27</v>
      </c>
      <c r="I38" t="s">
        <v>1807</v>
      </c>
      <c r="J38" s="3">
        <v>1409.9903999999999</v>
      </c>
      <c r="K38" s="3"/>
      <c r="O38" s="3"/>
      <c r="Q38" s="10" t="s">
        <v>2868</v>
      </c>
      <c r="R38">
        <v>654.12</v>
      </c>
      <c r="S38">
        <v>0.2</v>
      </c>
      <c r="T38">
        <v>955.01519999999994</v>
      </c>
      <c r="U38">
        <v>4</v>
      </c>
      <c r="V38">
        <v>654.12</v>
      </c>
      <c r="W38">
        <v>0.2</v>
      </c>
      <c r="X38">
        <v>955.01519999999994</v>
      </c>
      <c r="Y38">
        <v>4</v>
      </c>
    </row>
    <row r="39" spans="1:25" x14ac:dyDescent="0.3">
      <c r="A39" t="s">
        <v>1844</v>
      </c>
      <c r="B39" s="25">
        <v>45329</v>
      </c>
      <c r="C39" t="s">
        <v>1494</v>
      </c>
      <c r="D39" t="s">
        <v>1549</v>
      </c>
      <c r="E39" t="s">
        <v>1788</v>
      </c>
      <c r="F39" s="7">
        <v>4</v>
      </c>
      <c r="G39" s="3">
        <v>121.76</v>
      </c>
      <c r="H39" s="3">
        <v>0.06</v>
      </c>
      <c r="I39" t="s">
        <v>1807</v>
      </c>
      <c r="J39" s="3">
        <v>266.65440000000001</v>
      </c>
      <c r="K39" s="3"/>
      <c r="O39" s="3"/>
      <c r="Q39" s="10" t="s">
        <v>2869</v>
      </c>
      <c r="R39">
        <v>528.22</v>
      </c>
      <c r="S39">
        <v>7.0000000000000007E-2</v>
      </c>
      <c r="T39">
        <v>1690.3040000000001</v>
      </c>
      <c r="U39">
        <v>4</v>
      </c>
      <c r="V39">
        <v>528.22</v>
      </c>
      <c r="W39">
        <v>7.0000000000000007E-2</v>
      </c>
      <c r="X39">
        <v>1690.3040000000001</v>
      </c>
      <c r="Y39">
        <v>4</v>
      </c>
    </row>
    <row r="40" spans="1:25" x14ac:dyDescent="0.3">
      <c r="A40" t="s">
        <v>1845</v>
      </c>
      <c r="B40" s="25">
        <v>45378</v>
      </c>
      <c r="C40" t="s">
        <v>616</v>
      </c>
      <c r="D40" t="s">
        <v>1595</v>
      </c>
      <c r="E40" t="s">
        <v>1778</v>
      </c>
      <c r="F40" s="7">
        <v>2</v>
      </c>
      <c r="G40" s="3">
        <v>735.32</v>
      </c>
      <c r="H40" s="3">
        <v>0.08</v>
      </c>
      <c r="I40" t="s">
        <v>1810</v>
      </c>
      <c r="J40" s="3">
        <v>2764.8031999999998</v>
      </c>
      <c r="K40" s="3"/>
      <c r="O40" s="3"/>
      <c r="Q40" s="10" t="s">
        <v>2871</v>
      </c>
      <c r="R40">
        <v>705.97</v>
      </c>
      <c r="S40">
        <v>0.01</v>
      </c>
      <c r="T40">
        <v>1270.7460000000001</v>
      </c>
      <c r="U40">
        <v>2</v>
      </c>
      <c r="V40">
        <v>705.97</v>
      </c>
      <c r="W40">
        <v>0.01</v>
      </c>
      <c r="X40">
        <v>1270.7460000000001</v>
      </c>
      <c r="Y40">
        <v>2</v>
      </c>
    </row>
    <row r="41" spans="1:25" x14ac:dyDescent="0.3">
      <c r="A41" t="s">
        <v>1846</v>
      </c>
      <c r="B41" s="25">
        <v>45264</v>
      </c>
      <c r="C41" t="s">
        <v>1321</v>
      </c>
      <c r="D41" t="s">
        <v>1717</v>
      </c>
      <c r="E41" t="s">
        <v>1747</v>
      </c>
      <c r="F41" s="7">
        <v>2</v>
      </c>
      <c r="G41" s="3">
        <v>600.73</v>
      </c>
      <c r="H41" s="3">
        <v>7.0000000000000007E-2</v>
      </c>
      <c r="I41" t="s">
        <v>1805</v>
      </c>
      <c r="J41" s="3">
        <v>1105.3432</v>
      </c>
      <c r="K41" s="3"/>
      <c r="O41" s="3"/>
      <c r="Q41" s="10" t="s">
        <v>2873</v>
      </c>
      <c r="R41">
        <v>909.04</v>
      </c>
      <c r="S41">
        <v>0.12</v>
      </c>
      <c r="T41">
        <v>809.04560000000004</v>
      </c>
      <c r="U41">
        <v>1</v>
      </c>
      <c r="V41">
        <v>909.04</v>
      </c>
      <c r="W41">
        <v>0.12</v>
      </c>
      <c r="X41">
        <v>809.04560000000004</v>
      </c>
      <c r="Y41">
        <v>1</v>
      </c>
    </row>
    <row r="42" spans="1:25" x14ac:dyDescent="0.3">
      <c r="A42" t="s">
        <v>1847</v>
      </c>
      <c r="B42" s="25">
        <v>45486</v>
      </c>
      <c r="C42" t="s">
        <v>261</v>
      </c>
      <c r="D42" t="s">
        <v>1581</v>
      </c>
      <c r="E42" t="s">
        <v>1794</v>
      </c>
      <c r="F42" s="7">
        <v>3</v>
      </c>
      <c r="G42" s="3">
        <v>873.86</v>
      </c>
      <c r="H42" s="3">
        <v>0.08</v>
      </c>
      <c r="I42" t="s">
        <v>1810</v>
      </c>
      <c r="J42" s="3">
        <v>1625.3796</v>
      </c>
      <c r="K42" s="3"/>
      <c r="O42" s="3"/>
      <c r="Q42" s="10" t="s">
        <v>2874</v>
      </c>
      <c r="R42">
        <v>164.73</v>
      </c>
      <c r="S42">
        <v>0.16</v>
      </c>
      <c r="T42">
        <v>144.9624</v>
      </c>
      <c r="U42">
        <v>2</v>
      </c>
      <c r="V42">
        <v>164.73</v>
      </c>
      <c r="W42">
        <v>0.16</v>
      </c>
      <c r="X42">
        <v>144.9624</v>
      </c>
      <c r="Y42">
        <v>2</v>
      </c>
    </row>
    <row r="43" spans="1:25" x14ac:dyDescent="0.3">
      <c r="A43" t="s">
        <v>1848</v>
      </c>
      <c r="B43" s="25">
        <v>45241</v>
      </c>
      <c r="C43" t="s">
        <v>945</v>
      </c>
      <c r="D43" t="s">
        <v>1575</v>
      </c>
      <c r="E43" t="s">
        <v>1763</v>
      </c>
      <c r="F43" s="7">
        <v>2</v>
      </c>
      <c r="G43" s="3">
        <v>342.47</v>
      </c>
      <c r="H43" s="3">
        <v>0.16</v>
      </c>
      <c r="I43" t="s">
        <v>1807</v>
      </c>
      <c r="J43" s="3">
        <v>945.21720000000016</v>
      </c>
      <c r="K43" s="3"/>
      <c r="O43" s="3"/>
      <c r="Q43" s="10" t="s">
        <v>2876</v>
      </c>
      <c r="R43">
        <v>904.19</v>
      </c>
      <c r="S43">
        <v>0.18</v>
      </c>
      <c r="T43">
        <v>2468.4387000000002</v>
      </c>
      <c r="U43">
        <v>4</v>
      </c>
      <c r="V43">
        <v>904.19</v>
      </c>
      <c r="W43">
        <v>0.18</v>
      </c>
      <c r="X43">
        <v>2468.4387000000002</v>
      </c>
      <c r="Y43">
        <v>4</v>
      </c>
    </row>
    <row r="44" spans="1:25" x14ac:dyDescent="0.3">
      <c r="A44" t="s">
        <v>1849</v>
      </c>
      <c r="B44" s="25">
        <v>45649</v>
      </c>
      <c r="C44" t="s">
        <v>1042</v>
      </c>
      <c r="D44" t="s">
        <v>1587</v>
      </c>
      <c r="E44" t="s">
        <v>1767</v>
      </c>
      <c r="F44" s="7">
        <v>0</v>
      </c>
      <c r="G44" s="3">
        <v>915.15</v>
      </c>
      <c r="H44" s="3">
        <v>0.28000000000000003</v>
      </c>
      <c r="I44" t="s">
        <v>1807</v>
      </c>
      <c r="J44" s="3">
        <v>1537.452</v>
      </c>
      <c r="K44" s="3"/>
      <c r="Q44" s="10" t="s">
        <v>1914</v>
      </c>
      <c r="R44">
        <v>525.61</v>
      </c>
      <c r="S44">
        <v>0.03</v>
      </c>
      <c r="T44">
        <v>2060.3912</v>
      </c>
      <c r="U44">
        <v>3</v>
      </c>
      <c r="V44">
        <v>525.61</v>
      </c>
      <c r="W44">
        <v>0.03</v>
      </c>
      <c r="X44">
        <v>2060.3912</v>
      </c>
      <c r="Y44">
        <v>3</v>
      </c>
    </row>
    <row r="45" spans="1:25" x14ac:dyDescent="0.3">
      <c r="A45" t="s">
        <v>1850</v>
      </c>
      <c r="B45" s="25">
        <v>45677</v>
      </c>
      <c r="C45" t="s">
        <v>301</v>
      </c>
      <c r="D45" t="s">
        <v>1595</v>
      </c>
      <c r="E45" t="s">
        <v>1788</v>
      </c>
      <c r="F45" s="7">
        <v>2</v>
      </c>
      <c r="G45" s="3">
        <v>863.11</v>
      </c>
      <c r="H45" s="3">
        <v>0.23</v>
      </c>
      <c r="I45" t="s">
        <v>1807</v>
      </c>
      <c r="J45" s="3">
        <v>1864.3176000000001</v>
      </c>
      <c r="K45" s="3"/>
      <c r="Q45" s="10" t="s">
        <v>2877</v>
      </c>
      <c r="R45">
        <v>694.61</v>
      </c>
      <c r="S45">
        <v>0.24</v>
      </c>
      <c r="T45">
        <v>2278.3208</v>
      </c>
      <c r="U45">
        <v>4</v>
      </c>
      <c r="V45">
        <v>694.61</v>
      </c>
      <c r="W45">
        <v>0.24</v>
      </c>
      <c r="X45">
        <v>2278.3208</v>
      </c>
      <c r="Y45">
        <v>4</v>
      </c>
    </row>
    <row r="46" spans="1:25" x14ac:dyDescent="0.3">
      <c r="A46" t="s">
        <v>1851</v>
      </c>
      <c r="B46" s="25">
        <v>45538</v>
      </c>
      <c r="C46" t="s">
        <v>657</v>
      </c>
      <c r="D46" t="s">
        <v>1615</v>
      </c>
      <c r="E46" t="s">
        <v>1775</v>
      </c>
      <c r="F46" s="7">
        <v>4</v>
      </c>
      <c r="G46" s="3">
        <v>209.32</v>
      </c>
      <c r="H46" s="3">
        <v>0.09</v>
      </c>
      <c r="I46" t="s">
        <v>1810</v>
      </c>
      <c r="J46" s="3">
        <v>322.3528</v>
      </c>
      <c r="K46" s="3"/>
      <c r="Q46" s="10" t="s">
        <v>2879</v>
      </c>
      <c r="R46">
        <v>66.22</v>
      </c>
      <c r="S46">
        <v>0.28999999999999998</v>
      </c>
      <c r="T46">
        <v>64.895600000000002</v>
      </c>
      <c r="U46">
        <v>2</v>
      </c>
      <c r="V46">
        <v>66.22</v>
      </c>
      <c r="W46">
        <v>0.28999999999999998</v>
      </c>
      <c r="X46">
        <v>64.895600000000002</v>
      </c>
      <c r="Y46">
        <v>2</v>
      </c>
    </row>
    <row r="47" spans="1:25" x14ac:dyDescent="0.3">
      <c r="A47" t="s">
        <v>1852</v>
      </c>
      <c r="B47" s="25">
        <v>45606</v>
      </c>
      <c r="C47" t="s">
        <v>1432</v>
      </c>
      <c r="D47" t="s">
        <v>1647</v>
      </c>
      <c r="E47" t="s">
        <v>1763</v>
      </c>
      <c r="F47" s="7">
        <v>1</v>
      </c>
      <c r="G47" s="3">
        <v>288.60000000000002</v>
      </c>
      <c r="H47" s="3">
        <v>0.06</v>
      </c>
      <c r="I47" t="s">
        <v>1807</v>
      </c>
      <c r="J47" s="3">
        <v>1050.5039999999999</v>
      </c>
      <c r="K47" s="3"/>
      <c r="Q47" s="10" t="s">
        <v>2881</v>
      </c>
      <c r="R47">
        <v>255.48</v>
      </c>
      <c r="S47">
        <v>0.28000000000000003</v>
      </c>
      <c r="T47">
        <v>991.26239999999996</v>
      </c>
      <c r="U47">
        <v>4</v>
      </c>
      <c r="V47">
        <v>255.48</v>
      </c>
      <c r="W47">
        <v>0.28000000000000003</v>
      </c>
      <c r="X47">
        <v>991.26239999999996</v>
      </c>
      <c r="Y47">
        <v>4</v>
      </c>
    </row>
    <row r="48" spans="1:25" x14ac:dyDescent="0.3">
      <c r="A48" t="s">
        <v>1853</v>
      </c>
      <c r="B48" s="25">
        <v>45570</v>
      </c>
      <c r="C48" t="s">
        <v>255</v>
      </c>
      <c r="D48" t="s">
        <v>1685</v>
      </c>
      <c r="E48" t="s">
        <v>1785</v>
      </c>
      <c r="F48" s="7">
        <v>1</v>
      </c>
      <c r="G48" s="3">
        <v>418.69</v>
      </c>
      <c r="H48" s="3">
        <v>0.14000000000000001</v>
      </c>
      <c r="I48" t="s">
        <v>1807</v>
      </c>
      <c r="J48" s="3">
        <v>393.5686</v>
      </c>
      <c r="K48" s="3"/>
      <c r="Q48" s="10" t="s">
        <v>2882</v>
      </c>
      <c r="R48">
        <v>604.87</v>
      </c>
      <c r="S48">
        <v>0.13</v>
      </c>
      <c r="T48">
        <v>1742.0255999999999</v>
      </c>
      <c r="U48">
        <v>3</v>
      </c>
      <c r="V48">
        <v>604.87</v>
      </c>
      <c r="W48">
        <v>0.13</v>
      </c>
      <c r="X48">
        <v>1742.0255999999999</v>
      </c>
      <c r="Y48">
        <v>3</v>
      </c>
    </row>
    <row r="49" spans="1:25" x14ac:dyDescent="0.3">
      <c r="A49" t="s">
        <v>1854</v>
      </c>
      <c r="B49" s="25">
        <v>45466</v>
      </c>
      <c r="C49" t="s">
        <v>44</v>
      </c>
      <c r="D49" t="s">
        <v>1589</v>
      </c>
      <c r="E49" t="s">
        <v>1773</v>
      </c>
      <c r="F49" s="7">
        <v>1</v>
      </c>
      <c r="G49" s="3">
        <v>135.78</v>
      </c>
      <c r="H49" s="3">
        <v>0.28000000000000003</v>
      </c>
      <c r="I49" t="s">
        <v>1807</v>
      </c>
      <c r="J49" s="3">
        <v>116.77079999999999</v>
      </c>
      <c r="K49" s="3"/>
      <c r="Q49" s="10" t="s">
        <v>2883</v>
      </c>
      <c r="R49">
        <v>623.82000000000005</v>
      </c>
      <c r="S49">
        <v>0.12</v>
      </c>
      <c r="T49">
        <v>1628.1702</v>
      </c>
      <c r="U49">
        <v>3</v>
      </c>
      <c r="V49">
        <v>623.82000000000005</v>
      </c>
      <c r="W49">
        <v>0.12</v>
      </c>
      <c r="X49">
        <v>1628.1702</v>
      </c>
      <c r="Y49">
        <v>3</v>
      </c>
    </row>
    <row r="50" spans="1:25" x14ac:dyDescent="0.3">
      <c r="A50" t="s">
        <v>1855</v>
      </c>
      <c r="B50" s="25">
        <v>45218</v>
      </c>
      <c r="C50" t="s">
        <v>657</v>
      </c>
      <c r="D50" t="s">
        <v>1617</v>
      </c>
      <c r="E50" t="s">
        <v>1788</v>
      </c>
      <c r="F50" s="7">
        <v>2</v>
      </c>
      <c r="G50" s="3">
        <v>517.13</v>
      </c>
      <c r="H50" s="3">
        <v>0.08</v>
      </c>
      <c r="I50" t="s">
        <v>1805</v>
      </c>
      <c r="J50" s="3">
        <v>372.33359999999999</v>
      </c>
      <c r="K50" s="3"/>
      <c r="Q50" s="10" t="s">
        <v>2886</v>
      </c>
      <c r="R50">
        <v>227.28</v>
      </c>
      <c r="S50">
        <v>0.15</v>
      </c>
      <c r="T50">
        <v>197.7336</v>
      </c>
      <c r="U50">
        <v>4</v>
      </c>
      <c r="V50">
        <v>227.28</v>
      </c>
      <c r="W50">
        <v>0.15</v>
      </c>
      <c r="X50">
        <v>197.7336</v>
      </c>
      <c r="Y50">
        <v>4</v>
      </c>
    </row>
    <row r="51" spans="1:25" x14ac:dyDescent="0.3">
      <c r="A51" t="s">
        <v>1856</v>
      </c>
      <c r="B51" s="25">
        <v>45607</v>
      </c>
      <c r="C51" t="s">
        <v>1290</v>
      </c>
      <c r="D51" t="s">
        <v>1571</v>
      </c>
      <c r="E51" t="s">
        <v>1785</v>
      </c>
      <c r="F51" s="7">
        <v>3</v>
      </c>
      <c r="G51" s="3">
        <v>384.66</v>
      </c>
      <c r="H51" s="3">
        <v>0.24</v>
      </c>
      <c r="I51" t="s">
        <v>1810</v>
      </c>
      <c r="J51" s="3">
        <v>707.77440000000013</v>
      </c>
      <c r="K51" s="3"/>
      <c r="Q51" s="10" t="s">
        <v>2887</v>
      </c>
      <c r="R51">
        <v>127.58</v>
      </c>
      <c r="S51">
        <v>0.09</v>
      </c>
      <c r="T51">
        <v>433.77199999999999</v>
      </c>
      <c r="U51">
        <v>1</v>
      </c>
      <c r="V51">
        <v>127.58</v>
      </c>
      <c r="W51">
        <v>0.09</v>
      </c>
      <c r="X51">
        <v>433.77199999999999</v>
      </c>
      <c r="Y51">
        <v>1</v>
      </c>
    </row>
    <row r="52" spans="1:25" x14ac:dyDescent="0.3">
      <c r="A52" t="s">
        <v>1857</v>
      </c>
      <c r="B52" s="25">
        <v>45291</v>
      </c>
      <c r="C52" t="s">
        <v>255</v>
      </c>
      <c r="D52" t="s">
        <v>1633</v>
      </c>
      <c r="E52" t="s">
        <v>1767</v>
      </c>
      <c r="F52" s="7">
        <v>3</v>
      </c>
      <c r="G52" s="3">
        <v>83.7</v>
      </c>
      <c r="H52" s="3">
        <v>0.26</v>
      </c>
      <c r="I52" t="s">
        <v>1807</v>
      </c>
      <c r="J52" s="3">
        <v>190.83600000000001</v>
      </c>
      <c r="K52" s="3"/>
      <c r="Q52" s="10" t="s">
        <v>2890</v>
      </c>
      <c r="R52">
        <v>850.06</v>
      </c>
      <c r="S52">
        <v>0.17</v>
      </c>
      <c r="T52">
        <v>603.54259999999988</v>
      </c>
      <c r="U52">
        <v>2</v>
      </c>
      <c r="V52">
        <v>850.06</v>
      </c>
      <c r="W52">
        <v>0.17</v>
      </c>
      <c r="X52">
        <v>603.54259999999988</v>
      </c>
      <c r="Y52">
        <v>2</v>
      </c>
    </row>
    <row r="53" spans="1:25" x14ac:dyDescent="0.3">
      <c r="A53" t="s">
        <v>1858</v>
      </c>
      <c r="B53" s="25">
        <v>45689</v>
      </c>
      <c r="C53" t="s">
        <v>476</v>
      </c>
      <c r="D53" t="s">
        <v>1667</v>
      </c>
      <c r="E53" t="s">
        <v>1760</v>
      </c>
      <c r="F53" s="7">
        <v>3</v>
      </c>
      <c r="G53" s="3">
        <v>76.569999999999993</v>
      </c>
      <c r="H53" s="3">
        <v>0.14808617234468943</v>
      </c>
      <c r="I53" t="s">
        <v>1805</v>
      </c>
      <c r="J53" s="3">
        <v>169.9854</v>
      </c>
      <c r="K53" s="3"/>
      <c r="Q53" s="10" t="s">
        <v>2891</v>
      </c>
      <c r="R53">
        <v>753.92</v>
      </c>
      <c r="S53">
        <v>0.27</v>
      </c>
      <c r="T53">
        <v>1251.5072</v>
      </c>
      <c r="U53">
        <v>3</v>
      </c>
      <c r="V53">
        <v>753.92</v>
      </c>
      <c r="W53">
        <v>0.27</v>
      </c>
      <c r="X53">
        <v>1251.5072</v>
      </c>
      <c r="Y53">
        <v>3</v>
      </c>
    </row>
    <row r="54" spans="1:25" x14ac:dyDescent="0.3">
      <c r="A54" t="s">
        <v>1859</v>
      </c>
      <c r="B54" s="25">
        <v>45894</v>
      </c>
      <c r="C54" t="s">
        <v>494</v>
      </c>
      <c r="D54" t="s">
        <v>1707</v>
      </c>
      <c r="E54" t="s">
        <v>1757</v>
      </c>
      <c r="F54" s="7">
        <v>1</v>
      </c>
      <c r="G54" s="3">
        <v>513.98477215823721</v>
      </c>
      <c r="H54" s="3">
        <v>0.13</v>
      </c>
      <c r="I54" t="s">
        <v>1805</v>
      </c>
      <c r="J54" s="3">
        <v>486.06330000000003</v>
      </c>
      <c r="K54" s="3"/>
      <c r="Q54" s="10" t="s">
        <v>2892</v>
      </c>
      <c r="R54">
        <v>408.99</v>
      </c>
      <c r="S54">
        <v>0.22</v>
      </c>
      <c r="T54">
        <v>895.68809999999996</v>
      </c>
      <c r="U54">
        <v>3</v>
      </c>
      <c r="V54">
        <v>408.99</v>
      </c>
      <c r="W54">
        <v>0.22</v>
      </c>
      <c r="X54">
        <v>895.68809999999996</v>
      </c>
      <c r="Y54">
        <v>3</v>
      </c>
    </row>
    <row r="55" spans="1:25" x14ac:dyDescent="0.3">
      <c r="A55" t="s">
        <v>1860</v>
      </c>
      <c r="B55" s="25">
        <v>45677</v>
      </c>
      <c r="C55" t="s">
        <v>1010</v>
      </c>
      <c r="D55" t="s">
        <v>1569</v>
      </c>
      <c r="E55" t="s">
        <v>1763</v>
      </c>
      <c r="F55" s="7">
        <v>4</v>
      </c>
      <c r="G55" s="3">
        <v>900.35</v>
      </c>
      <c r="H55" s="3">
        <v>7.0000000000000007E-2</v>
      </c>
      <c r="I55" t="s">
        <v>1810</v>
      </c>
      <c r="J55" s="3">
        <v>783.30449999999996</v>
      </c>
      <c r="K55" s="3"/>
      <c r="Q55" s="10" t="s">
        <v>2893</v>
      </c>
      <c r="R55">
        <v>404.5</v>
      </c>
      <c r="S55">
        <v>0.17</v>
      </c>
      <c r="T55">
        <v>946.53000000000009</v>
      </c>
      <c r="U55">
        <v>3</v>
      </c>
      <c r="V55">
        <v>404.5</v>
      </c>
      <c r="W55">
        <v>0.17</v>
      </c>
      <c r="X55">
        <v>946.53000000000009</v>
      </c>
      <c r="Y55">
        <v>3</v>
      </c>
    </row>
    <row r="56" spans="1:25" x14ac:dyDescent="0.3">
      <c r="A56" t="s">
        <v>1861</v>
      </c>
      <c r="B56" s="25">
        <v>45706</v>
      </c>
      <c r="C56" t="s">
        <v>336</v>
      </c>
      <c r="D56" t="s">
        <v>1609</v>
      </c>
      <c r="E56" t="s">
        <v>1770</v>
      </c>
      <c r="F56" s="7">
        <v>2</v>
      </c>
      <c r="G56" s="3">
        <v>428.09</v>
      </c>
      <c r="H56" s="3">
        <v>0.3</v>
      </c>
      <c r="I56" t="s">
        <v>1805</v>
      </c>
      <c r="J56" s="3">
        <v>1592.4947999999999</v>
      </c>
      <c r="K56" s="3"/>
      <c r="Q56" s="10" t="s">
        <v>2899</v>
      </c>
      <c r="R56">
        <v>632.24</v>
      </c>
      <c r="S56">
        <v>0.18</v>
      </c>
      <c r="T56">
        <v>1896.72</v>
      </c>
      <c r="U56">
        <v>2</v>
      </c>
      <c r="V56">
        <v>632.24</v>
      </c>
      <c r="W56">
        <v>0.18</v>
      </c>
      <c r="X56">
        <v>1896.72</v>
      </c>
      <c r="Y56">
        <v>2</v>
      </c>
    </row>
    <row r="57" spans="1:25" x14ac:dyDescent="0.3">
      <c r="A57" t="s">
        <v>1862</v>
      </c>
      <c r="B57" s="25">
        <v>45589</v>
      </c>
      <c r="C57" t="s">
        <v>1278</v>
      </c>
      <c r="D57" t="s">
        <v>1627</v>
      </c>
      <c r="E57" t="s">
        <v>1773</v>
      </c>
      <c r="F57" s="7">
        <v>2</v>
      </c>
      <c r="G57" s="3">
        <v>559.71</v>
      </c>
      <c r="H57" s="3">
        <v>0.06</v>
      </c>
      <c r="I57" t="s">
        <v>1810</v>
      </c>
      <c r="J57" s="3">
        <v>783.59400000000005</v>
      </c>
      <c r="K57" s="3"/>
      <c r="Q57" s="10" t="s">
        <v>2900</v>
      </c>
      <c r="R57">
        <v>845.27</v>
      </c>
      <c r="S57">
        <v>0.17</v>
      </c>
      <c r="T57">
        <v>1386.2428</v>
      </c>
      <c r="U57">
        <v>1</v>
      </c>
      <c r="V57">
        <v>845.27</v>
      </c>
      <c r="W57">
        <v>0.17</v>
      </c>
      <c r="X57">
        <v>1386.2428</v>
      </c>
      <c r="Y57">
        <v>1</v>
      </c>
    </row>
    <row r="58" spans="1:25" x14ac:dyDescent="0.3">
      <c r="A58" t="s">
        <v>1863</v>
      </c>
      <c r="B58" s="25">
        <v>45282</v>
      </c>
      <c r="C58" t="s">
        <v>289</v>
      </c>
      <c r="D58" t="s">
        <v>1597</v>
      </c>
      <c r="E58" t="s">
        <v>1757</v>
      </c>
      <c r="F58" s="7">
        <v>2</v>
      </c>
      <c r="G58" s="3">
        <v>833.7</v>
      </c>
      <c r="H58" s="3">
        <v>0.28000000000000003</v>
      </c>
      <c r="I58" t="s">
        <v>1807</v>
      </c>
      <c r="J58" s="3">
        <v>1567.356</v>
      </c>
      <c r="K58" s="3"/>
      <c r="Q58" s="10" t="s">
        <v>2902</v>
      </c>
      <c r="R58">
        <v>907.97</v>
      </c>
      <c r="S58">
        <v>0.08</v>
      </c>
      <c r="T58">
        <v>671.89779999999996</v>
      </c>
      <c r="U58">
        <v>1</v>
      </c>
      <c r="V58">
        <v>907.97</v>
      </c>
      <c r="W58">
        <v>0.08</v>
      </c>
      <c r="X58">
        <v>671.89779999999996</v>
      </c>
      <c r="Y58">
        <v>1</v>
      </c>
    </row>
    <row r="59" spans="1:25" x14ac:dyDescent="0.3">
      <c r="A59" t="s">
        <v>1864</v>
      </c>
      <c r="B59" s="25">
        <v>45462</v>
      </c>
      <c r="C59" t="s">
        <v>1423</v>
      </c>
      <c r="D59" t="s">
        <v>1623</v>
      </c>
      <c r="E59" t="s">
        <v>1780</v>
      </c>
      <c r="F59" s="7">
        <v>4</v>
      </c>
      <c r="G59" s="3">
        <v>680.16</v>
      </c>
      <c r="H59" s="3">
        <v>0.14808617234468943</v>
      </c>
      <c r="I59" t="s">
        <v>1805</v>
      </c>
      <c r="J59" s="3">
        <v>979.43039999999996</v>
      </c>
      <c r="K59" s="3"/>
      <c r="Q59" s="10" t="s">
        <v>2904</v>
      </c>
      <c r="R59">
        <v>374.42</v>
      </c>
      <c r="S59">
        <v>0.24</v>
      </c>
      <c r="T59">
        <v>591.58360000000005</v>
      </c>
      <c r="U59">
        <v>3</v>
      </c>
      <c r="V59">
        <v>374.42</v>
      </c>
      <c r="W59">
        <v>0.24</v>
      </c>
      <c r="X59">
        <v>591.58360000000005</v>
      </c>
      <c r="Y59">
        <v>3</v>
      </c>
    </row>
    <row r="60" spans="1:25" x14ac:dyDescent="0.3">
      <c r="A60" t="s">
        <v>1865</v>
      </c>
      <c r="B60" s="25">
        <v>45633</v>
      </c>
      <c r="C60" t="s">
        <v>1243</v>
      </c>
      <c r="D60" t="s">
        <v>1559</v>
      </c>
      <c r="E60" t="s">
        <v>1760</v>
      </c>
      <c r="F60" s="7">
        <v>1</v>
      </c>
      <c r="G60" s="3">
        <v>733.42</v>
      </c>
      <c r="H60" s="3">
        <v>0.23</v>
      </c>
      <c r="I60" t="s">
        <v>1807</v>
      </c>
      <c r="J60" s="3">
        <v>2552.3015999999998</v>
      </c>
      <c r="K60" s="3"/>
      <c r="Q60" s="10" t="s">
        <v>2906</v>
      </c>
      <c r="R60">
        <v>784.46</v>
      </c>
      <c r="S60">
        <v>0.27</v>
      </c>
      <c r="T60">
        <v>674.63560000000007</v>
      </c>
      <c r="U60">
        <v>3</v>
      </c>
      <c r="V60">
        <v>784.46</v>
      </c>
      <c r="W60">
        <v>0.27</v>
      </c>
      <c r="X60">
        <v>674.63560000000007</v>
      </c>
      <c r="Y60">
        <v>3</v>
      </c>
    </row>
    <row r="61" spans="1:25" x14ac:dyDescent="0.3">
      <c r="A61" t="s">
        <v>1866</v>
      </c>
      <c r="B61" s="25">
        <v>45257</v>
      </c>
      <c r="C61" t="s">
        <v>1135</v>
      </c>
      <c r="D61" t="s">
        <v>1707</v>
      </c>
      <c r="E61" t="s">
        <v>1773</v>
      </c>
      <c r="F61" s="7">
        <v>1</v>
      </c>
      <c r="G61" s="3">
        <v>996.33</v>
      </c>
      <c r="H61" s="3">
        <v>0.09</v>
      </c>
      <c r="I61" t="s">
        <v>1807</v>
      </c>
      <c r="J61" s="3">
        <v>767.17410000000007</v>
      </c>
      <c r="K61" s="3"/>
      <c r="Q61" s="10" t="s">
        <v>2907</v>
      </c>
      <c r="R61">
        <v>70.88</v>
      </c>
      <c r="S61">
        <v>0.16</v>
      </c>
      <c r="T61">
        <v>155.22720000000001</v>
      </c>
      <c r="U61">
        <v>3</v>
      </c>
      <c r="V61">
        <v>70.88</v>
      </c>
      <c r="W61">
        <v>0.16</v>
      </c>
      <c r="X61">
        <v>155.22720000000001</v>
      </c>
      <c r="Y61">
        <v>3</v>
      </c>
    </row>
    <row r="62" spans="1:25" x14ac:dyDescent="0.3">
      <c r="A62" t="s">
        <v>1867</v>
      </c>
      <c r="B62" s="25">
        <v>45854</v>
      </c>
      <c r="C62" t="s">
        <v>1255</v>
      </c>
      <c r="D62" t="s">
        <v>1591</v>
      </c>
      <c r="E62" t="s">
        <v>1770</v>
      </c>
      <c r="F62" s="7">
        <v>1</v>
      </c>
      <c r="G62" s="3">
        <v>198.83</v>
      </c>
      <c r="H62" s="3">
        <v>0.18</v>
      </c>
      <c r="I62" t="s">
        <v>1810</v>
      </c>
      <c r="J62" s="3">
        <v>180.93530000000001</v>
      </c>
      <c r="K62" s="3"/>
      <c r="Q62" s="10" t="s">
        <v>2908</v>
      </c>
      <c r="R62">
        <v>324.29000000000002</v>
      </c>
      <c r="S62">
        <v>0.02</v>
      </c>
      <c r="T62">
        <v>817.21080000000006</v>
      </c>
      <c r="U62">
        <v>4</v>
      </c>
      <c r="V62">
        <v>324.29000000000002</v>
      </c>
      <c r="W62">
        <v>0.02</v>
      </c>
      <c r="X62">
        <v>817.21080000000006</v>
      </c>
      <c r="Y62">
        <v>4</v>
      </c>
    </row>
    <row r="63" spans="1:25" x14ac:dyDescent="0.3">
      <c r="A63" t="s">
        <v>1868</v>
      </c>
      <c r="B63" s="25">
        <v>45716</v>
      </c>
      <c r="C63" t="s">
        <v>761</v>
      </c>
      <c r="D63" t="s">
        <v>1567</v>
      </c>
      <c r="E63" t="s">
        <v>1760</v>
      </c>
      <c r="F63" s="7">
        <v>1</v>
      </c>
      <c r="G63" s="3">
        <v>374.92</v>
      </c>
      <c r="H63" s="3">
        <v>0.12</v>
      </c>
      <c r="I63" t="s">
        <v>1807</v>
      </c>
      <c r="J63" s="3">
        <v>307.43439999999998</v>
      </c>
      <c r="K63" s="3"/>
      <c r="Q63" s="10" t="s">
        <v>2911</v>
      </c>
      <c r="R63">
        <v>218.07</v>
      </c>
      <c r="S63">
        <v>0.27</v>
      </c>
      <c r="T63">
        <v>353.27339999999998</v>
      </c>
      <c r="U63">
        <v>4</v>
      </c>
      <c r="V63">
        <v>218.07</v>
      </c>
      <c r="W63">
        <v>0.27</v>
      </c>
      <c r="X63">
        <v>353.27339999999998</v>
      </c>
      <c r="Y63">
        <v>4</v>
      </c>
    </row>
    <row r="64" spans="1:25" x14ac:dyDescent="0.3">
      <c r="A64" t="s">
        <v>1869</v>
      </c>
      <c r="B64" s="25">
        <v>45515</v>
      </c>
      <c r="C64" t="s">
        <v>1414</v>
      </c>
      <c r="D64" t="s">
        <v>1715</v>
      </c>
      <c r="E64" t="s">
        <v>1785</v>
      </c>
      <c r="F64" s="7">
        <v>2</v>
      </c>
      <c r="G64" s="3">
        <v>468.94</v>
      </c>
      <c r="H64" s="3">
        <v>0.05</v>
      </c>
      <c r="I64" t="s">
        <v>1805</v>
      </c>
      <c r="J64" s="3">
        <v>412.66719999999998</v>
      </c>
      <c r="K64" s="3"/>
      <c r="Q64" s="10" t="s">
        <v>2915</v>
      </c>
      <c r="R64">
        <v>808.87</v>
      </c>
      <c r="S64">
        <v>0</v>
      </c>
      <c r="T64">
        <v>2135.4168</v>
      </c>
      <c r="U64">
        <v>3</v>
      </c>
      <c r="V64">
        <v>808.87</v>
      </c>
      <c r="W64">
        <v>0</v>
      </c>
      <c r="X64">
        <v>2135.4168</v>
      </c>
      <c r="Y64">
        <v>3</v>
      </c>
    </row>
    <row r="65" spans="1:25" x14ac:dyDescent="0.3">
      <c r="A65" t="s">
        <v>1870</v>
      </c>
      <c r="B65" s="25">
        <v>45927</v>
      </c>
      <c r="C65" t="s">
        <v>430</v>
      </c>
      <c r="D65" t="s">
        <v>1707</v>
      </c>
      <c r="E65" t="s">
        <v>1775</v>
      </c>
      <c r="F65" s="7">
        <v>3</v>
      </c>
      <c r="G65" s="3">
        <v>121.37</v>
      </c>
      <c r="H65" s="3">
        <v>0.01</v>
      </c>
      <c r="I65" t="s">
        <v>1805</v>
      </c>
      <c r="J65" s="3">
        <v>230.60300000000001</v>
      </c>
      <c r="K65" s="3"/>
      <c r="Q65" s="10" t="s">
        <v>2916</v>
      </c>
      <c r="R65">
        <v>826.15</v>
      </c>
      <c r="S65">
        <v>0.24</v>
      </c>
      <c r="T65">
        <v>2478.4499999999998</v>
      </c>
      <c r="U65">
        <v>3</v>
      </c>
      <c r="V65">
        <v>826.15</v>
      </c>
      <c r="W65">
        <v>0.24</v>
      </c>
      <c r="X65">
        <v>2478.4499999999998</v>
      </c>
      <c r="Y65">
        <v>3</v>
      </c>
    </row>
    <row r="66" spans="1:25" x14ac:dyDescent="0.3">
      <c r="A66" t="s">
        <v>1871</v>
      </c>
      <c r="B66" s="25">
        <v>45914</v>
      </c>
      <c r="C66" t="s">
        <v>808</v>
      </c>
      <c r="D66" t="s">
        <v>1635</v>
      </c>
      <c r="E66" t="s">
        <v>1770</v>
      </c>
      <c r="F66" s="7">
        <v>2</v>
      </c>
      <c r="G66" s="3">
        <v>480.06</v>
      </c>
      <c r="H66" s="3">
        <v>0.24</v>
      </c>
      <c r="I66" t="s">
        <v>1805</v>
      </c>
      <c r="J66" s="3">
        <v>1087.6289866733468</v>
      </c>
      <c r="K66" s="3"/>
      <c r="Q66" s="10" t="s">
        <v>2917</v>
      </c>
      <c r="R66">
        <v>631.20000000000005</v>
      </c>
      <c r="S66">
        <v>7.0000000000000007E-2</v>
      </c>
      <c r="T66">
        <v>1439.136</v>
      </c>
      <c r="U66">
        <v>1</v>
      </c>
      <c r="V66">
        <v>631.20000000000005</v>
      </c>
      <c r="W66">
        <v>7.0000000000000007E-2</v>
      </c>
      <c r="X66">
        <v>1439.136</v>
      </c>
      <c r="Y66">
        <v>1</v>
      </c>
    </row>
    <row r="67" spans="1:25" x14ac:dyDescent="0.3">
      <c r="A67" t="s">
        <v>1872</v>
      </c>
      <c r="B67" s="25">
        <v>45290</v>
      </c>
      <c r="C67" t="s">
        <v>536</v>
      </c>
      <c r="D67" t="s">
        <v>1727</v>
      </c>
      <c r="E67" t="s">
        <v>1788</v>
      </c>
      <c r="F67" s="7">
        <v>4</v>
      </c>
      <c r="G67" s="3">
        <v>856.57</v>
      </c>
      <c r="H67" s="3">
        <v>0.18</v>
      </c>
      <c r="I67" t="s">
        <v>1805</v>
      </c>
      <c r="J67" s="3">
        <v>1301.9864</v>
      </c>
      <c r="K67" s="3"/>
      <c r="Q67" s="10" t="s">
        <v>2918</v>
      </c>
      <c r="R67">
        <v>937.01</v>
      </c>
      <c r="S67">
        <v>0.04</v>
      </c>
      <c r="T67">
        <v>871.41929999999991</v>
      </c>
      <c r="U67">
        <v>2</v>
      </c>
      <c r="V67">
        <v>937.01</v>
      </c>
      <c r="W67">
        <v>0.04</v>
      </c>
      <c r="X67">
        <v>871.41929999999991</v>
      </c>
      <c r="Y67">
        <v>2</v>
      </c>
    </row>
    <row r="68" spans="1:25" x14ac:dyDescent="0.3">
      <c r="A68" t="s">
        <v>1873</v>
      </c>
      <c r="B68" s="25">
        <v>45213</v>
      </c>
      <c r="C68" t="s">
        <v>850</v>
      </c>
      <c r="D68" t="s">
        <v>1683</v>
      </c>
      <c r="E68" t="s">
        <v>1742</v>
      </c>
      <c r="F68" s="7">
        <v>1</v>
      </c>
      <c r="G68" s="3">
        <v>814.25</v>
      </c>
      <c r="H68" s="3">
        <v>0.2</v>
      </c>
      <c r="I68" t="s">
        <v>1805</v>
      </c>
      <c r="J68" s="3">
        <v>2670.74</v>
      </c>
      <c r="K68" s="3"/>
      <c r="Q68" s="10" t="s">
        <v>2919</v>
      </c>
      <c r="R68">
        <v>644</v>
      </c>
      <c r="S68">
        <v>0.05</v>
      </c>
      <c r="T68">
        <v>1236.48</v>
      </c>
      <c r="U68">
        <v>3</v>
      </c>
      <c r="V68">
        <v>644</v>
      </c>
      <c r="W68">
        <v>0.05</v>
      </c>
      <c r="X68">
        <v>1236.48</v>
      </c>
      <c r="Y68">
        <v>3</v>
      </c>
    </row>
    <row r="69" spans="1:25" x14ac:dyDescent="0.3">
      <c r="A69" t="s">
        <v>1874</v>
      </c>
      <c r="B69" s="25">
        <v>45255</v>
      </c>
      <c r="C69" t="s">
        <v>1469</v>
      </c>
      <c r="D69" t="s">
        <v>1553</v>
      </c>
      <c r="E69" t="s">
        <v>1742</v>
      </c>
      <c r="F69" s="7">
        <v>4</v>
      </c>
      <c r="G69" s="3">
        <v>989.17</v>
      </c>
      <c r="H69" s="3">
        <v>0.18</v>
      </c>
      <c r="I69" t="s">
        <v>1807</v>
      </c>
      <c r="J69" s="3">
        <v>791.33600000000001</v>
      </c>
      <c r="K69" s="3"/>
      <c r="Q69" s="10" t="s">
        <v>2922</v>
      </c>
      <c r="R69">
        <v>549.83000000000004</v>
      </c>
      <c r="S69">
        <v>0.03</v>
      </c>
      <c r="T69">
        <v>1022.6838</v>
      </c>
      <c r="U69">
        <v>3</v>
      </c>
      <c r="V69">
        <v>549.83000000000004</v>
      </c>
      <c r="W69">
        <v>0.03</v>
      </c>
      <c r="X69">
        <v>1022.6838</v>
      </c>
      <c r="Y69">
        <v>3</v>
      </c>
    </row>
    <row r="70" spans="1:25" x14ac:dyDescent="0.3">
      <c r="A70" t="s">
        <v>1875</v>
      </c>
      <c r="B70" s="25">
        <v>45270</v>
      </c>
      <c r="C70" t="s">
        <v>1150</v>
      </c>
      <c r="D70" t="s">
        <v>1673</v>
      </c>
      <c r="E70" t="s">
        <v>1770</v>
      </c>
      <c r="F70" s="7">
        <v>4</v>
      </c>
      <c r="G70" s="3">
        <v>62.48</v>
      </c>
      <c r="H70" s="3">
        <v>0.24</v>
      </c>
      <c r="I70" t="s">
        <v>1805</v>
      </c>
      <c r="J70" s="3">
        <v>204.93440000000001</v>
      </c>
      <c r="K70" s="3"/>
      <c r="Q70" s="10" t="s">
        <v>2924</v>
      </c>
      <c r="R70">
        <v>723.66</v>
      </c>
      <c r="S70">
        <v>0.15</v>
      </c>
      <c r="T70">
        <v>2807.8008</v>
      </c>
      <c r="U70">
        <v>1</v>
      </c>
      <c r="V70">
        <v>723.66</v>
      </c>
      <c r="W70">
        <v>0.15</v>
      </c>
      <c r="X70">
        <v>2807.8008</v>
      </c>
      <c r="Y70">
        <v>1</v>
      </c>
    </row>
    <row r="71" spans="1:25" x14ac:dyDescent="0.3">
      <c r="A71" t="s">
        <v>1876</v>
      </c>
      <c r="B71" s="25">
        <v>45897</v>
      </c>
      <c r="C71" t="s">
        <v>1297</v>
      </c>
      <c r="D71" t="s">
        <v>1555</v>
      </c>
      <c r="E71" t="s">
        <v>1785</v>
      </c>
      <c r="F71" s="7">
        <v>3</v>
      </c>
      <c r="G71" s="3">
        <v>561.24</v>
      </c>
      <c r="H71" s="3">
        <v>0.28000000000000003</v>
      </c>
      <c r="I71" t="s">
        <v>1805</v>
      </c>
      <c r="J71" s="3">
        <v>1706.1695999999999</v>
      </c>
      <c r="K71" s="3"/>
      <c r="Q71" s="10" t="s">
        <v>2927</v>
      </c>
      <c r="R71">
        <v>21.12</v>
      </c>
      <c r="S71">
        <v>0.08</v>
      </c>
      <c r="T71">
        <v>69.273600000000002</v>
      </c>
      <c r="U71">
        <v>3</v>
      </c>
      <c r="V71">
        <v>21.12</v>
      </c>
      <c r="W71">
        <v>0.08</v>
      </c>
      <c r="X71">
        <v>69.273600000000002</v>
      </c>
      <c r="Y71">
        <v>3</v>
      </c>
    </row>
    <row r="72" spans="1:25" x14ac:dyDescent="0.3">
      <c r="A72" t="s">
        <v>1877</v>
      </c>
      <c r="B72" s="25">
        <v>45849</v>
      </c>
      <c r="C72" t="s">
        <v>215</v>
      </c>
      <c r="D72" t="s">
        <v>1649</v>
      </c>
      <c r="E72" t="s">
        <v>1754</v>
      </c>
      <c r="F72" s="7">
        <v>2</v>
      </c>
      <c r="G72" s="3">
        <v>92.24</v>
      </c>
      <c r="H72" s="3">
        <v>7.0000000000000007E-2</v>
      </c>
      <c r="I72" t="s">
        <v>1810</v>
      </c>
      <c r="J72" s="3">
        <v>1087.6289866733468</v>
      </c>
      <c r="K72" s="3"/>
      <c r="Q72" s="10" t="s">
        <v>2928</v>
      </c>
      <c r="R72">
        <v>819.93</v>
      </c>
      <c r="S72">
        <v>0.18</v>
      </c>
      <c r="T72">
        <v>2263.0068000000001</v>
      </c>
      <c r="U72">
        <v>2</v>
      </c>
      <c r="V72">
        <v>819.93</v>
      </c>
      <c r="W72">
        <v>0.18</v>
      </c>
      <c r="X72">
        <v>2263.0068000000001</v>
      </c>
      <c r="Y72">
        <v>2</v>
      </c>
    </row>
    <row r="73" spans="1:25" x14ac:dyDescent="0.3">
      <c r="A73" t="s">
        <v>1878</v>
      </c>
      <c r="B73" s="25">
        <v>45889</v>
      </c>
      <c r="C73" t="s">
        <v>554</v>
      </c>
      <c r="D73" t="s">
        <v>1673</v>
      </c>
      <c r="E73" t="s">
        <v>1738</v>
      </c>
      <c r="F73" s="7">
        <v>1</v>
      </c>
      <c r="G73" s="3">
        <v>668.3</v>
      </c>
      <c r="H73" s="3">
        <v>0.09</v>
      </c>
      <c r="I73" t="s">
        <v>1805</v>
      </c>
      <c r="J73" s="3">
        <v>1243.038</v>
      </c>
      <c r="K73" s="3"/>
      <c r="Q73" s="10" t="s">
        <v>2931</v>
      </c>
      <c r="R73">
        <v>291.05</v>
      </c>
      <c r="S73">
        <v>0.27</v>
      </c>
      <c r="T73">
        <v>611.20500000000004</v>
      </c>
      <c r="U73">
        <v>2</v>
      </c>
      <c r="V73">
        <v>291.05</v>
      </c>
      <c r="W73">
        <v>0.27</v>
      </c>
      <c r="X73">
        <v>611.20500000000004</v>
      </c>
      <c r="Y73">
        <v>2</v>
      </c>
    </row>
    <row r="74" spans="1:25" x14ac:dyDescent="0.3">
      <c r="A74" t="s">
        <v>1879</v>
      </c>
      <c r="B74" s="25">
        <v>45533</v>
      </c>
      <c r="C74" t="s">
        <v>1258</v>
      </c>
      <c r="D74" t="s">
        <v>1605</v>
      </c>
      <c r="E74" t="s">
        <v>1754</v>
      </c>
      <c r="F74" s="7">
        <v>2</v>
      </c>
      <c r="G74" s="3">
        <v>553.82000000000005</v>
      </c>
      <c r="H74" s="3">
        <v>0.13</v>
      </c>
      <c r="I74" t="s">
        <v>1805</v>
      </c>
      <c r="J74" s="3">
        <v>503.97620000000012</v>
      </c>
      <c r="K74" s="3"/>
      <c r="Q74" s="10" t="s">
        <v>2932</v>
      </c>
      <c r="R74">
        <v>463.52</v>
      </c>
      <c r="S74">
        <v>0.28999999999999998</v>
      </c>
      <c r="T74">
        <v>676.73919999999998</v>
      </c>
      <c r="U74">
        <v>3</v>
      </c>
      <c r="V74">
        <v>463.52</v>
      </c>
      <c r="W74">
        <v>0.28999999999999998</v>
      </c>
      <c r="X74">
        <v>676.73919999999998</v>
      </c>
      <c r="Y74">
        <v>3</v>
      </c>
    </row>
    <row r="75" spans="1:25" x14ac:dyDescent="0.3">
      <c r="A75" t="s">
        <v>1880</v>
      </c>
      <c r="B75" s="25">
        <v>45626</v>
      </c>
      <c r="C75" t="s">
        <v>146</v>
      </c>
      <c r="D75" t="s">
        <v>1619</v>
      </c>
      <c r="E75" t="s">
        <v>1773</v>
      </c>
      <c r="F75" s="7">
        <v>1</v>
      </c>
      <c r="G75" s="3">
        <v>556.42999999999995</v>
      </c>
      <c r="H75" s="3">
        <v>0.1</v>
      </c>
      <c r="I75" t="s">
        <v>1805</v>
      </c>
      <c r="J75" s="3">
        <v>968.18819999999994</v>
      </c>
      <c r="K75" s="3"/>
      <c r="Q75" s="10" t="s">
        <v>2933</v>
      </c>
      <c r="R75">
        <v>241.64</v>
      </c>
      <c r="S75">
        <v>0.03</v>
      </c>
      <c r="T75">
        <v>514.69319999999993</v>
      </c>
      <c r="U75">
        <v>2</v>
      </c>
      <c r="V75">
        <v>241.64</v>
      </c>
      <c r="W75">
        <v>0.03</v>
      </c>
      <c r="X75">
        <v>514.69319999999993</v>
      </c>
      <c r="Y75">
        <v>2</v>
      </c>
    </row>
    <row r="76" spans="1:25" x14ac:dyDescent="0.3">
      <c r="A76" t="s">
        <v>1881</v>
      </c>
      <c r="B76" s="25">
        <v>45942</v>
      </c>
      <c r="C76" t="s">
        <v>861</v>
      </c>
      <c r="D76" t="s">
        <v>1569</v>
      </c>
      <c r="E76" t="s">
        <v>1763</v>
      </c>
      <c r="F76" s="7">
        <v>4</v>
      </c>
      <c r="G76" s="3">
        <v>184.98</v>
      </c>
      <c r="H76" s="3">
        <v>0.23</v>
      </c>
      <c r="I76" t="s">
        <v>1810</v>
      </c>
      <c r="J76" s="3">
        <v>166.482</v>
      </c>
      <c r="K76" s="3"/>
      <c r="Q76" s="10" t="s">
        <v>2935</v>
      </c>
      <c r="R76">
        <v>805.07</v>
      </c>
      <c r="S76">
        <v>0</v>
      </c>
      <c r="T76">
        <v>756.76580000000001</v>
      </c>
      <c r="U76">
        <v>3</v>
      </c>
      <c r="V76">
        <v>805.07</v>
      </c>
      <c r="W76">
        <v>0</v>
      </c>
      <c r="X76">
        <v>756.76580000000001</v>
      </c>
      <c r="Y76">
        <v>3</v>
      </c>
    </row>
    <row r="77" spans="1:25" x14ac:dyDescent="0.3">
      <c r="A77" t="s">
        <v>1882</v>
      </c>
      <c r="B77" s="25">
        <v>45500</v>
      </c>
      <c r="C77" t="s">
        <v>140</v>
      </c>
      <c r="D77" t="s">
        <v>1723</v>
      </c>
      <c r="E77" t="s">
        <v>1775</v>
      </c>
      <c r="F77" s="7">
        <v>2</v>
      </c>
      <c r="G77" s="3">
        <v>700.18</v>
      </c>
      <c r="H77" s="3">
        <v>0.25</v>
      </c>
      <c r="I77" t="s">
        <v>1805</v>
      </c>
      <c r="J77" s="3">
        <v>2156.5544</v>
      </c>
      <c r="K77" s="3"/>
      <c r="Q77" s="10" t="s">
        <v>1920</v>
      </c>
      <c r="R77">
        <v>281.97000000000003</v>
      </c>
      <c r="S77">
        <v>0.05</v>
      </c>
      <c r="T77">
        <v>225.57599999999999</v>
      </c>
      <c r="U77">
        <v>2</v>
      </c>
      <c r="V77">
        <v>281.97000000000003</v>
      </c>
      <c r="W77">
        <v>0.05</v>
      </c>
      <c r="X77">
        <v>225.57599999999999</v>
      </c>
      <c r="Y77">
        <v>2</v>
      </c>
    </row>
    <row r="78" spans="1:25" x14ac:dyDescent="0.3">
      <c r="A78" t="s">
        <v>1883</v>
      </c>
      <c r="B78" s="25">
        <v>45285</v>
      </c>
      <c r="C78" t="s">
        <v>85</v>
      </c>
      <c r="D78" t="s">
        <v>1681</v>
      </c>
      <c r="E78" t="s">
        <v>1770</v>
      </c>
      <c r="F78" s="7">
        <v>1</v>
      </c>
      <c r="G78" s="3">
        <v>686.31</v>
      </c>
      <c r="H78" s="3">
        <v>0.27</v>
      </c>
      <c r="I78" t="s">
        <v>1805</v>
      </c>
      <c r="J78" s="3">
        <v>1029.4649999999999</v>
      </c>
      <c r="K78" s="3"/>
      <c r="Q78" s="10" t="s">
        <v>2937</v>
      </c>
      <c r="R78">
        <v>568.95000000000005</v>
      </c>
      <c r="S78">
        <v>0.05</v>
      </c>
      <c r="T78">
        <v>887.56200000000013</v>
      </c>
      <c r="U78">
        <v>3</v>
      </c>
      <c r="V78">
        <v>568.95000000000005</v>
      </c>
      <c r="W78">
        <v>0.05</v>
      </c>
      <c r="X78">
        <v>887.56200000000013</v>
      </c>
      <c r="Y78">
        <v>3</v>
      </c>
    </row>
    <row r="79" spans="1:25" x14ac:dyDescent="0.3">
      <c r="A79" t="s">
        <v>1884</v>
      </c>
      <c r="B79" s="25">
        <v>45800</v>
      </c>
      <c r="C79" t="s">
        <v>40</v>
      </c>
      <c r="D79" t="s">
        <v>1663</v>
      </c>
      <c r="E79" t="s">
        <v>1782</v>
      </c>
      <c r="F79" s="7">
        <v>2</v>
      </c>
      <c r="G79" s="3">
        <v>687.82</v>
      </c>
      <c r="H79" s="3">
        <v>0.16</v>
      </c>
      <c r="I79" t="s">
        <v>1810</v>
      </c>
      <c r="J79" s="3">
        <v>502.10860000000002</v>
      </c>
      <c r="K79" s="3"/>
      <c r="Q79" s="10" t="s">
        <v>2940</v>
      </c>
      <c r="R79">
        <v>438.41</v>
      </c>
      <c r="S79">
        <v>0.28000000000000003</v>
      </c>
      <c r="T79">
        <v>398.95310000000012</v>
      </c>
      <c r="U79">
        <v>2</v>
      </c>
      <c r="V79">
        <v>438.41</v>
      </c>
      <c r="W79">
        <v>0.28000000000000003</v>
      </c>
      <c r="X79">
        <v>398.95310000000012</v>
      </c>
      <c r="Y79">
        <v>2</v>
      </c>
    </row>
    <row r="80" spans="1:25" x14ac:dyDescent="0.3">
      <c r="A80" t="s">
        <v>1885</v>
      </c>
      <c r="B80" s="25">
        <v>45609</v>
      </c>
      <c r="C80" t="s">
        <v>710</v>
      </c>
      <c r="D80" t="s">
        <v>1695</v>
      </c>
      <c r="E80" t="s">
        <v>1763</v>
      </c>
      <c r="F80" s="7">
        <v>1</v>
      </c>
      <c r="G80" s="3">
        <v>900.55</v>
      </c>
      <c r="H80" s="3">
        <v>0.15</v>
      </c>
      <c r="I80" t="s">
        <v>1805</v>
      </c>
      <c r="J80" s="3">
        <v>1512.924</v>
      </c>
      <c r="K80" s="3"/>
      <c r="Q80" s="10" t="s">
        <v>2941</v>
      </c>
      <c r="R80">
        <v>86.72</v>
      </c>
      <c r="S80">
        <v>0.14000000000000001</v>
      </c>
      <c r="T80">
        <v>124.8768</v>
      </c>
      <c r="U80">
        <v>4</v>
      </c>
      <c r="V80">
        <v>86.72</v>
      </c>
      <c r="W80">
        <v>0.14000000000000001</v>
      </c>
      <c r="X80">
        <v>124.8768</v>
      </c>
      <c r="Y80">
        <v>4</v>
      </c>
    </row>
    <row r="81" spans="1:25" x14ac:dyDescent="0.3">
      <c r="A81" t="s">
        <v>1886</v>
      </c>
      <c r="B81" s="25">
        <v>45268</v>
      </c>
      <c r="C81" t="s">
        <v>397</v>
      </c>
      <c r="D81" t="s">
        <v>1571</v>
      </c>
      <c r="E81" t="s">
        <v>1742</v>
      </c>
      <c r="F81" s="7">
        <v>1</v>
      </c>
      <c r="G81" s="3">
        <v>341.17</v>
      </c>
      <c r="H81" s="3">
        <v>0.06</v>
      </c>
      <c r="I81" t="s">
        <v>1805</v>
      </c>
      <c r="J81" s="3">
        <v>289.99450000000002</v>
      </c>
      <c r="K81" s="3"/>
      <c r="Q81" s="10" t="s">
        <v>2943</v>
      </c>
      <c r="R81">
        <v>180.84</v>
      </c>
      <c r="S81">
        <v>0.04</v>
      </c>
      <c r="T81">
        <v>526.24439999999993</v>
      </c>
      <c r="U81">
        <v>1</v>
      </c>
      <c r="V81">
        <v>180.84</v>
      </c>
      <c r="W81">
        <v>0.04</v>
      </c>
      <c r="X81">
        <v>526.24439999999993</v>
      </c>
      <c r="Y81">
        <v>1</v>
      </c>
    </row>
    <row r="82" spans="1:25" x14ac:dyDescent="0.3">
      <c r="A82" t="s">
        <v>1887</v>
      </c>
      <c r="B82" s="25">
        <v>45885</v>
      </c>
      <c r="C82" t="s">
        <v>576</v>
      </c>
      <c r="D82" t="s">
        <v>1633</v>
      </c>
      <c r="E82" t="s">
        <v>1763</v>
      </c>
      <c r="F82" s="7">
        <v>1</v>
      </c>
      <c r="G82" s="3">
        <v>442.27</v>
      </c>
      <c r="H82" s="3">
        <v>0.25</v>
      </c>
      <c r="I82" t="s">
        <v>1810</v>
      </c>
      <c r="J82" s="3">
        <v>415.73379999999997</v>
      </c>
      <c r="K82" s="3"/>
      <c r="Q82" s="10" t="s">
        <v>2944</v>
      </c>
      <c r="R82">
        <v>453.41</v>
      </c>
      <c r="S82">
        <v>0.02</v>
      </c>
      <c r="T82">
        <v>435.27359999999999</v>
      </c>
      <c r="U82">
        <v>1</v>
      </c>
      <c r="V82">
        <v>453.41</v>
      </c>
      <c r="W82">
        <v>0.02</v>
      </c>
      <c r="X82">
        <v>435.27359999999999</v>
      </c>
      <c r="Y82">
        <v>1</v>
      </c>
    </row>
    <row r="83" spans="1:25" x14ac:dyDescent="0.3">
      <c r="A83" t="s">
        <v>1888</v>
      </c>
      <c r="B83" s="25">
        <v>45616</v>
      </c>
      <c r="C83" t="s">
        <v>803</v>
      </c>
      <c r="D83" t="s">
        <v>1671</v>
      </c>
      <c r="E83" t="s">
        <v>1767</v>
      </c>
      <c r="F83" s="7">
        <v>2</v>
      </c>
      <c r="G83" s="3">
        <v>363.73</v>
      </c>
      <c r="H83" s="3">
        <v>0.16</v>
      </c>
      <c r="I83" t="s">
        <v>1807</v>
      </c>
      <c r="J83" s="3">
        <v>272.79750000000001</v>
      </c>
      <c r="K83" s="3"/>
      <c r="Q83" s="10" t="s">
        <v>2946</v>
      </c>
      <c r="R83">
        <v>257.45</v>
      </c>
      <c r="S83">
        <v>0.17</v>
      </c>
      <c r="T83">
        <v>514.9</v>
      </c>
      <c r="U83">
        <v>2</v>
      </c>
      <c r="V83">
        <v>257.45</v>
      </c>
      <c r="W83">
        <v>0.17</v>
      </c>
      <c r="X83">
        <v>514.9</v>
      </c>
      <c r="Y83">
        <v>2</v>
      </c>
    </row>
    <row r="84" spans="1:25" x14ac:dyDescent="0.3">
      <c r="A84" t="s">
        <v>1889</v>
      </c>
      <c r="B84" s="25">
        <v>45518</v>
      </c>
      <c r="C84" t="s">
        <v>1168</v>
      </c>
      <c r="D84" t="s">
        <v>1711</v>
      </c>
      <c r="E84" t="s">
        <v>1788</v>
      </c>
      <c r="F84" s="7">
        <v>4</v>
      </c>
      <c r="G84" s="3">
        <v>601.33000000000004</v>
      </c>
      <c r="H84" s="3">
        <v>0.03</v>
      </c>
      <c r="I84" t="s">
        <v>1807</v>
      </c>
      <c r="J84" s="3">
        <v>1010.2344000000001</v>
      </c>
      <c r="K84" s="3"/>
      <c r="Q84" s="10" t="s">
        <v>1921</v>
      </c>
      <c r="R84">
        <v>731.01</v>
      </c>
      <c r="S84">
        <v>0.13</v>
      </c>
      <c r="T84">
        <v>1388.9190000000001</v>
      </c>
      <c r="U84">
        <v>4</v>
      </c>
      <c r="V84">
        <v>731.01</v>
      </c>
      <c r="W84">
        <v>0.13</v>
      </c>
      <c r="X84">
        <v>1388.9190000000001</v>
      </c>
      <c r="Y84">
        <v>4</v>
      </c>
    </row>
    <row r="85" spans="1:25" x14ac:dyDescent="0.3">
      <c r="A85" t="s">
        <v>1890</v>
      </c>
      <c r="B85" s="25">
        <v>45427</v>
      </c>
      <c r="C85" t="s">
        <v>1240</v>
      </c>
      <c r="D85" t="s">
        <v>1563</v>
      </c>
      <c r="E85" t="s">
        <v>1791</v>
      </c>
      <c r="F85" s="7">
        <v>1</v>
      </c>
      <c r="G85" s="3">
        <v>34.39</v>
      </c>
      <c r="H85" s="3">
        <v>0.05</v>
      </c>
      <c r="I85" t="s">
        <v>1807</v>
      </c>
      <c r="J85" s="3">
        <v>133.4332</v>
      </c>
      <c r="K85" s="3"/>
      <c r="Q85" s="10" t="s">
        <v>2948</v>
      </c>
      <c r="R85">
        <v>143.79</v>
      </c>
      <c r="S85">
        <v>0.19</v>
      </c>
      <c r="T85">
        <v>258.822</v>
      </c>
      <c r="U85">
        <v>3</v>
      </c>
      <c r="V85">
        <v>143.79</v>
      </c>
      <c r="W85">
        <v>0.19</v>
      </c>
      <c r="X85">
        <v>258.822</v>
      </c>
      <c r="Y85">
        <v>3</v>
      </c>
    </row>
    <row r="86" spans="1:25" x14ac:dyDescent="0.3">
      <c r="A86" t="s">
        <v>1891</v>
      </c>
      <c r="B86" s="25">
        <v>45268</v>
      </c>
      <c r="C86" t="s">
        <v>1297</v>
      </c>
      <c r="D86" t="s">
        <v>1621</v>
      </c>
      <c r="E86" t="s">
        <v>1788</v>
      </c>
      <c r="F86" s="7">
        <v>4</v>
      </c>
      <c r="G86" s="3">
        <v>773.57</v>
      </c>
      <c r="H86" s="3">
        <v>0.24</v>
      </c>
      <c r="I86" t="s">
        <v>1810</v>
      </c>
      <c r="J86" s="3">
        <v>1087.6289866733468</v>
      </c>
      <c r="K86" s="3"/>
      <c r="Q86" s="10" t="s">
        <v>2949</v>
      </c>
      <c r="R86">
        <v>460.93</v>
      </c>
      <c r="S86">
        <v>0.03</v>
      </c>
      <c r="T86">
        <v>1120.0599</v>
      </c>
      <c r="U86">
        <v>2</v>
      </c>
      <c r="V86">
        <v>460.93</v>
      </c>
      <c r="W86">
        <v>0.03</v>
      </c>
      <c r="X86">
        <v>1120.0599</v>
      </c>
      <c r="Y86">
        <v>2</v>
      </c>
    </row>
    <row r="87" spans="1:25" x14ac:dyDescent="0.3">
      <c r="A87" t="s">
        <v>1892</v>
      </c>
      <c r="B87" s="25">
        <v>45282</v>
      </c>
      <c r="C87" t="s">
        <v>202</v>
      </c>
      <c r="D87" t="s">
        <v>1705</v>
      </c>
      <c r="E87" t="s">
        <v>1760</v>
      </c>
      <c r="F87" s="7">
        <v>3</v>
      </c>
      <c r="G87" s="3">
        <v>127.1</v>
      </c>
      <c r="H87" s="3">
        <v>0.28000000000000003</v>
      </c>
      <c r="I87" t="s">
        <v>1810</v>
      </c>
      <c r="J87" s="3">
        <v>386.38400000000001</v>
      </c>
      <c r="K87" s="3"/>
      <c r="Q87" s="10" t="s">
        <v>2950</v>
      </c>
      <c r="R87">
        <v>67.55</v>
      </c>
      <c r="S87">
        <v>0.1</v>
      </c>
      <c r="T87">
        <v>131.047</v>
      </c>
      <c r="U87">
        <v>3</v>
      </c>
      <c r="V87">
        <v>67.55</v>
      </c>
      <c r="W87">
        <v>0.1</v>
      </c>
      <c r="X87">
        <v>131.047</v>
      </c>
      <c r="Y87">
        <v>3</v>
      </c>
    </row>
    <row r="88" spans="1:25" x14ac:dyDescent="0.3">
      <c r="A88" t="s">
        <v>1893</v>
      </c>
      <c r="B88" s="25">
        <v>45545</v>
      </c>
      <c r="C88" t="s">
        <v>948</v>
      </c>
      <c r="D88" t="s">
        <v>1569</v>
      </c>
      <c r="E88" t="s">
        <v>1747</v>
      </c>
      <c r="F88" s="7">
        <v>3</v>
      </c>
      <c r="G88" s="3">
        <v>899.58</v>
      </c>
      <c r="H88" s="3">
        <v>0.04</v>
      </c>
      <c r="I88" t="s">
        <v>1807</v>
      </c>
      <c r="J88" s="3">
        <v>1943.0927999999999</v>
      </c>
      <c r="K88" s="3"/>
      <c r="Q88" s="10" t="s">
        <v>2951</v>
      </c>
      <c r="R88">
        <v>803.31</v>
      </c>
      <c r="S88">
        <v>0.2</v>
      </c>
      <c r="T88">
        <v>2168.9369999999999</v>
      </c>
      <c r="U88">
        <v>4</v>
      </c>
      <c r="V88">
        <v>803.31</v>
      </c>
      <c r="W88">
        <v>0.2</v>
      </c>
      <c r="X88">
        <v>2168.9369999999999</v>
      </c>
      <c r="Y88">
        <v>4</v>
      </c>
    </row>
    <row r="89" spans="1:25" x14ac:dyDescent="0.3">
      <c r="A89" t="s">
        <v>1894</v>
      </c>
      <c r="B89" s="25">
        <v>45755</v>
      </c>
      <c r="C89" t="s">
        <v>1018</v>
      </c>
      <c r="D89" t="s">
        <v>1527</v>
      </c>
      <c r="E89" t="s">
        <v>1770</v>
      </c>
      <c r="F89" s="7">
        <v>2</v>
      </c>
      <c r="G89" s="3">
        <v>964.39</v>
      </c>
      <c r="H89" s="3">
        <v>0.14000000000000001</v>
      </c>
      <c r="I89" t="s">
        <v>1805</v>
      </c>
      <c r="J89" s="3">
        <v>2777.4432000000002</v>
      </c>
      <c r="K89" s="3"/>
      <c r="Q89" s="10" t="s">
        <v>2953</v>
      </c>
      <c r="R89">
        <v>594.89</v>
      </c>
      <c r="S89">
        <v>7.0000000000000007E-2</v>
      </c>
      <c r="T89">
        <v>1665.692</v>
      </c>
      <c r="U89">
        <v>2</v>
      </c>
      <c r="V89">
        <v>594.89</v>
      </c>
      <c r="W89">
        <v>7.0000000000000007E-2</v>
      </c>
      <c r="X89">
        <v>1665.692</v>
      </c>
      <c r="Y89">
        <v>2</v>
      </c>
    </row>
    <row r="90" spans="1:25" x14ac:dyDescent="0.3">
      <c r="A90" t="s">
        <v>1895</v>
      </c>
      <c r="B90" s="25">
        <v>45588</v>
      </c>
      <c r="C90" t="s">
        <v>598</v>
      </c>
      <c r="D90" t="s">
        <v>1605</v>
      </c>
      <c r="E90" t="s">
        <v>1733</v>
      </c>
      <c r="F90" s="7">
        <v>4</v>
      </c>
      <c r="G90" s="3">
        <v>217.83</v>
      </c>
      <c r="H90" s="3">
        <v>0.06</v>
      </c>
      <c r="I90" t="s">
        <v>1807</v>
      </c>
      <c r="J90" s="3">
        <v>374.66759999999999</v>
      </c>
      <c r="K90" s="3"/>
      <c r="Q90" s="10" t="s">
        <v>2955</v>
      </c>
      <c r="R90">
        <v>101.33</v>
      </c>
      <c r="S90">
        <v>0.18</v>
      </c>
      <c r="T90">
        <v>405.32</v>
      </c>
      <c r="U90">
        <v>3</v>
      </c>
      <c r="V90">
        <v>101.33</v>
      </c>
      <c r="W90">
        <v>0.18</v>
      </c>
      <c r="X90">
        <v>405.32</v>
      </c>
      <c r="Y90">
        <v>3</v>
      </c>
    </row>
    <row r="91" spans="1:25" x14ac:dyDescent="0.3">
      <c r="A91" t="s">
        <v>1896</v>
      </c>
      <c r="B91" s="25">
        <v>45848</v>
      </c>
      <c r="C91" t="s">
        <v>479</v>
      </c>
      <c r="D91" t="s">
        <v>1563</v>
      </c>
      <c r="E91" t="s">
        <v>1738</v>
      </c>
      <c r="F91" s="7">
        <v>2</v>
      </c>
      <c r="G91" s="3">
        <v>187.71</v>
      </c>
      <c r="H91" s="3">
        <v>0.12</v>
      </c>
      <c r="I91" t="s">
        <v>1810</v>
      </c>
      <c r="J91" s="3">
        <v>705.78959999999995</v>
      </c>
      <c r="K91" s="3"/>
      <c r="Q91" s="10" t="s">
        <v>2957</v>
      </c>
      <c r="R91">
        <v>867.19</v>
      </c>
      <c r="S91">
        <v>0.14000000000000001</v>
      </c>
      <c r="T91">
        <v>3225.9468000000002</v>
      </c>
      <c r="U91">
        <v>3</v>
      </c>
      <c r="V91">
        <v>867.19</v>
      </c>
      <c r="W91">
        <v>0.14000000000000001</v>
      </c>
      <c r="X91">
        <v>3225.9468000000002</v>
      </c>
      <c r="Y91">
        <v>3</v>
      </c>
    </row>
    <row r="92" spans="1:25" x14ac:dyDescent="0.3">
      <c r="A92" t="s">
        <v>1897</v>
      </c>
      <c r="B92" s="25">
        <v>45577</v>
      </c>
      <c r="C92" t="s">
        <v>52</v>
      </c>
      <c r="D92" t="s">
        <v>1595</v>
      </c>
      <c r="E92" t="s">
        <v>1791</v>
      </c>
      <c r="F92" s="7">
        <v>4</v>
      </c>
      <c r="G92" s="3">
        <v>350.12</v>
      </c>
      <c r="H92" s="3">
        <v>0.17</v>
      </c>
      <c r="I92" t="s">
        <v>1810</v>
      </c>
      <c r="J92" s="3">
        <v>616.21119999999996</v>
      </c>
      <c r="K92" s="3"/>
      <c r="Q92" s="10" t="s">
        <v>2958</v>
      </c>
      <c r="R92">
        <v>816.87</v>
      </c>
      <c r="S92">
        <v>0</v>
      </c>
      <c r="T92">
        <v>2107.5246000000002</v>
      </c>
      <c r="U92">
        <v>3</v>
      </c>
      <c r="V92">
        <v>816.87</v>
      </c>
      <c r="W92">
        <v>0</v>
      </c>
      <c r="X92">
        <v>2107.5246000000002</v>
      </c>
      <c r="Y92">
        <v>3</v>
      </c>
    </row>
    <row r="93" spans="1:25" x14ac:dyDescent="0.3">
      <c r="A93" t="s">
        <v>1898</v>
      </c>
      <c r="B93" s="25">
        <v>45312</v>
      </c>
      <c r="C93" t="s">
        <v>1249</v>
      </c>
      <c r="D93" t="s">
        <v>1561</v>
      </c>
      <c r="E93" t="s">
        <v>1738</v>
      </c>
      <c r="F93" s="7">
        <v>1</v>
      </c>
      <c r="G93" s="3">
        <v>102.19</v>
      </c>
      <c r="H93" s="3">
        <v>0.17</v>
      </c>
      <c r="I93" t="s">
        <v>1807</v>
      </c>
      <c r="J93" s="3">
        <v>339.27080000000001</v>
      </c>
      <c r="K93" s="3"/>
      <c r="Q93" s="10" t="s">
        <v>2961</v>
      </c>
      <c r="R93">
        <v>472.18</v>
      </c>
      <c r="S93">
        <v>0.12</v>
      </c>
      <c r="T93">
        <v>689.38279999999997</v>
      </c>
      <c r="U93">
        <v>2</v>
      </c>
      <c r="V93">
        <v>472.18</v>
      </c>
      <c r="W93">
        <v>0.12</v>
      </c>
      <c r="X93">
        <v>689.38279999999997</v>
      </c>
      <c r="Y93">
        <v>2</v>
      </c>
    </row>
    <row r="94" spans="1:25" x14ac:dyDescent="0.3">
      <c r="A94" t="s">
        <v>1899</v>
      </c>
      <c r="B94" s="25">
        <v>45350</v>
      </c>
      <c r="C94" t="s">
        <v>40</v>
      </c>
      <c r="D94" t="s">
        <v>1701</v>
      </c>
      <c r="E94" t="s">
        <v>1750</v>
      </c>
      <c r="F94" s="7">
        <v>2</v>
      </c>
      <c r="G94" s="3">
        <v>696.53</v>
      </c>
      <c r="H94" s="3">
        <v>0.15</v>
      </c>
      <c r="I94" t="s">
        <v>1805</v>
      </c>
      <c r="J94" s="3">
        <v>578.11989999999992</v>
      </c>
      <c r="K94" s="3"/>
      <c r="Q94" s="10" t="s">
        <v>2962</v>
      </c>
      <c r="R94">
        <v>20.47</v>
      </c>
      <c r="S94">
        <v>0.15</v>
      </c>
      <c r="T94">
        <v>36.027200000000001</v>
      </c>
      <c r="U94">
        <v>3</v>
      </c>
      <c r="V94">
        <v>20.47</v>
      </c>
      <c r="W94">
        <v>0.15</v>
      </c>
      <c r="X94">
        <v>36.027200000000001</v>
      </c>
      <c r="Y94">
        <v>3</v>
      </c>
    </row>
    <row r="95" spans="1:25" x14ac:dyDescent="0.3">
      <c r="A95" t="s">
        <v>1900</v>
      </c>
      <c r="B95" s="25">
        <v>45657</v>
      </c>
      <c r="C95" t="s">
        <v>238</v>
      </c>
      <c r="D95" t="s">
        <v>1567</v>
      </c>
      <c r="E95" t="s">
        <v>1750</v>
      </c>
      <c r="F95" s="7">
        <v>2</v>
      </c>
      <c r="G95" s="3">
        <v>327.52</v>
      </c>
      <c r="H95" s="3">
        <v>0.01</v>
      </c>
      <c r="I95" t="s">
        <v>1807</v>
      </c>
      <c r="J95" s="3">
        <v>556.78399999999999</v>
      </c>
      <c r="K95" s="3"/>
      <c r="Q95" s="10" t="s">
        <v>2965</v>
      </c>
      <c r="R95">
        <v>382.2</v>
      </c>
      <c r="S95">
        <v>0.14000000000000001</v>
      </c>
      <c r="T95">
        <v>649.74</v>
      </c>
      <c r="U95">
        <v>1</v>
      </c>
      <c r="V95">
        <v>382.2</v>
      </c>
      <c r="W95">
        <v>0.14000000000000001</v>
      </c>
      <c r="X95">
        <v>649.74</v>
      </c>
      <c r="Y95">
        <v>1</v>
      </c>
    </row>
    <row r="96" spans="1:25" x14ac:dyDescent="0.3">
      <c r="A96" t="s">
        <v>1901</v>
      </c>
      <c r="B96" s="25">
        <v>45530</v>
      </c>
      <c r="C96" t="s">
        <v>933</v>
      </c>
      <c r="D96" t="s">
        <v>1723</v>
      </c>
      <c r="E96" t="s">
        <v>1794</v>
      </c>
      <c r="F96" s="7">
        <v>2</v>
      </c>
      <c r="G96" s="3">
        <v>569.36</v>
      </c>
      <c r="H96" s="3">
        <v>0.14000000000000001</v>
      </c>
      <c r="I96" t="s">
        <v>1807</v>
      </c>
      <c r="J96" s="3">
        <v>1087.6289866733468</v>
      </c>
      <c r="K96" s="3"/>
      <c r="Q96" s="10" t="s">
        <v>1923</v>
      </c>
      <c r="R96">
        <v>770.77</v>
      </c>
      <c r="S96">
        <v>0.3</v>
      </c>
      <c r="T96">
        <v>2404.8024</v>
      </c>
      <c r="U96">
        <v>3</v>
      </c>
      <c r="V96">
        <v>770.77</v>
      </c>
      <c r="W96">
        <v>0.3</v>
      </c>
      <c r="X96">
        <v>2404.8024</v>
      </c>
      <c r="Y96">
        <v>3</v>
      </c>
    </row>
    <row r="97" spans="1:25" x14ac:dyDescent="0.3">
      <c r="A97" t="s">
        <v>1902</v>
      </c>
      <c r="B97" s="25">
        <v>45556</v>
      </c>
      <c r="C97" t="s">
        <v>1001</v>
      </c>
      <c r="D97" t="s">
        <v>1727</v>
      </c>
      <c r="E97" t="s">
        <v>1757</v>
      </c>
      <c r="F97" s="7">
        <v>1</v>
      </c>
      <c r="G97" s="3">
        <v>68.290000000000006</v>
      </c>
      <c r="H97" s="3">
        <v>0.06</v>
      </c>
      <c r="I97" t="s">
        <v>1810</v>
      </c>
      <c r="J97" s="3">
        <v>117.4588</v>
      </c>
      <c r="K97" s="3"/>
      <c r="Q97" s="10" t="s">
        <v>2967</v>
      </c>
      <c r="R97">
        <v>723.75</v>
      </c>
      <c r="S97">
        <v>0.18</v>
      </c>
      <c r="T97">
        <v>1404.075</v>
      </c>
      <c r="U97">
        <v>4</v>
      </c>
      <c r="V97">
        <v>723.75</v>
      </c>
      <c r="W97">
        <v>0.18</v>
      </c>
      <c r="X97">
        <v>1404.075</v>
      </c>
      <c r="Y97">
        <v>4</v>
      </c>
    </row>
    <row r="98" spans="1:25" x14ac:dyDescent="0.3">
      <c r="A98" t="s">
        <v>1903</v>
      </c>
      <c r="B98" s="25">
        <v>45523</v>
      </c>
      <c r="C98" t="s">
        <v>776</v>
      </c>
      <c r="D98" t="s">
        <v>1629</v>
      </c>
      <c r="E98" t="s">
        <v>1770</v>
      </c>
      <c r="F98" s="7">
        <v>3</v>
      </c>
      <c r="G98" s="3">
        <v>842.9</v>
      </c>
      <c r="H98" s="3">
        <v>0.26</v>
      </c>
      <c r="I98" t="s">
        <v>1810</v>
      </c>
      <c r="J98" s="3">
        <v>792.32599999999991</v>
      </c>
      <c r="K98" s="3"/>
      <c r="Q98" s="10" t="s">
        <v>2969</v>
      </c>
      <c r="R98">
        <v>913.08</v>
      </c>
      <c r="S98">
        <v>0.28000000000000003</v>
      </c>
      <c r="T98">
        <v>1351.3584000000001</v>
      </c>
      <c r="U98">
        <v>1</v>
      </c>
      <c r="V98">
        <v>913.08</v>
      </c>
      <c r="W98">
        <v>0.28000000000000003</v>
      </c>
      <c r="X98">
        <v>1351.3584000000001</v>
      </c>
      <c r="Y98">
        <v>1</v>
      </c>
    </row>
    <row r="99" spans="1:25" x14ac:dyDescent="0.3">
      <c r="A99" t="s">
        <v>1904</v>
      </c>
      <c r="B99" s="25">
        <v>45587</v>
      </c>
      <c r="C99" t="s">
        <v>903</v>
      </c>
      <c r="D99" t="s">
        <v>1532</v>
      </c>
      <c r="E99" t="s">
        <v>1747</v>
      </c>
      <c r="F99" s="7">
        <v>4</v>
      </c>
      <c r="G99" s="3">
        <v>751.94</v>
      </c>
      <c r="H99" s="3">
        <v>0.17</v>
      </c>
      <c r="I99" t="s">
        <v>1807</v>
      </c>
      <c r="J99" s="3">
        <v>1669.3068000000001</v>
      </c>
      <c r="K99" s="3"/>
      <c r="Q99" s="10" t="s">
        <v>2971</v>
      </c>
      <c r="R99">
        <v>74.290000000000006</v>
      </c>
      <c r="S99">
        <v>0.27</v>
      </c>
      <c r="T99">
        <v>52.003</v>
      </c>
      <c r="U99">
        <v>2</v>
      </c>
      <c r="V99">
        <v>74.290000000000006</v>
      </c>
      <c r="W99">
        <v>0.27</v>
      </c>
      <c r="X99">
        <v>52.003</v>
      </c>
      <c r="Y99">
        <v>2</v>
      </c>
    </row>
    <row r="100" spans="1:25" x14ac:dyDescent="0.3">
      <c r="A100" t="s">
        <v>1905</v>
      </c>
      <c r="B100" s="25">
        <v>45580</v>
      </c>
      <c r="C100" t="s">
        <v>444</v>
      </c>
      <c r="D100" t="s">
        <v>1641</v>
      </c>
      <c r="E100" t="s">
        <v>1760</v>
      </c>
      <c r="F100" s="7">
        <v>3</v>
      </c>
      <c r="G100" s="3">
        <v>476.28</v>
      </c>
      <c r="H100" s="3">
        <v>0.24</v>
      </c>
      <c r="I100" t="s">
        <v>1805</v>
      </c>
      <c r="J100" s="3">
        <v>1581.2496000000001</v>
      </c>
      <c r="K100" s="3"/>
      <c r="Q100" s="10" t="s">
        <v>2975</v>
      </c>
      <c r="R100">
        <v>168.29</v>
      </c>
      <c r="S100">
        <v>0.1</v>
      </c>
      <c r="T100">
        <v>159.87549999999999</v>
      </c>
      <c r="U100">
        <v>1</v>
      </c>
      <c r="V100">
        <v>168.29</v>
      </c>
      <c r="W100">
        <v>0.1</v>
      </c>
      <c r="X100">
        <v>159.87549999999999</v>
      </c>
      <c r="Y100">
        <v>1</v>
      </c>
    </row>
    <row r="101" spans="1:25" x14ac:dyDescent="0.3">
      <c r="A101" t="s">
        <v>1906</v>
      </c>
      <c r="B101" s="25">
        <v>45479</v>
      </c>
      <c r="C101" t="s">
        <v>1012</v>
      </c>
      <c r="D101" t="s">
        <v>1637</v>
      </c>
      <c r="E101" t="s">
        <v>1747</v>
      </c>
      <c r="F101" s="7">
        <v>2</v>
      </c>
      <c r="G101" s="3">
        <v>541.99</v>
      </c>
      <c r="H101" s="3">
        <v>0.18</v>
      </c>
      <c r="I101" t="s">
        <v>1810</v>
      </c>
      <c r="J101" s="3">
        <v>1235.7372</v>
      </c>
      <c r="K101" s="3"/>
      <c r="Q101" s="10" t="s">
        <v>2976</v>
      </c>
      <c r="R101">
        <v>391.77</v>
      </c>
      <c r="S101">
        <v>0.05</v>
      </c>
      <c r="T101">
        <v>352.59300000000002</v>
      </c>
      <c r="U101">
        <v>1</v>
      </c>
      <c r="V101">
        <v>391.77</v>
      </c>
      <c r="W101">
        <v>0.05</v>
      </c>
      <c r="X101">
        <v>352.59300000000002</v>
      </c>
      <c r="Y101">
        <v>1</v>
      </c>
    </row>
    <row r="102" spans="1:25" x14ac:dyDescent="0.3">
      <c r="A102" t="s">
        <v>1907</v>
      </c>
      <c r="B102" s="25">
        <v>45677</v>
      </c>
      <c r="C102" t="s">
        <v>1141</v>
      </c>
      <c r="D102" t="s">
        <v>1595</v>
      </c>
      <c r="E102" t="s">
        <v>1754</v>
      </c>
      <c r="F102" s="7">
        <v>3</v>
      </c>
      <c r="G102" s="3">
        <v>401.5</v>
      </c>
      <c r="H102" s="3">
        <v>0.17</v>
      </c>
      <c r="I102" t="s">
        <v>1805</v>
      </c>
      <c r="J102" s="3">
        <v>658.46</v>
      </c>
      <c r="K102" s="3"/>
      <c r="Q102" s="10" t="s">
        <v>1924</v>
      </c>
      <c r="R102">
        <v>479.63</v>
      </c>
      <c r="S102">
        <v>0.3</v>
      </c>
      <c r="T102">
        <v>1007.223</v>
      </c>
      <c r="U102">
        <v>1</v>
      </c>
      <c r="V102">
        <v>479.63</v>
      </c>
      <c r="W102">
        <v>0.3</v>
      </c>
      <c r="X102">
        <v>1007.223</v>
      </c>
      <c r="Y102">
        <v>1</v>
      </c>
    </row>
    <row r="103" spans="1:25" x14ac:dyDescent="0.3">
      <c r="A103" t="s">
        <v>1908</v>
      </c>
      <c r="B103" s="25">
        <v>45453</v>
      </c>
      <c r="C103" t="s">
        <v>301</v>
      </c>
      <c r="D103" t="s">
        <v>1579</v>
      </c>
      <c r="E103" t="s">
        <v>1778</v>
      </c>
      <c r="F103" s="7">
        <v>2</v>
      </c>
      <c r="G103" s="3">
        <v>359.56</v>
      </c>
      <c r="H103" s="3">
        <v>0.24</v>
      </c>
      <c r="I103" t="s">
        <v>1807</v>
      </c>
      <c r="J103" s="3">
        <v>895.30439999999999</v>
      </c>
      <c r="K103" s="3"/>
      <c r="Q103" s="10" t="s">
        <v>2978</v>
      </c>
      <c r="R103">
        <v>499.46</v>
      </c>
      <c r="S103">
        <v>0.15</v>
      </c>
      <c r="T103">
        <v>449.51400000000001</v>
      </c>
      <c r="U103">
        <v>2</v>
      </c>
      <c r="V103">
        <v>499.46</v>
      </c>
      <c r="W103">
        <v>0.15</v>
      </c>
      <c r="X103">
        <v>449.51400000000001</v>
      </c>
      <c r="Y103">
        <v>2</v>
      </c>
    </row>
    <row r="104" spans="1:25" x14ac:dyDescent="0.3">
      <c r="A104" t="s">
        <v>1909</v>
      </c>
      <c r="B104" s="25">
        <v>45552</v>
      </c>
      <c r="C104" t="s">
        <v>342</v>
      </c>
      <c r="D104" t="s">
        <v>1689</v>
      </c>
      <c r="E104" t="s">
        <v>1775</v>
      </c>
      <c r="F104" s="7">
        <v>4</v>
      </c>
      <c r="G104" s="3">
        <v>471.88</v>
      </c>
      <c r="H104" s="3">
        <v>0.19</v>
      </c>
      <c r="I104" t="s">
        <v>1807</v>
      </c>
      <c r="J104" s="3">
        <v>717.25760000000002</v>
      </c>
      <c r="K104" s="3"/>
      <c r="Q104" s="10" t="s">
        <v>2979</v>
      </c>
      <c r="R104">
        <v>698.34</v>
      </c>
      <c r="S104">
        <v>0.27</v>
      </c>
      <c r="T104">
        <v>1187.1780000000001</v>
      </c>
      <c r="U104">
        <v>2</v>
      </c>
      <c r="V104">
        <v>698.34</v>
      </c>
      <c r="W104">
        <v>0.27</v>
      </c>
      <c r="X104">
        <v>1187.1780000000001</v>
      </c>
      <c r="Y104">
        <v>2</v>
      </c>
    </row>
    <row r="105" spans="1:25" x14ac:dyDescent="0.3">
      <c r="A105" t="s">
        <v>1910</v>
      </c>
      <c r="B105" s="25">
        <v>45907</v>
      </c>
      <c r="C105" t="s">
        <v>595</v>
      </c>
      <c r="D105" t="s">
        <v>1597</v>
      </c>
      <c r="E105" t="s">
        <v>1750</v>
      </c>
      <c r="F105" s="7">
        <v>2</v>
      </c>
      <c r="G105" s="3">
        <v>925.19</v>
      </c>
      <c r="H105" s="3">
        <v>7.0000000000000007E-2</v>
      </c>
      <c r="I105" t="s">
        <v>1807</v>
      </c>
      <c r="J105" s="3">
        <v>2997.615600000001</v>
      </c>
      <c r="K105" s="3"/>
      <c r="Q105" s="10" t="s">
        <v>2983</v>
      </c>
      <c r="R105">
        <v>235.44</v>
      </c>
      <c r="S105">
        <v>0.27</v>
      </c>
      <c r="T105">
        <v>190.7064</v>
      </c>
      <c r="U105">
        <v>2</v>
      </c>
      <c r="V105">
        <v>235.44</v>
      </c>
      <c r="W105">
        <v>0.27</v>
      </c>
      <c r="X105">
        <v>190.7064</v>
      </c>
      <c r="Y105">
        <v>2</v>
      </c>
    </row>
    <row r="106" spans="1:25" x14ac:dyDescent="0.3">
      <c r="A106" t="s">
        <v>1911</v>
      </c>
      <c r="B106" s="25">
        <v>45330</v>
      </c>
      <c r="C106" t="s">
        <v>121</v>
      </c>
      <c r="D106" t="s">
        <v>1701</v>
      </c>
      <c r="E106" t="s">
        <v>1773</v>
      </c>
      <c r="F106" s="7">
        <v>2</v>
      </c>
      <c r="G106" s="3">
        <v>879.63</v>
      </c>
      <c r="H106" s="3">
        <v>0.28000000000000003</v>
      </c>
      <c r="I106" t="s">
        <v>1810</v>
      </c>
      <c r="J106" s="3">
        <v>1636.1117999999999</v>
      </c>
      <c r="K106" s="3"/>
      <c r="Q106" s="10" t="s">
        <v>2984</v>
      </c>
      <c r="R106">
        <v>620.71</v>
      </c>
      <c r="S106">
        <v>0.13</v>
      </c>
      <c r="T106">
        <v>906.23660000000007</v>
      </c>
      <c r="U106">
        <v>2</v>
      </c>
      <c r="V106">
        <v>620.71</v>
      </c>
      <c r="W106">
        <v>0.13</v>
      </c>
      <c r="X106">
        <v>906.23660000000007</v>
      </c>
      <c r="Y106">
        <v>2</v>
      </c>
    </row>
    <row r="107" spans="1:25" x14ac:dyDescent="0.3">
      <c r="A107" t="s">
        <v>1912</v>
      </c>
      <c r="B107" s="25">
        <v>45214</v>
      </c>
      <c r="C107" t="s">
        <v>20</v>
      </c>
      <c r="D107" t="s">
        <v>1687</v>
      </c>
      <c r="E107" t="s">
        <v>1788</v>
      </c>
      <c r="F107" s="7">
        <v>3</v>
      </c>
      <c r="G107" s="3">
        <v>418.23</v>
      </c>
      <c r="H107" s="3">
        <v>0.03</v>
      </c>
      <c r="I107" t="s">
        <v>1805</v>
      </c>
      <c r="J107" s="3">
        <v>602.25120000000004</v>
      </c>
      <c r="K107" s="3"/>
      <c r="Q107" s="10" t="s">
        <v>2985</v>
      </c>
      <c r="R107">
        <v>851.77</v>
      </c>
      <c r="S107">
        <v>0.2</v>
      </c>
      <c r="T107">
        <v>1482.0798</v>
      </c>
      <c r="U107">
        <v>3</v>
      </c>
      <c r="V107">
        <v>851.77</v>
      </c>
      <c r="W107">
        <v>0.2</v>
      </c>
      <c r="X107">
        <v>1482.0798</v>
      </c>
      <c r="Y107">
        <v>3</v>
      </c>
    </row>
    <row r="108" spans="1:25" x14ac:dyDescent="0.3">
      <c r="A108" t="s">
        <v>1913</v>
      </c>
      <c r="B108" s="25">
        <v>45891</v>
      </c>
      <c r="C108" t="s">
        <v>850</v>
      </c>
      <c r="D108" t="s">
        <v>1567</v>
      </c>
      <c r="E108" t="s">
        <v>1791</v>
      </c>
      <c r="F108" s="7">
        <v>4</v>
      </c>
      <c r="G108" s="3">
        <v>551.72</v>
      </c>
      <c r="H108" s="3">
        <v>0.02</v>
      </c>
      <c r="I108" t="s">
        <v>1810</v>
      </c>
      <c r="J108" s="3">
        <v>1605.5052000000001</v>
      </c>
      <c r="K108" s="3"/>
      <c r="Q108" s="10" t="s">
        <v>2986</v>
      </c>
      <c r="R108">
        <v>876.01</v>
      </c>
      <c r="S108">
        <v>0.15</v>
      </c>
      <c r="T108">
        <v>2102.424</v>
      </c>
      <c r="U108">
        <v>2</v>
      </c>
      <c r="V108">
        <v>876.01</v>
      </c>
      <c r="W108">
        <v>0.15</v>
      </c>
      <c r="X108">
        <v>2102.424</v>
      </c>
      <c r="Y108">
        <v>2</v>
      </c>
    </row>
    <row r="109" spans="1:25" x14ac:dyDescent="0.3">
      <c r="A109" t="s">
        <v>1914</v>
      </c>
      <c r="B109" s="25">
        <v>45323</v>
      </c>
      <c r="C109" t="s">
        <v>1051</v>
      </c>
      <c r="D109" t="s">
        <v>1701</v>
      </c>
      <c r="E109" t="s">
        <v>1760</v>
      </c>
      <c r="F109" s="7">
        <v>3</v>
      </c>
      <c r="G109" s="3">
        <v>525.61</v>
      </c>
      <c r="H109" s="3">
        <v>0.03</v>
      </c>
      <c r="I109" t="s">
        <v>1807</v>
      </c>
      <c r="J109" s="3">
        <v>2060.3912</v>
      </c>
      <c r="K109" s="3"/>
      <c r="Q109" s="10" t="s">
        <v>1925</v>
      </c>
      <c r="R109">
        <v>165</v>
      </c>
      <c r="S109">
        <v>0.28999999999999998</v>
      </c>
      <c r="T109">
        <v>115.5</v>
      </c>
      <c r="U109">
        <v>2</v>
      </c>
      <c r="V109">
        <v>165</v>
      </c>
      <c r="W109">
        <v>0.28999999999999998</v>
      </c>
      <c r="X109">
        <v>115.5</v>
      </c>
      <c r="Y109">
        <v>2</v>
      </c>
    </row>
    <row r="110" spans="1:25" x14ac:dyDescent="0.3">
      <c r="A110" t="s">
        <v>1915</v>
      </c>
      <c r="B110" s="25">
        <v>45785</v>
      </c>
      <c r="C110" t="s">
        <v>159</v>
      </c>
      <c r="D110" t="s">
        <v>1573</v>
      </c>
      <c r="E110" t="s">
        <v>1778</v>
      </c>
      <c r="F110" s="7">
        <v>3</v>
      </c>
      <c r="G110" s="3">
        <v>815.3</v>
      </c>
      <c r="H110" s="3">
        <v>0.09</v>
      </c>
      <c r="I110" t="s">
        <v>1805</v>
      </c>
      <c r="J110" s="3">
        <v>2372.5230000000001</v>
      </c>
      <c r="K110" s="3"/>
      <c r="Q110" s="10" t="s">
        <v>2987</v>
      </c>
      <c r="R110">
        <v>717.21</v>
      </c>
      <c r="S110">
        <v>0.05</v>
      </c>
      <c r="T110">
        <v>1219.2570000000001</v>
      </c>
      <c r="U110">
        <v>2</v>
      </c>
      <c r="V110">
        <v>717.21</v>
      </c>
      <c r="W110">
        <v>0.05</v>
      </c>
      <c r="X110">
        <v>1219.2570000000001</v>
      </c>
      <c r="Y110">
        <v>2</v>
      </c>
    </row>
    <row r="111" spans="1:25" x14ac:dyDescent="0.3">
      <c r="A111" t="s">
        <v>1916</v>
      </c>
      <c r="B111" s="25">
        <v>45738</v>
      </c>
      <c r="C111" t="s">
        <v>690</v>
      </c>
      <c r="D111" t="s">
        <v>1711</v>
      </c>
      <c r="E111" t="s">
        <v>1733</v>
      </c>
      <c r="F111" s="7">
        <v>4</v>
      </c>
      <c r="G111" s="3">
        <v>376.46</v>
      </c>
      <c r="H111" s="3">
        <v>0.08</v>
      </c>
      <c r="I111" t="s">
        <v>1810</v>
      </c>
      <c r="J111" s="3">
        <v>1027.7357999999999</v>
      </c>
      <c r="K111" s="3"/>
      <c r="Q111" s="10" t="s">
        <v>2988</v>
      </c>
      <c r="R111">
        <v>871.43</v>
      </c>
      <c r="S111">
        <v>0.18</v>
      </c>
      <c r="T111">
        <v>1655.7170000000001</v>
      </c>
      <c r="U111">
        <v>1</v>
      </c>
      <c r="V111">
        <v>871.43</v>
      </c>
      <c r="W111">
        <v>0.18</v>
      </c>
      <c r="X111">
        <v>1655.7170000000001</v>
      </c>
      <c r="Y111">
        <v>1</v>
      </c>
    </row>
    <row r="112" spans="1:25" x14ac:dyDescent="0.3">
      <c r="A112" t="s">
        <v>1917</v>
      </c>
      <c r="B112" s="25">
        <v>45851</v>
      </c>
      <c r="C112" t="s">
        <v>40</v>
      </c>
      <c r="D112" t="s">
        <v>1613</v>
      </c>
      <c r="E112" t="s">
        <v>1763</v>
      </c>
      <c r="F112" s="7">
        <v>2</v>
      </c>
      <c r="G112" s="3">
        <v>239.83</v>
      </c>
      <c r="H112" s="3">
        <v>0.01</v>
      </c>
      <c r="I112" t="s">
        <v>1805</v>
      </c>
      <c r="J112" s="3">
        <v>882.57440000000008</v>
      </c>
      <c r="K112" s="3"/>
      <c r="Q112" s="10" t="s">
        <v>2989</v>
      </c>
      <c r="R112">
        <v>514.65</v>
      </c>
      <c r="S112">
        <v>0.28000000000000003</v>
      </c>
      <c r="T112">
        <v>422.01299999999998</v>
      </c>
      <c r="U112">
        <v>3</v>
      </c>
      <c r="V112">
        <v>514.65</v>
      </c>
      <c r="W112">
        <v>0.28000000000000003</v>
      </c>
      <c r="X112">
        <v>422.01299999999998</v>
      </c>
      <c r="Y112">
        <v>3</v>
      </c>
    </row>
    <row r="113" spans="1:25" x14ac:dyDescent="0.3">
      <c r="A113" t="s">
        <v>1918</v>
      </c>
      <c r="B113" s="25">
        <v>45798</v>
      </c>
      <c r="C113" t="s">
        <v>409</v>
      </c>
      <c r="D113" t="s">
        <v>1709</v>
      </c>
      <c r="E113" t="s">
        <v>1747</v>
      </c>
      <c r="F113" s="7">
        <v>3</v>
      </c>
      <c r="G113" s="3">
        <v>845.71</v>
      </c>
      <c r="H113" s="3">
        <v>0.28999999999999998</v>
      </c>
      <c r="I113" t="s">
        <v>1807</v>
      </c>
      <c r="J113" s="3">
        <v>1674.5057999999999</v>
      </c>
      <c r="K113" s="3"/>
      <c r="Q113" s="10" t="s">
        <v>2990</v>
      </c>
      <c r="R113">
        <v>198.76</v>
      </c>
      <c r="S113">
        <v>0.16</v>
      </c>
      <c r="T113">
        <v>429.32159999999999</v>
      </c>
      <c r="U113">
        <v>2</v>
      </c>
      <c r="V113">
        <v>198.76</v>
      </c>
      <c r="W113">
        <v>0.16</v>
      </c>
      <c r="X113">
        <v>429.32159999999999</v>
      </c>
      <c r="Y113">
        <v>2</v>
      </c>
    </row>
    <row r="114" spans="1:25" x14ac:dyDescent="0.3">
      <c r="A114" t="s">
        <v>1919</v>
      </c>
      <c r="B114" s="25">
        <v>45705</v>
      </c>
      <c r="C114" t="s">
        <v>310</v>
      </c>
      <c r="D114" t="s">
        <v>1681</v>
      </c>
      <c r="E114" t="s">
        <v>1778</v>
      </c>
      <c r="F114" s="7">
        <v>1</v>
      </c>
      <c r="G114" s="3">
        <v>948.69</v>
      </c>
      <c r="H114" s="3">
        <v>0.2</v>
      </c>
      <c r="I114" t="s">
        <v>1805</v>
      </c>
      <c r="J114" s="3">
        <v>2020.7097000000001</v>
      </c>
      <c r="K114" s="3"/>
      <c r="Q114" s="10" t="s">
        <v>2992</v>
      </c>
      <c r="R114">
        <v>86.03</v>
      </c>
      <c r="S114">
        <v>0.15</v>
      </c>
      <c r="T114">
        <v>85.169700000000006</v>
      </c>
      <c r="U114">
        <v>4</v>
      </c>
      <c r="V114">
        <v>86.03</v>
      </c>
      <c r="W114">
        <v>0.15</v>
      </c>
      <c r="X114">
        <v>85.169700000000006</v>
      </c>
      <c r="Y114">
        <v>4</v>
      </c>
    </row>
    <row r="115" spans="1:25" x14ac:dyDescent="0.3">
      <c r="A115" t="s">
        <v>1920</v>
      </c>
      <c r="B115" s="25">
        <v>45413</v>
      </c>
      <c r="C115" t="s">
        <v>1423</v>
      </c>
      <c r="D115" t="s">
        <v>1583</v>
      </c>
      <c r="E115" t="s">
        <v>1770</v>
      </c>
      <c r="F115" s="7">
        <v>2</v>
      </c>
      <c r="G115" s="3">
        <v>281.97000000000003</v>
      </c>
      <c r="H115" s="3">
        <v>0.05</v>
      </c>
      <c r="I115" t="s">
        <v>1807</v>
      </c>
      <c r="J115" s="3">
        <v>225.57599999999999</v>
      </c>
      <c r="K115" s="3"/>
      <c r="Q115" s="10" t="s">
        <v>2994</v>
      </c>
      <c r="R115">
        <v>99.77</v>
      </c>
      <c r="S115">
        <v>0.14000000000000001</v>
      </c>
      <c r="T115">
        <v>296.31689999999998</v>
      </c>
      <c r="U115">
        <v>2</v>
      </c>
      <c r="V115">
        <v>99.77</v>
      </c>
      <c r="W115">
        <v>0.14000000000000001</v>
      </c>
      <c r="X115">
        <v>296.31689999999998</v>
      </c>
      <c r="Y115">
        <v>2</v>
      </c>
    </row>
    <row r="116" spans="1:25" x14ac:dyDescent="0.3">
      <c r="A116" t="s">
        <v>1921</v>
      </c>
      <c r="B116" s="25">
        <v>45482</v>
      </c>
      <c r="C116" t="s">
        <v>506</v>
      </c>
      <c r="D116" t="s">
        <v>1711</v>
      </c>
      <c r="E116" t="s">
        <v>1750</v>
      </c>
      <c r="F116" s="7">
        <v>4</v>
      </c>
      <c r="G116" s="3">
        <v>731.01</v>
      </c>
      <c r="H116" s="3">
        <v>0.13</v>
      </c>
      <c r="I116" t="s">
        <v>1807</v>
      </c>
      <c r="J116" s="3">
        <v>1388.9190000000001</v>
      </c>
      <c r="K116" s="3"/>
      <c r="Q116" s="10" t="s">
        <v>2995</v>
      </c>
      <c r="R116">
        <v>166.26</v>
      </c>
      <c r="S116">
        <v>0.28999999999999998</v>
      </c>
      <c r="T116">
        <v>285.96719999999999</v>
      </c>
      <c r="U116">
        <v>1</v>
      </c>
      <c r="V116">
        <v>166.26</v>
      </c>
      <c r="W116">
        <v>0.28999999999999998</v>
      </c>
      <c r="X116">
        <v>285.96719999999999</v>
      </c>
      <c r="Y116">
        <v>1</v>
      </c>
    </row>
    <row r="117" spans="1:25" x14ac:dyDescent="0.3">
      <c r="A117" t="s">
        <v>1922</v>
      </c>
      <c r="B117" s="25">
        <v>45925</v>
      </c>
      <c r="C117" t="s">
        <v>814</v>
      </c>
      <c r="D117" t="s">
        <v>1699</v>
      </c>
      <c r="E117" t="s">
        <v>1760</v>
      </c>
      <c r="F117" s="7">
        <v>4</v>
      </c>
      <c r="G117" s="3">
        <v>930.85</v>
      </c>
      <c r="H117" s="3">
        <v>0.22</v>
      </c>
      <c r="I117" t="s">
        <v>1807</v>
      </c>
      <c r="J117" s="3">
        <v>3239.3580000000002</v>
      </c>
      <c r="K117" s="3"/>
      <c r="Q117" s="10" t="s">
        <v>1926</v>
      </c>
      <c r="R117">
        <v>151.51</v>
      </c>
      <c r="S117">
        <v>0.28999999999999998</v>
      </c>
      <c r="T117">
        <v>215.14420000000001</v>
      </c>
      <c r="U117">
        <v>2</v>
      </c>
      <c r="V117">
        <v>151.51</v>
      </c>
      <c r="W117">
        <v>0.28999999999999998</v>
      </c>
      <c r="X117">
        <v>215.14420000000001</v>
      </c>
      <c r="Y117">
        <v>2</v>
      </c>
    </row>
    <row r="118" spans="1:25" x14ac:dyDescent="0.3">
      <c r="A118" t="s">
        <v>1923</v>
      </c>
      <c r="B118" s="25">
        <v>45420</v>
      </c>
      <c r="C118" t="s">
        <v>1287</v>
      </c>
      <c r="D118" t="s">
        <v>1532</v>
      </c>
      <c r="E118" t="s">
        <v>1763</v>
      </c>
      <c r="F118" s="7">
        <v>3</v>
      </c>
      <c r="G118" s="3">
        <v>770.77</v>
      </c>
      <c r="H118" s="3">
        <v>0.3</v>
      </c>
      <c r="I118" t="s">
        <v>1805</v>
      </c>
      <c r="J118" s="3">
        <v>2404.8024</v>
      </c>
      <c r="K118" s="3"/>
      <c r="Q118" s="10" t="s">
        <v>2997</v>
      </c>
      <c r="R118">
        <v>540.48</v>
      </c>
      <c r="S118">
        <v>0.01</v>
      </c>
      <c r="T118">
        <v>767.48159999999996</v>
      </c>
      <c r="U118">
        <v>2</v>
      </c>
      <c r="V118">
        <v>540.48</v>
      </c>
      <c r="W118">
        <v>0.01</v>
      </c>
      <c r="X118">
        <v>767.48159999999996</v>
      </c>
      <c r="Y118">
        <v>2</v>
      </c>
    </row>
    <row r="119" spans="1:25" x14ac:dyDescent="0.3">
      <c r="A119" t="s">
        <v>1924</v>
      </c>
      <c r="B119" s="25">
        <v>45554</v>
      </c>
      <c r="C119" t="s">
        <v>244</v>
      </c>
      <c r="D119" t="s">
        <v>1621</v>
      </c>
      <c r="E119" t="s">
        <v>1750</v>
      </c>
      <c r="F119" s="7">
        <v>1</v>
      </c>
      <c r="G119" s="3">
        <v>479.63</v>
      </c>
      <c r="H119" s="3">
        <v>0.3</v>
      </c>
      <c r="I119" t="s">
        <v>1807</v>
      </c>
      <c r="J119" s="3">
        <v>1007.223</v>
      </c>
      <c r="K119" s="3"/>
      <c r="Q119" s="10" t="s">
        <v>2999</v>
      </c>
      <c r="R119">
        <v>477.52</v>
      </c>
      <c r="S119">
        <v>0.25</v>
      </c>
      <c r="T119">
        <v>1776.3743999999999</v>
      </c>
      <c r="U119">
        <v>3</v>
      </c>
      <c r="V119">
        <v>477.52</v>
      </c>
      <c r="W119">
        <v>0.25</v>
      </c>
      <c r="X119">
        <v>1776.3743999999999</v>
      </c>
      <c r="Y119">
        <v>3</v>
      </c>
    </row>
    <row r="120" spans="1:25" x14ac:dyDescent="0.3">
      <c r="A120" t="s">
        <v>1925</v>
      </c>
      <c r="B120" s="25">
        <v>45405</v>
      </c>
      <c r="C120" t="s">
        <v>367</v>
      </c>
      <c r="D120" t="s">
        <v>1607</v>
      </c>
      <c r="E120" t="s">
        <v>1773</v>
      </c>
      <c r="F120" s="7">
        <v>2</v>
      </c>
      <c r="G120" s="3">
        <v>165</v>
      </c>
      <c r="H120" s="3">
        <v>0.28999999999999998</v>
      </c>
      <c r="I120" t="s">
        <v>1810</v>
      </c>
      <c r="J120" s="3">
        <v>115.5</v>
      </c>
      <c r="K120" s="3"/>
      <c r="Q120" s="10" t="s">
        <v>3003</v>
      </c>
      <c r="R120">
        <v>750.26</v>
      </c>
      <c r="S120">
        <v>0.2</v>
      </c>
      <c r="T120">
        <v>2971.0295999999998</v>
      </c>
      <c r="U120">
        <v>4</v>
      </c>
      <c r="V120">
        <v>750.26</v>
      </c>
      <c r="W120">
        <v>0.2</v>
      </c>
      <c r="X120">
        <v>2971.0295999999998</v>
      </c>
      <c r="Y120">
        <v>4</v>
      </c>
    </row>
    <row r="121" spans="1:25" x14ac:dyDescent="0.3">
      <c r="A121" t="s">
        <v>1926</v>
      </c>
      <c r="B121" s="25">
        <v>45503</v>
      </c>
      <c r="C121" t="s">
        <v>524</v>
      </c>
      <c r="D121" t="s">
        <v>1567</v>
      </c>
      <c r="E121" t="s">
        <v>1763</v>
      </c>
      <c r="F121" s="7">
        <v>2</v>
      </c>
      <c r="G121" s="3">
        <v>151.51</v>
      </c>
      <c r="H121" s="3">
        <v>0.28999999999999998</v>
      </c>
      <c r="I121" t="s">
        <v>1810</v>
      </c>
      <c r="J121" s="3">
        <v>215.14420000000001</v>
      </c>
      <c r="K121" s="3"/>
      <c r="Q121" s="10" t="s">
        <v>3004</v>
      </c>
      <c r="R121">
        <v>294.38</v>
      </c>
      <c r="S121">
        <v>7.0000000000000007E-2</v>
      </c>
      <c r="T121">
        <v>942.01600000000008</v>
      </c>
      <c r="U121">
        <v>3</v>
      </c>
      <c r="V121">
        <v>294.38</v>
      </c>
      <c r="W121">
        <v>7.0000000000000007E-2</v>
      </c>
      <c r="X121">
        <v>942.01600000000008</v>
      </c>
      <c r="Y121">
        <v>3</v>
      </c>
    </row>
    <row r="122" spans="1:25" x14ac:dyDescent="0.3">
      <c r="A122" t="s">
        <v>1927</v>
      </c>
      <c r="B122" s="25">
        <v>45274</v>
      </c>
      <c r="C122" t="s">
        <v>737</v>
      </c>
      <c r="D122" t="s">
        <v>1591</v>
      </c>
      <c r="E122" t="s">
        <v>1788</v>
      </c>
      <c r="F122" s="7">
        <v>3</v>
      </c>
      <c r="G122" s="3">
        <v>872.93</v>
      </c>
      <c r="H122" s="3">
        <v>0.04</v>
      </c>
      <c r="I122" t="s">
        <v>1810</v>
      </c>
      <c r="J122" s="3">
        <v>1239.5606</v>
      </c>
      <c r="K122" s="3"/>
      <c r="Q122" s="10" t="s">
        <v>3006</v>
      </c>
      <c r="R122">
        <v>635.22</v>
      </c>
      <c r="S122">
        <v>0.11</v>
      </c>
      <c r="T122">
        <v>889.30799999999999</v>
      </c>
      <c r="U122">
        <v>1</v>
      </c>
      <c r="V122">
        <v>635.22</v>
      </c>
      <c r="W122">
        <v>0.11</v>
      </c>
      <c r="X122">
        <v>889.30799999999999</v>
      </c>
      <c r="Y122">
        <v>1</v>
      </c>
    </row>
    <row r="123" spans="1:25" x14ac:dyDescent="0.3">
      <c r="A123" t="s">
        <v>1928</v>
      </c>
      <c r="B123" s="25">
        <v>45558</v>
      </c>
      <c r="C123" t="s">
        <v>835</v>
      </c>
      <c r="D123" t="s">
        <v>1573</v>
      </c>
      <c r="E123" t="s">
        <v>1770</v>
      </c>
      <c r="F123" s="7">
        <v>2</v>
      </c>
      <c r="G123" s="3">
        <v>432.4</v>
      </c>
      <c r="H123" s="3">
        <v>0.04</v>
      </c>
      <c r="I123" t="s">
        <v>1805</v>
      </c>
      <c r="J123" s="3">
        <v>1245.3119999999999</v>
      </c>
      <c r="K123" s="3"/>
      <c r="Q123" s="10" t="s">
        <v>1819</v>
      </c>
      <c r="R123">
        <v>644.58000000000004</v>
      </c>
      <c r="S123">
        <v>0.3</v>
      </c>
      <c r="T123">
        <v>2552.5367999999999</v>
      </c>
      <c r="U123">
        <v>2</v>
      </c>
      <c r="V123">
        <v>644.58000000000004</v>
      </c>
      <c r="W123">
        <v>0.3</v>
      </c>
      <c r="X123">
        <v>2552.5367999999999</v>
      </c>
      <c r="Y123">
        <v>2</v>
      </c>
    </row>
    <row r="124" spans="1:25" x14ac:dyDescent="0.3">
      <c r="A124" t="s">
        <v>1929</v>
      </c>
      <c r="B124" s="25">
        <v>45886</v>
      </c>
      <c r="C124" t="s">
        <v>1051</v>
      </c>
      <c r="D124" t="s">
        <v>1629</v>
      </c>
      <c r="E124" t="s">
        <v>1760</v>
      </c>
      <c r="F124" s="7">
        <v>3</v>
      </c>
      <c r="G124" s="3">
        <v>197.76</v>
      </c>
      <c r="H124" s="3">
        <v>0.11</v>
      </c>
      <c r="I124" t="s">
        <v>1805</v>
      </c>
      <c r="J124" s="3">
        <v>379.69920000000002</v>
      </c>
      <c r="K124" s="3"/>
      <c r="Q124" s="10" t="s">
        <v>3007</v>
      </c>
      <c r="R124">
        <v>743.55</v>
      </c>
      <c r="S124">
        <v>0.13</v>
      </c>
      <c r="T124">
        <v>661.7595</v>
      </c>
      <c r="U124">
        <v>4</v>
      </c>
      <c r="V124">
        <v>743.55</v>
      </c>
      <c r="W124">
        <v>0.13</v>
      </c>
      <c r="X124">
        <v>661.7595</v>
      </c>
      <c r="Y124">
        <v>4</v>
      </c>
    </row>
    <row r="125" spans="1:25" x14ac:dyDescent="0.3">
      <c r="A125" t="s">
        <v>1930</v>
      </c>
      <c r="B125" s="25">
        <v>45674</v>
      </c>
      <c r="C125" t="s">
        <v>1449</v>
      </c>
      <c r="D125" t="s">
        <v>1609</v>
      </c>
      <c r="E125" t="s">
        <v>1742</v>
      </c>
      <c r="F125" s="7">
        <v>2</v>
      </c>
      <c r="G125" s="3">
        <v>334.6</v>
      </c>
      <c r="H125" s="3">
        <v>0.2</v>
      </c>
      <c r="I125" t="s">
        <v>1807</v>
      </c>
      <c r="J125" s="3">
        <v>893.38200000000006</v>
      </c>
      <c r="K125" s="3"/>
      <c r="Q125" s="10" t="s">
        <v>3008</v>
      </c>
      <c r="R125">
        <v>530.45000000000005</v>
      </c>
      <c r="S125">
        <v>0.06</v>
      </c>
      <c r="T125">
        <v>1845.9659999999999</v>
      </c>
      <c r="U125">
        <v>2</v>
      </c>
      <c r="V125">
        <v>530.45000000000005</v>
      </c>
      <c r="W125">
        <v>0.06</v>
      </c>
      <c r="X125">
        <v>1845.9659999999999</v>
      </c>
      <c r="Y125">
        <v>2</v>
      </c>
    </row>
    <row r="126" spans="1:25" x14ac:dyDescent="0.3">
      <c r="A126" t="s">
        <v>1931</v>
      </c>
      <c r="B126" s="25">
        <v>45777</v>
      </c>
      <c r="C126" t="s">
        <v>310</v>
      </c>
      <c r="D126" t="s">
        <v>1557</v>
      </c>
      <c r="E126" t="s">
        <v>1747</v>
      </c>
      <c r="F126" s="7">
        <v>1</v>
      </c>
      <c r="G126" s="3">
        <v>44.35</v>
      </c>
      <c r="H126" s="3">
        <v>0.05</v>
      </c>
      <c r="I126" t="s">
        <v>1810</v>
      </c>
      <c r="J126" s="3">
        <v>70.960000000000008</v>
      </c>
      <c r="K126" s="3"/>
      <c r="Q126" s="10" t="s">
        <v>3009</v>
      </c>
      <c r="R126">
        <v>972.4</v>
      </c>
      <c r="S126">
        <v>0</v>
      </c>
      <c r="T126">
        <v>1828.1120000000001</v>
      </c>
      <c r="U126">
        <v>3</v>
      </c>
      <c r="V126">
        <v>972.4</v>
      </c>
      <c r="W126">
        <v>0</v>
      </c>
      <c r="X126">
        <v>1828.1120000000001</v>
      </c>
      <c r="Y126">
        <v>3</v>
      </c>
    </row>
    <row r="127" spans="1:25" x14ac:dyDescent="0.3">
      <c r="A127" t="s">
        <v>1932</v>
      </c>
      <c r="B127" s="25">
        <v>45598</v>
      </c>
      <c r="C127" t="s">
        <v>1511</v>
      </c>
      <c r="D127" t="s">
        <v>1543</v>
      </c>
      <c r="E127" t="s">
        <v>1757</v>
      </c>
      <c r="F127" s="7">
        <v>1</v>
      </c>
      <c r="G127" s="3">
        <v>846.31</v>
      </c>
      <c r="H127" s="3">
        <v>7.0000000000000007E-2</v>
      </c>
      <c r="I127" t="s">
        <v>1807</v>
      </c>
      <c r="J127" s="3">
        <v>803.9944999999999</v>
      </c>
      <c r="K127" s="3"/>
      <c r="Q127" s="10" t="s">
        <v>3011</v>
      </c>
      <c r="R127">
        <v>565.51</v>
      </c>
      <c r="S127">
        <v>0.25</v>
      </c>
      <c r="T127">
        <v>1900.1135999999999</v>
      </c>
      <c r="U127">
        <v>4</v>
      </c>
      <c r="V127">
        <v>565.51</v>
      </c>
      <c r="W127">
        <v>0.25</v>
      </c>
      <c r="X127">
        <v>1900.1135999999999</v>
      </c>
      <c r="Y127">
        <v>4</v>
      </c>
    </row>
    <row r="128" spans="1:25" x14ac:dyDescent="0.3">
      <c r="A128" t="s">
        <v>1933</v>
      </c>
      <c r="B128" s="25">
        <v>45884</v>
      </c>
      <c r="C128" t="s">
        <v>444</v>
      </c>
      <c r="D128" t="s">
        <v>1599</v>
      </c>
      <c r="E128" t="s">
        <v>1775</v>
      </c>
      <c r="F128" s="7">
        <v>3</v>
      </c>
      <c r="G128" s="3">
        <v>996.48</v>
      </c>
      <c r="H128" s="3">
        <v>0.03</v>
      </c>
      <c r="I128" t="s">
        <v>1810</v>
      </c>
      <c r="J128" s="3">
        <v>926.7263999999999</v>
      </c>
      <c r="K128" s="3"/>
      <c r="Q128" s="10" t="s">
        <v>3012</v>
      </c>
      <c r="R128">
        <v>983.38</v>
      </c>
      <c r="S128">
        <v>0.14000000000000001</v>
      </c>
      <c r="T128">
        <v>2950.14</v>
      </c>
      <c r="U128">
        <v>1</v>
      </c>
      <c r="V128">
        <v>983.38</v>
      </c>
      <c r="W128">
        <v>0.14000000000000001</v>
      </c>
      <c r="X128">
        <v>2950.14</v>
      </c>
      <c r="Y128">
        <v>1</v>
      </c>
    </row>
    <row r="129" spans="1:25" x14ac:dyDescent="0.3">
      <c r="A129" t="s">
        <v>1934</v>
      </c>
      <c r="B129" s="25">
        <v>45916</v>
      </c>
      <c r="C129" t="s">
        <v>873</v>
      </c>
      <c r="D129" t="s">
        <v>1715</v>
      </c>
      <c r="E129" t="s">
        <v>1757</v>
      </c>
      <c r="F129" s="7">
        <v>2</v>
      </c>
      <c r="G129" s="3">
        <v>949.19</v>
      </c>
      <c r="H129" s="3">
        <v>0.1</v>
      </c>
      <c r="I129" t="s">
        <v>1810</v>
      </c>
      <c r="J129" s="3">
        <v>2762.1428999999998</v>
      </c>
      <c r="K129" s="3"/>
      <c r="Q129" s="10" t="s">
        <v>3015</v>
      </c>
      <c r="R129">
        <v>581.09</v>
      </c>
      <c r="S129">
        <v>0.11</v>
      </c>
      <c r="T129">
        <v>1568.943</v>
      </c>
      <c r="U129">
        <v>4</v>
      </c>
      <c r="V129">
        <v>581.09</v>
      </c>
      <c r="W129">
        <v>0.11</v>
      </c>
      <c r="X129">
        <v>1568.943</v>
      </c>
      <c r="Y129">
        <v>4</v>
      </c>
    </row>
    <row r="130" spans="1:25" x14ac:dyDescent="0.3">
      <c r="A130" t="s">
        <v>1935</v>
      </c>
      <c r="B130" s="25">
        <v>45347</v>
      </c>
      <c r="C130" t="s">
        <v>1225</v>
      </c>
      <c r="D130" t="s">
        <v>1717</v>
      </c>
      <c r="E130" t="s">
        <v>1767</v>
      </c>
      <c r="F130" s="7">
        <v>1</v>
      </c>
      <c r="G130" s="3">
        <v>724.97</v>
      </c>
      <c r="H130" s="3">
        <v>0.3</v>
      </c>
      <c r="I130" t="s">
        <v>1805</v>
      </c>
      <c r="J130" s="3">
        <v>1304.9459999999999</v>
      </c>
      <c r="K130" s="3"/>
      <c r="Q130" s="10" t="s">
        <v>1928</v>
      </c>
      <c r="R130">
        <v>432.4</v>
      </c>
      <c r="S130">
        <v>0.04</v>
      </c>
      <c r="T130">
        <v>1245.3119999999999</v>
      </c>
      <c r="U130">
        <v>2</v>
      </c>
      <c r="V130">
        <v>432.4</v>
      </c>
      <c r="W130">
        <v>0.04</v>
      </c>
      <c r="X130">
        <v>1245.3119999999999</v>
      </c>
      <c r="Y130">
        <v>2</v>
      </c>
    </row>
    <row r="131" spans="1:25" x14ac:dyDescent="0.3">
      <c r="A131" t="s">
        <v>1936</v>
      </c>
      <c r="B131" s="25">
        <v>45723</v>
      </c>
      <c r="C131" t="s">
        <v>983</v>
      </c>
      <c r="D131" t="s">
        <v>1527</v>
      </c>
      <c r="E131" t="s">
        <v>1785</v>
      </c>
      <c r="F131" s="7">
        <v>1</v>
      </c>
      <c r="G131" s="3">
        <v>783.25</v>
      </c>
      <c r="H131" s="3">
        <v>0.17</v>
      </c>
      <c r="I131" t="s">
        <v>1805</v>
      </c>
      <c r="J131" s="3">
        <v>548.27499999999998</v>
      </c>
      <c r="K131" s="3"/>
      <c r="Q131" s="10" t="s">
        <v>3017</v>
      </c>
      <c r="R131">
        <v>271.04000000000002</v>
      </c>
      <c r="S131">
        <v>0.09</v>
      </c>
      <c r="T131">
        <v>954.06080000000009</v>
      </c>
      <c r="U131">
        <v>4</v>
      </c>
      <c r="V131">
        <v>271.04000000000002</v>
      </c>
      <c r="W131">
        <v>0.09</v>
      </c>
      <c r="X131">
        <v>954.06080000000009</v>
      </c>
      <c r="Y131">
        <v>4</v>
      </c>
    </row>
    <row r="132" spans="1:25" x14ac:dyDescent="0.3">
      <c r="A132" t="s">
        <v>1937</v>
      </c>
      <c r="B132" s="25">
        <v>45495</v>
      </c>
      <c r="C132" t="s">
        <v>1066</v>
      </c>
      <c r="D132" t="s">
        <v>1563</v>
      </c>
      <c r="E132" t="s">
        <v>1747</v>
      </c>
      <c r="F132" s="7">
        <v>3</v>
      </c>
      <c r="G132" s="3">
        <v>942.38</v>
      </c>
      <c r="H132" s="3">
        <v>0.05</v>
      </c>
      <c r="I132" t="s">
        <v>1805</v>
      </c>
      <c r="J132" s="3">
        <v>782.17539999999997</v>
      </c>
      <c r="K132" s="3"/>
      <c r="Q132" s="10" t="s">
        <v>3018</v>
      </c>
      <c r="R132">
        <v>328.27</v>
      </c>
      <c r="S132">
        <v>0.09</v>
      </c>
      <c r="T132">
        <v>1194.9028000000001</v>
      </c>
      <c r="U132">
        <v>4</v>
      </c>
      <c r="V132">
        <v>328.27</v>
      </c>
      <c r="W132">
        <v>0.09</v>
      </c>
      <c r="X132">
        <v>1194.9028000000001</v>
      </c>
      <c r="Y132">
        <v>4</v>
      </c>
    </row>
    <row r="133" spans="1:25" x14ac:dyDescent="0.3">
      <c r="A133" t="s">
        <v>1938</v>
      </c>
      <c r="B133" s="25">
        <v>45444</v>
      </c>
      <c r="C133" t="s">
        <v>1505</v>
      </c>
      <c r="D133" t="s">
        <v>1631</v>
      </c>
      <c r="E133" t="s">
        <v>1773</v>
      </c>
      <c r="F133" s="7">
        <v>4</v>
      </c>
      <c r="G133" s="3">
        <v>298.35000000000002</v>
      </c>
      <c r="H133" s="3">
        <v>0.13</v>
      </c>
      <c r="I133" t="s">
        <v>1810</v>
      </c>
      <c r="J133" s="3">
        <v>850.29750000000001</v>
      </c>
      <c r="K133" s="3"/>
      <c r="Q133" s="10" t="s">
        <v>3019</v>
      </c>
      <c r="R133">
        <v>884.71</v>
      </c>
      <c r="S133">
        <v>0.01</v>
      </c>
      <c r="T133">
        <v>3220.3444</v>
      </c>
      <c r="U133">
        <v>1</v>
      </c>
      <c r="V133">
        <v>884.71</v>
      </c>
      <c r="W133">
        <v>0.01</v>
      </c>
      <c r="X133">
        <v>3220.3444</v>
      </c>
      <c r="Y133">
        <v>1</v>
      </c>
    </row>
    <row r="134" spans="1:25" x14ac:dyDescent="0.3">
      <c r="A134" t="s">
        <v>1939</v>
      </c>
      <c r="B134" s="25">
        <v>45662</v>
      </c>
      <c r="C134" t="s">
        <v>542</v>
      </c>
      <c r="D134" t="s">
        <v>1625</v>
      </c>
      <c r="E134" t="s">
        <v>1775</v>
      </c>
      <c r="F134" s="7">
        <v>2</v>
      </c>
      <c r="G134" s="3">
        <v>950.04</v>
      </c>
      <c r="H134" s="3">
        <v>7.0000000000000007E-2</v>
      </c>
      <c r="I134" t="s">
        <v>1807</v>
      </c>
      <c r="J134" s="3">
        <v>3306.1392000000001</v>
      </c>
      <c r="K134" s="3"/>
      <c r="Q134" s="10" t="s">
        <v>3024</v>
      </c>
      <c r="R134">
        <v>145.25</v>
      </c>
      <c r="S134">
        <v>0.28999999999999998</v>
      </c>
      <c r="T134">
        <v>331.17</v>
      </c>
      <c r="U134">
        <v>2</v>
      </c>
      <c r="V134">
        <v>145.25</v>
      </c>
      <c r="W134">
        <v>0.28999999999999998</v>
      </c>
      <c r="X134">
        <v>331.17</v>
      </c>
      <c r="Y134">
        <v>2</v>
      </c>
    </row>
    <row r="135" spans="1:25" x14ac:dyDescent="0.3">
      <c r="A135" t="s">
        <v>1940</v>
      </c>
      <c r="B135" s="25">
        <v>45910</v>
      </c>
      <c r="C135" t="s">
        <v>1024</v>
      </c>
      <c r="D135" t="s">
        <v>1643</v>
      </c>
      <c r="E135" t="s">
        <v>1750</v>
      </c>
      <c r="F135" s="7">
        <v>4</v>
      </c>
      <c r="G135" s="3">
        <v>267.19</v>
      </c>
      <c r="H135" s="3">
        <v>0.06</v>
      </c>
      <c r="I135" t="s">
        <v>1805</v>
      </c>
      <c r="J135" s="3">
        <v>496.97340000000003</v>
      </c>
      <c r="K135" s="3"/>
      <c r="Q135" s="10" t="s">
        <v>3025</v>
      </c>
      <c r="R135">
        <v>898.45</v>
      </c>
      <c r="S135">
        <v>0.25</v>
      </c>
      <c r="T135">
        <v>1275.799</v>
      </c>
      <c r="U135">
        <v>4</v>
      </c>
      <c r="V135">
        <v>898.45</v>
      </c>
      <c r="W135">
        <v>0.25</v>
      </c>
      <c r="X135">
        <v>1275.799</v>
      </c>
      <c r="Y135">
        <v>4</v>
      </c>
    </row>
    <row r="136" spans="1:25" x14ac:dyDescent="0.3">
      <c r="A136" t="s">
        <v>1941</v>
      </c>
      <c r="B136" s="25">
        <v>45827</v>
      </c>
      <c r="C136" t="s">
        <v>651</v>
      </c>
      <c r="D136" t="s">
        <v>1703</v>
      </c>
      <c r="E136" t="s">
        <v>1782</v>
      </c>
      <c r="F136" s="7">
        <v>3</v>
      </c>
      <c r="G136" s="3">
        <v>72.63</v>
      </c>
      <c r="H136" s="3">
        <v>0.22</v>
      </c>
      <c r="I136" t="s">
        <v>1807</v>
      </c>
      <c r="J136" s="3">
        <v>273.08879999999999</v>
      </c>
      <c r="K136" s="3"/>
      <c r="Q136" s="10" t="s">
        <v>3027</v>
      </c>
      <c r="R136">
        <v>450.83</v>
      </c>
      <c r="S136">
        <v>0.23</v>
      </c>
      <c r="T136">
        <v>1370.5232000000001</v>
      </c>
      <c r="U136">
        <v>2</v>
      </c>
      <c r="V136">
        <v>450.83</v>
      </c>
      <c r="W136">
        <v>0.23</v>
      </c>
      <c r="X136">
        <v>1370.5232000000001</v>
      </c>
      <c r="Y136">
        <v>2</v>
      </c>
    </row>
    <row r="137" spans="1:25" x14ac:dyDescent="0.3">
      <c r="A137" t="s">
        <v>1942</v>
      </c>
      <c r="B137" s="25">
        <v>45544</v>
      </c>
      <c r="C137" t="s">
        <v>1309</v>
      </c>
      <c r="D137" t="s">
        <v>1635</v>
      </c>
      <c r="E137" t="s">
        <v>1754</v>
      </c>
      <c r="F137" s="7">
        <v>3</v>
      </c>
      <c r="G137" s="3">
        <v>576.52</v>
      </c>
      <c r="H137" s="3">
        <v>0.03</v>
      </c>
      <c r="I137" t="s">
        <v>1810</v>
      </c>
      <c r="J137" s="3">
        <v>1349.0568000000001</v>
      </c>
      <c r="K137" s="3"/>
      <c r="Q137" s="10" t="s">
        <v>3029</v>
      </c>
      <c r="R137">
        <v>377.69</v>
      </c>
      <c r="S137">
        <v>0.27</v>
      </c>
      <c r="T137">
        <v>1053.7551000000001</v>
      </c>
      <c r="U137">
        <v>1</v>
      </c>
      <c r="V137">
        <v>377.69</v>
      </c>
      <c r="W137">
        <v>0.27</v>
      </c>
      <c r="X137">
        <v>1053.7551000000001</v>
      </c>
      <c r="Y137">
        <v>1</v>
      </c>
    </row>
    <row r="138" spans="1:25" x14ac:dyDescent="0.3">
      <c r="A138" t="s">
        <v>1943</v>
      </c>
      <c r="B138" s="25">
        <v>45751</v>
      </c>
      <c r="C138" t="s">
        <v>1083</v>
      </c>
      <c r="D138" t="s">
        <v>1671</v>
      </c>
      <c r="E138" t="s">
        <v>1767</v>
      </c>
      <c r="F138" s="7">
        <v>1</v>
      </c>
      <c r="G138" s="3">
        <v>849.36</v>
      </c>
      <c r="H138" s="3">
        <v>0.18</v>
      </c>
      <c r="I138" t="s">
        <v>1805</v>
      </c>
      <c r="J138" s="3">
        <v>2471.6376</v>
      </c>
      <c r="K138" s="3"/>
      <c r="Q138" s="10" t="s">
        <v>3030</v>
      </c>
      <c r="R138">
        <v>457.33</v>
      </c>
      <c r="S138">
        <v>0.06</v>
      </c>
      <c r="T138">
        <v>333.85090000000002</v>
      </c>
      <c r="U138">
        <v>4</v>
      </c>
      <c r="V138">
        <v>457.33</v>
      </c>
      <c r="W138">
        <v>0.06</v>
      </c>
      <c r="X138">
        <v>333.85090000000002</v>
      </c>
      <c r="Y138">
        <v>4</v>
      </c>
    </row>
    <row r="139" spans="1:25" x14ac:dyDescent="0.3">
      <c r="A139" t="s">
        <v>1944</v>
      </c>
      <c r="B139" s="25">
        <v>45392</v>
      </c>
      <c r="C139" t="s">
        <v>1441</v>
      </c>
      <c r="D139" t="s">
        <v>1629</v>
      </c>
      <c r="E139" t="s">
        <v>1757</v>
      </c>
      <c r="F139" s="7">
        <v>3</v>
      </c>
      <c r="G139" s="3">
        <v>245.85</v>
      </c>
      <c r="H139" s="3">
        <v>0.1</v>
      </c>
      <c r="I139" t="s">
        <v>1810</v>
      </c>
      <c r="J139" s="3">
        <v>201.59700000000001</v>
      </c>
      <c r="K139" s="3"/>
      <c r="Q139" s="10" t="s">
        <v>3033</v>
      </c>
      <c r="R139">
        <v>726.97</v>
      </c>
      <c r="S139">
        <v>0.06</v>
      </c>
      <c r="T139">
        <v>2093.6736000000001</v>
      </c>
      <c r="U139">
        <v>2</v>
      </c>
      <c r="V139">
        <v>726.97</v>
      </c>
      <c r="W139">
        <v>0.06</v>
      </c>
      <c r="X139">
        <v>2093.6736000000001</v>
      </c>
      <c r="Y139">
        <v>2</v>
      </c>
    </row>
    <row r="140" spans="1:25" x14ac:dyDescent="0.3">
      <c r="A140" t="s">
        <v>1945</v>
      </c>
      <c r="B140" s="25">
        <v>45589</v>
      </c>
      <c r="C140" t="s">
        <v>583</v>
      </c>
      <c r="D140" t="s">
        <v>1723</v>
      </c>
      <c r="E140" t="s">
        <v>1770</v>
      </c>
      <c r="F140" s="7">
        <v>4</v>
      </c>
      <c r="G140" s="3">
        <v>237.68</v>
      </c>
      <c r="H140" s="3">
        <v>0.25</v>
      </c>
      <c r="I140" t="s">
        <v>1810</v>
      </c>
      <c r="J140" s="3">
        <v>641.73599999999999</v>
      </c>
      <c r="K140" s="3"/>
      <c r="Q140" s="10" t="s">
        <v>3037</v>
      </c>
      <c r="R140">
        <v>949.3</v>
      </c>
      <c r="S140">
        <v>0.12</v>
      </c>
      <c r="T140">
        <v>1746.712</v>
      </c>
      <c r="U140">
        <v>3</v>
      </c>
      <c r="V140">
        <v>949.3</v>
      </c>
      <c r="W140">
        <v>0.12</v>
      </c>
      <c r="X140">
        <v>1746.712</v>
      </c>
      <c r="Y140">
        <v>3</v>
      </c>
    </row>
    <row r="141" spans="1:25" x14ac:dyDescent="0.3">
      <c r="A141" t="s">
        <v>1946</v>
      </c>
      <c r="B141" s="25">
        <v>45756</v>
      </c>
      <c r="C141" t="s">
        <v>1048</v>
      </c>
      <c r="D141" t="s">
        <v>1671</v>
      </c>
      <c r="E141" t="s">
        <v>1780</v>
      </c>
      <c r="F141" s="7">
        <v>2</v>
      </c>
      <c r="G141" s="3">
        <v>715.85</v>
      </c>
      <c r="H141" s="3">
        <v>0.01</v>
      </c>
      <c r="I141" t="s">
        <v>1807</v>
      </c>
      <c r="J141" s="3">
        <v>2147.5500000000002</v>
      </c>
      <c r="K141" s="3"/>
      <c r="Q141" s="10" t="s">
        <v>3041</v>
      </c>
      <c r="R141">
        <v>94.13</v>
      </c>
      <c r="S141">
        <v>0.21</v>
      </c>
      <c r="T141">
        <v>361.45920000000001</v>
      </c>
      <c r="U141">
        <v>3</v>
      </c>
      <c r="V141">
        <v>94.13</v>
      </c>
      <c r="W141">
        <v>0.21</v>
      </c>
      <c r="X141">
        <v>361.45920000000001</v>
      </c>
      <c r="Y141">
        <v>3</v>
      </c>
    </row>
    <row r="142" spans="1:25" x14ac:dyDescent="0.3">
      <c r="A142" t="s">
        <v>1947</v>
      </c>
      <c r="B142" s="25">
        <v>45255</v>
      </c>
      <c r="C142" t="s">
        <v>562</v>
      </c>
      <c r="D142" t="s">
        <v>1709</v>
      </c>
      <c r="E142" t="s">
        <v>1754</v>
      </c>
      <c r="F142" s="7">
        <v>1</v>
      </c>
      <c r="G142" s="3">
        <v>478.85</v>
      </c>
      <c r="H142" s="3">
        <v>0.26</v>
      </c>
      <c r="I142" t="s">
        <v>1810</v>
      </c>
      <c r="J142" s="3">
        <v>948.12300000000005</v>
      </c>
      <c r="K142" s="3"/>
      <c r="Q142" s="10" t="s">
        <v>3042</v>
      </c>
      <c r="R142">
        <v>402.3</v>
      </c>
      <c r="S142">
        <v>0.06</v>
      </c>
      <c r="T142">
        <v>953.45100000000014</v>
      </c>
      <c r="U142">
        <v>1</v>
      </c>
      <c r="V142">
        <v>402.3</v>
      </c>
      <c r="W142">
        <v>0.06</v>
      </c>
      <c r="X142">
        <v>953.45100000000014</v>
      </c>
      <c r="Y142">
        <v>1</v>
      </c>
    </row>
    <row r="143" spans="1:25" x14ac:dyDescent="0.3">
      <c r="A143" t="s">
        <v>1948</v>
      </c>
      <c r="B143" s="25">
        <v>45718</v>
      </c>
      <c r="C143" t="s">
        <v>391</v>
      </c>
      <c r="D143" t="s">
        <v>1623</v>
      </c>
      <c r="E143" t="s">
        <v>1733</v>
      </c>
      <c r="F143" s="7">
        <v>2</v>
      </c>
      <c r="G143" s="3">
        <v>503.95</v>
      </c>
      <c r="H143" s="3">
        <v>0.26</v>
      </c>
      <c r="I143" t="s">
        <v>1810</v>
      </c>
      <c r="J143" s="3">
        <v>372.923</v>
      </c>
      <c r="K143" s="3"/>
      <c r="Q143" s="10" t="s">
        <v>3046</v>
      </c>
      <c r="R143">
        <v>930.38</v>
      </c>
      <c r="S143">
        <v>0.24</v>
      </c>
      <c r="T143">
        <v>3721.52</v>
      </c>
      <c r="U143">
        <v>2</v>
      </c>
      <c r="V143">
        <v>930.38</v>
      </c>
      <c r="W143">
        <v>0.24</v>
      </c>
      <c r="X143">
        <v>3721.52</v>
      </c>
      <c r="Y143">
        <v>2</v>
      </c>
    </row>
    <row r="144" spans="1:25" x14ac:dyDescent="0.3">
      <c r="A144" t="s">
        <v>1949</v>
      </c>
      <c r="B144" s="25">
        <v>45573</v>
      </c>
      <c r="C144" t="s">
        <v>1229</v>
      </c>
      <c r="D144" t="s">
        <v>1661</v>
      </c>
      <c r="E144" t="s">
        <v>1775</v>
      </c>
      <c r="F144" s="7">
        <v>4</v>
      </c>
      <c r="G144" s="3">
        <v>975.48</v>
      </c>
      <c r="H144" s="3">
        <v>0.28999999999999998</v>
      </c>
      <c r="I144" t="s">
        <v>1810</v>
      </c>
      <c r="J144" s="3">
        <v>1443.7103999999999</v>
      </c>
      <c r="K144" s="3"/>
      <c r="Q144" s="10" t="s">
        <v>3047</v>
      </c>
      <c r="R144">
        <v>437.84</v>
      </c>
      <c r="S144">
        <v>0.09</v>
      </c>
      <c r="T144">
        <v>665.51679999999999</v>
      </c>
      <c r="U144">
        <v>2</v>
      </c>
      <c r="V144">
        <v>437.84</v>
      </c>
      <c r="W144">
        <v>0.09</v>
      </c>
      <c r="X144">
        <v>665.51679999999999</v>
      </c>
      <c r="Y144">
        <v>2</v>
      </c>
    </row>
    <row r="145" spans="1:25" x14ac:dyDescent="0.3">
      <c r="A145" t="s">
        <v>1950</v>
      </c>
      <c r="B145" s="25">
        <v>45884</v>
      </c>
      <c r="C145" t="s">
        <v>1235</v>
      </c>
      <c r="D145" t="s">
        <v>1597</v>
      </c>
      <c r="E145" t="s">
        <v>1785</v>
      </c>
      <c r="F145" s="7">
        <v>3</v>
      </c>
      <c r="G145" s="3">
        <v>450.12</v>
      </c>
      <c r="H145" s="3">
        <v>0.24</v>
      </c>
      <c r="I145" t="s">
        <v>1810</v>
      </c>
      <c r="J145" s="3">
        <v>1278.3407999999999</v>
      </c>
      <c r="K145" s="3"/>
      <c r="Q145" s="10" t="s">
        <v>3052</v>
      </c>
      <c r="R145">
        <v>416.44</v>
      </c>
      <c r="S145">
        <v>0.24</v>
      </c>
      <c r="T145">
        <v>912.00359999999989</v>
      </c>
      <c r="U145">
        <v>1</v>
      </c>
      <c r="V145">
        <v>416.44</v>
      </c>
      <c r="W145">
        <v>0.24</v>
      </c>
      <c r="X145">
        <v>912.00359999999989</v>
      </c>
      <c r="Y145">
        <v>1</v>
      </c>
    </row>
    <row r="146" spans="1:25" x14ac:dyDescent="0.3">
      <c r="A146" t="s">
        <v>1951</v>
      </c>
      <c r="B146" s="25">
        <v>45448</v>
      </c>
      <c r="C146" t="s">
        <v>1333</v>
      </c>
      <c r="D146" t="s">
        <v>1601</v>
      </c>
      <c r="E146" t="s">
        <v>1763</v>
      </c>
      <c r="F146" s="7">
        <v>2</v>
      </c>
      <c r="G146" s="3">
        <v>237.24</v>
      </c>
      <c r="H146" s="3">
        <v>0.09</v>
      </c>
      <c r="I146" t="s">
        <v>1807</v>
      </c>
      <c r="J146" s="3">
        <v>540.90719999999999</v>
      </c>
      <c r="K146" s="3"/>
      <c r="Q146" s="10" t="s">
        <v>3054</v>
      </c>
      <c r="R146">
        <v>550.26</v>
      </c>
      <c r="S146">
        <v>0.04</v>
      </c>
      <c r="T146">
        <v>1287.6084000000001</v>
      </c>
      <c r="U146">
        <v>4</v>
      </c>
      <c r="V146">
        <v>550.26</v>
      </c>
      <c r="W146">
        <v>0.04</v>
      </c>
      <c r="X146">
        <v>1287.6084000000001</v>
      </c>
      <c r="Y146">
        <v>4</v>
      </c>
    </row>
    <row r="147" spans="1:25" x14ac:dyDescent="0.3">
      <c r="A147" t="s">
        <v>1952</v>
      </c>
      <c r="B147" s="25">
        <v>45522</v>
      </c>
      <c r="C147" t="s">
        <v>1401</v>
      </c>
      <c r="D147" t="s">
        <v>1637</v>
      </c>
      <c r="E147" t="s">
        <v>1782</v>
      </c>
      <c r="F147" s="7">
        <v>3</v>
      </c>
      <c r="G147" s="3">
        <v>536.84</v>
      </c>
      <c r="H147" s="3">
        <v>0</v>
      </c>
      <c r="I147" t="s">
        <v>1810</v>
      </c>
      <c r="J147" s="3">
        <v>977.04880000000014</v>
      </c>
      <c r="K147" s="3"/>
      <c r="Q147" s="10" t="s">
        <v>3056</v>
      </c>
      <c r="R147">
        <v>517.98</v>
      </c>
      <c r="S147">
        <v>0.16</v>
      </c>
      <c r="T147">
        <v>1538.4005999999999</v>
      </c>
      <c r="U147">
        <v>1</v>
      </c>
      <c r="V147">
        <v>517.98</v>
      </c>
      <c r="W147">
        <v>0.16</v>
      </c>
      <c r="X147">
        <v>1538.4005999999999</v>
      </c>
      <c r="Y147">
        <v>1</v>
      </c>
    </row>
    <row r="148" spans="1:25" x14ac:dyDescent="0.3">
      <c r="A148" t="s">
        <v>1953</v>
      </c>
      <c r="B148" s="25">
        <v>45626</v>
      </c>
      <c r="C148" t="s">
        <v>1355</v>
      </c>
      <c r="D148" t="s">
        <v>1601</v>
      </c>
      <c r="E148" t="s">
        <v>1794</v>
      </c>
      <c r="F148" s="7">
        <v>1</v>
      </c>
      <c r="G148" s="3">
        <v>584.41</v>
      </c>
      <c r="H148" s="3">
        <v>0.14000000000000001</v>
      </c>
      <c r="I148" t="s">
        <v>1810</v>
      </c>
      <c r="J148" s="3">
        <v>1753.23</v>
      </c>
      <c r="K148" s="3"/>
      <c r="Q148" s="10" t="s">
        <v>1932</v>
      </c>
      <c r="R148">
        <v>846.31</v>
      </c>
      <c r="S148">
        <v>7.0000000000000007E-2</v>
      </c>
      <c r="T148">
        <v>803.9944999999999</v>
      </c>
      <c r="U148">
        <v>1</v>
      </c>
      <c r="V148">
        <v>846.31</v>
      </c>
      <c r="W148">
        <v>7.0000000000000007E-2</v>
      </c>
      <c r="X148">
        <v>803.9944999999999</v>
      </c>
      <c r="Y148">
        <v>1</v>
      </c>
    </row>
    <row r="149" spans="1:25" x14ac:dyDescent="0.3">
      <c r="A149" t="s">
        <v>1954</v>
      </c>
      <c r="B149" s="25">
        <v>45617</v>
      </c>
      <c r="C149" t="s">
        <v>923</v>
      </c>
      <c r="D149" t="s">
        <v>1693</v>
      </c>
      <c r="E149" t="s">
        <v>1794</v>
      </c>
      <c r="F149" s="7">
        <v>1</v>
      </c>
      <c r="G149" s="3">
        <v>653.87</v>
      </c>
      <c r="H149" s="3">
        <v>0.27</v>
      </c>
      <c r="I149" t="s">
        <v>1807</v>
      </c>
      <c r="J149" s="3">
        <v>562.32820000000004</v>
      </c>
      <c r="K149" s="3"/>
      <c r="Q149" s="10" t="s">
        <v>3058</v>
      </c>
      <c r="R149">
        <v>875.2</v>
      </c>
      <c r="S149">
        <v>0.06</v>
      </c>
      <c r="T149">
        <v>1417.8240000000001</v>
      </c>
      <c r="U149">
        <v>1</v>
      </c>
      <c r="V149">
        <v>875.2</v>
      </c>
      <c r="W149">
        <v>0.06</v>
      </c>
      <c r="X149">
        <v>1417.8240000000001</v>
      </c>
      <c r="Y149">
        <v>1</v>
      </c>
    </row>
    <row r="150" spans="1:25" x14ac:dyDescent="0.3">
      <c r="A150" t="s">
        <v>1955</v>
      </c>
      <c r="B150" s="25">
        <v>45878</v>
      </c>
      <c r="C150" t="s">
        <v>1497</v>
      </c>
      <c r="D150" t="s">
        <v>1703</v>
      </c>
      <c r="E150" t="s">
        <v>1733</v>
      </c>
      <c r="F150" s="7">
        <v>3</v>
      </c>
      <c r="G150" s="3">
        <v>652.03</v>
      </c>
      <c r="H150" s="3">
        <v>7.0000000000000007E-2</v>
      </c>
      <c r="I150" t="s">
        <v>1805</v>
      </c>
      <c r="J150" s="3">
        <v>475.9819</v>
      </c>
      <c r="K150" s="3"/>
      <c r="Q150" s="10" t="s">
        <v>3059</v>
      </c>
      <c r="R150">
        <v>227.35</v>
      </c>
      <c r="S150">
        <v>0.05</v>
      </c>
      <c r="T150">
        <v>213.709</v>
      </c>
      <c r="U150">
        <v>1</v>
      </c>
      <c r="V150">
        <v>227.35</v>
      </c>
      <c r="W150">
        <v>0.05</v>
      </c>
      <c r="X150">
        <v>213.709</v>
      </c>
      <c r="Y150">
        <v>1</v>
      </c>
    </row>
    <row r="151" spans="1:25" x14ac:dyDescent="0.3">
      <c r="A151" t="s">
        <v>1956</v>
      </c>
      <c r="B151" s="25">
        <v>45502</v>
      </c>
      <c r="C151" t="s">
        <v>330</v>
      </c>
      <c r="D151" t="s">
        <v>1536</v>
      </c>
      <c r="E151" t="s">
        <v>1775</v>
      </c>
      <c r="F151" s="7">
        <v>4</v>
      </c>
      <c r="G151" s="3">
        <v>513.36</v>
      </c>
      <c r="H151" s="3">
        <v>0.16</v>
      </c>
      <c r="I151" t="s">
        <v>1810</v>
      </c>
      <c r="J151" s="3">
        <v>1432.2744</v>
      </c>
      <c r="K151" s="3"/>
      <c r="Q151" s="10" t="s">
        <v>3061</v>
      </c>
      <c r="R151">
        <v>120.67</v>
      </c>
      <c r="S151">
        <v>0.27</v>
      </c>
      <c r="T151">
        <v>333.04919999999998</v>
      </c>
      <c r="U151">
        <v>4</v>
      </c>
      <c r="V151">
        <v>120.67</v>
      </c>
      <c r="W151">
        <v>0.27</v>
      </c>
      <c r="X151">
        <v>333.04919999999998</v>
      </c>
      <c r="Y151">
        <v>4</v>
      </c>
    </row>
    <row r="152" spans="1:25" x14ac:dyDescent="0.3">
      <c r="A152" t="s">
        <v>1957</v>
      </c>
      <c r="B152" s="25">
        <v>45433</v>
      </c>
      <c r="C152" t="s">
        <v>248</v>
      </c>
      <c r="D152" t="s">
        <v>1633</v>
      </c>
      <c r="E152" t="s">
        <v>1754</v>
      </c>
      <c r="F152" s="7">
        <v>4</v>
      </c>
      <c r="G152" s="3">
        <v>355.64</v>
      </c>
      <c r="H152" s="3">
        <v>0.26</v>
      </c>
      <c r="I152" t="s">
        <v>1810</v>
      </c>
      <c r="J152" s="3">
        <v>1194.9503999999999</v>
      </c>
      <c r="K152" s="3"/>
      <c r="Q152" s="10" t="s">
        <v>3062</v>
      </c>
      <c r="R152">
        <v>176.13</v>
      </c>
      <c r="S152">
        <v>0.03</v>
      </c>
      <c r="T152">
        <v>514.29959999999994</v>
      </c>
      <c r="U152">
        <v>4</v>
      </c>
      <c r="V152">
        <v>176.13</v>
      </c>
      <c r="W152">
        <v>0.03</v>
      </c>
      <c r="X152">
        <v>514.29959999999994</v>
      </c>
      <c r="Y152">
        <v>4</v>
      </c>
    </row>
    <row r="153" spans="1:25" x14ac:dyDescent="0.3">
      <c r="A153" t="s">
        <v>1958</v>
      </c>
      <c r="B153" s="25">
        <v>45594</v>
      </c>
      <c r="C153" t="s">
        <v>97</v>
      </c>
      <c r="D153" t="s">
        <v>1555</v>
      </c>
      <c r="E153" t="s">
        <v>1763</v>
      </c>
      <c r="F153" s="7">
        <v>2</v>
      </c>
      <c r="G153" s="3">
        <v>535.4</v>
      </c>
      <c r="H153" s="3">
        <v>0.11</v>
      </c>
      <c r="I153" t="s">
        <v>1807</v>
      </c>
      <c r="J153" s="3">
        <v>1584.7840000000001</v>
      </c>
      <c r="K153" s="3"/>
      <c r="Q153" s="10" t="s">
        <v>3064</v>
      </c>
      <c r="R153">
        <v>662.43</v>
      </c>
      <c r="S153">
        <v>0.21</v>
      </c>
      <c r="T153">
        <v>2013.7872</v>
      </c>
      <c r="U153">
        <v>3</v>
      </c>
      <c r="V153">
        <v>662.43</v>
      </c>
      <c r="W153">
        <v>0.21</v>
      </c>
      <c r="X153">
        <v>2013.7872</v>
      </c>
      <c r="Y153">
        <v>3</v>
      </c>
    </row>
    <row r="154" spans="1:25" x14ac:dyDescent="0.3">
      <c r="A154" t="s">
        <v>1959</v>
      </c>
      <c r="B154" s="25">
        <v>45798</v>
      </c>
      <c r="C154" t="s">
        <v>773</v>
      </c>
      <c r="D154" t="s">
        <v>1667</v>
      </c>
      <c r="E154" t="s">
        <v>1794</v>
      </c>
      <c r="F154" s="7">
        <v>3</v>
      </c>
      <c r="G154" s="3">
        <v>108.74</v>
      </c>
      <c r="H154" s="3">
        <v>0.16</v>
      </c>
      <c r="I154" t="s">
        <v>1807</v>
      </c>
      <c r="J154" s="3">
        <v>193.55719999999999</v>
      </c>
      <c r="K154" s="3"/>
      <c r="Q154" s="10" t="s">
        <v>3065</v>
      </c>
      <c r="R154">
        <v>518.35</v>
      </c>
      <c r="S154">
        <v>0.1</v>
      </c>
      <c r="T154">
        <v>1228.4894999999999</v>
      </c>
      <c r="U154">
        <v>1</v>
      </c>
      <c r="V154">
        <v>518.35</v>
      </c>
      <c r="W154">
        <v>0.1</v>
      </c>
      <c r="X154">
        <v>1228.4894999999999</v>
      </c>
      <c r="Y154">
        <v>1</v>
      </c>
    </row>
    <row r="155" spans="1:25" x14ac:dyDescent="0.3">
      <c r="A155" t="s">
        <v>1960</v>
      </c>
      <c r="B155" s="25">
        <v>45579</v>
      </c>
      <c r="C155" t="s">
        <v>980</v>
      </c>
      <c r="D155" t="s">
        <v>1551</v>
      </c>
      <c r="E155" t="s">
        <v>1794</v>
      </c>
      <c r="F155" s="7">
        <v>1</v>
      </c>
      <c r="G155" s="3">
        <v>591.98</v>
      </c>
      <c r="H155" s="3">
        <v>0.13</v>
      </c>
      <c r="I155" t="s">
        <v>1805</v>
      </c>
      <c r="J155" s="3">
        <v>1491.7896000000001</v>
      </c>
      <c r="K155" s="3"/>
      <c r="Q155" s="10" t="s">
        <v>3066</v>
      </c>
      <c r="R155">
        <v>85.58</v>
      </c>
      <c r="S155">
        <v>0.2</v>
      </c>
      <c r="T155">
        <v>77.022000000000006</v>
      </c>
      <c r="U155">
        <v>4</v>
      </c>
      <c r="V155">
        <v>85.58</v>
      </c>
      <c r="W155">
        <v>0.2</v>
      </c>
      <c r="X155">
        <v>77.022000000000006</v>
      </c>
      <c r="Y155">
        <v>4</v>
      </c>
    </row>
    <row r="156" spans="1:25" x14ac:dyDescent="0.3">
      <c r="A156" t="s">
        <v>1961</v>
      </c>
      <c r="B156" s="25">
        <v>45613</v>
      </c>
      <c r="C156" t="s">
        <v>1246</v>
      </c>
      <c r="D156" t="s">
        <v>1625</v>
      </c>
      <c r="E156" t="s">
        <v>1742</v>
      </c>
      <c r="F156" s="7">
        <v>4</v>
      </c>
      <c r="G156" s="3">
        <v>345.06</v>
      </c>
      <c r="H156" s="3">
        <v>0.22</v>
      </c>
      <c r="I156" t="s">
        <v>1810</v>
      </c>
      <c r="J156" s="3">
        <v>300.2022</v>
      </c>
      <c r="K156" s="3"/>
      <c r="Q156" s="10" t="s">
        <v>3067</v>
      </c>
      <c r="R156">
        <v>800</v>
      </c>
      <c r="S156">
        <v>0.26</v>
      </c>
      <c r="T156">
        <v>2560</v>
      </c>
      <c r="U156">
        <v>3</v>
      </c>
      <c r="V156">
        <v>800</v>
      </c>
      <c r="W156">
        <v>0.26</v>
      </c>
      <c r="X156">
        <v>2560</v>
      </c>
      <c r="Y156">
        <v>3</v>
      </c>
    </row>
    <row r="157" spans="1:25" x14ac:dyDescent="0.3">
      <c r="A157" t="s">
        <v>1962</v>
      </c>
      <c r="B157" s="25">
        <v>45745</v>
      </c>
      <c r="C157" t="s">
        <v>959</v>
      </c>
      <c r="D157" t="s">
        <v>1715</v>
      </c>
      <c r="E157" t="s">
        <v>1775</v>
      </c>
      <c r="F157" s="7">
        <v>2</v>
      </c>
      <c r="G157" s="3">
        <v>986.41</v>
      </c>
      <c r="H157" s="3">
        <v>0</v>
      </c>
      <c r="I157" t="s">
        <v>1805</v>
      </c>
      <c r="J157" s="3">
        <v>3077.5992000000001</v>
      </c>
      <c r="K157" s="3"/>
      <c r="Q157" s="10" t="s">
        <v>3070</v>
      </c>
      <c r="R157">
        <v>918.76</v>
      </c>
      <c r="S157">
        <v>0.15</v>
      </c>
      <c r="T157">
        <v>2205.0239999999999</v>
      </c>
      <c r="U157">
        <v>2</v>
      </c>
      <c r="V157">
        <v>918.76</v>
      </c>
      <c r="W157">
        <v>0.15</v>
      </c>
      <c r="X157">
        <v>2205.0239999999999</v>
      </c>
      <c r="Y157">
        <v>2</v>
      </c>
    </row>
    <row r="158" spans="1:25" x14ac:dyDescent="0.3">
      <c r="A158" t="s">
        <v>1963</v>
      </c>
      <c r="B158" s="25">
        <v>45494</v>
      </c>
      <c r="C158" t="s">
        <v>995</v>
      </c>
      <c r="D158" t="s">
        <v>1627</v>
      </c>
      <c r="E158" t="s">
        <v>1733</v>
      </c>
      <c r="F158" s="7">
        <v>1</v>
      </c>
      <c r="G158" s="3">
        <v>921.52</v>
      </c>
      <c r="H158" s="3">
        <v>0.04</v>
      </c>
      <c r="I158" t="s">
        <v>1807</v>
      </c>
      <c r="J158" s="3">
        <v>1843.04</v>
      </c>
      <c r="K158" s="3"/>
      <c r="Q158" s="10" t="s">
        <v>3071</v>
      </c>
      <c r="R158">
        <v>905.26</v>
      </c>
      <c r="S158">
        <v>0.23</v>
      </c>
      <c r="T158">
        <v>1538.942</v>
      </c>
      <c r="U158">
        <v>4</v>
      </c>
      <c r="V158">
        <v>905.26</v>
      </c>
      <c r="W158">
        <v>0.23</v>
      </c>
      <c r="X158">
        <v>1538.942</v>
      </c>
      <c r="Y158">
        <v>4</v>
      </c>
    </row>
    <row r="159" spans="1:25" x14ac:dyDescent="0.3">
      <c r="A159" t="s">
        <v>1964</v>
      </c>
      <c r="B159" s="25">
        <v>45883</v>
      </c>
      <c r="C159" t="s">
        <v>342</v>
      </c>
      <c r="D159" t="s">
        <v>1639</v>
      </c>
      <c r="E159" t="s">
        <v>1754</v>
      </c>
      <c r="F159" s="7">
        <v>2</v>
      </c>
      <c r="G159" s="3">
        <v>83.1</v>
      </c>
      <c r="H159" s="3">
        <v>0.23</v>
      </c>
      <c r="I159" t="s">
        <v>1807</v>
      </c>
      <c r="J159" s="3">
        <v>79.775999999999996</v>
      </c>
      <c r="K159" s="3"/>
      <c r="Q159" s="10" t="s">
        <v>3072</v>
      </c>
      <c r="R159">
        <v>295.39999999999998</v>
      </c>
      <c r="S159">
        <v>0.23</v>
      </c>
      <c r="T159">
        <v>909.83199999999999</v>
      </c>
      <c r="U159">
        <v>1</v>
      </c>
      <c r="V159">
        <v>295.39999999999998</v>
      </c>
      <c r="W159">
        <v>0.23</v>
      </c>
      <c r="X159">
        <v>909.83199999999999</v>
      </c>
      <c r="Y159">
        <v>1</v>
      </c>
    </row>
    <row r="160" spans="1:25" x14ac:dyDescent="0.3">
      <c r="A160" t="s">
        <v>1965</v>
      </c>
      <c r="B160" s="25">
        <v>45601</v>
      </c>
      <c r="C160" t="s">
        <v>1141</v>
      </c>
      <c r="D160" t="s">
        <v>1585</v>
      </c>
      <c r="E160" t="s">
        <v>1773</v>
      </c>
      <c r="F160" s="7">
        <v>2</v>
      </c>
      <c r="G160" s="3">
        <v>60.98</v>
      </c>
      <c r="H160" s="3">
        <v>0.21</v>
      </c>
      <c r="I160" t="s">
        <v>1807</v>
      </c>
      <c r="J160" s="3">
        <v>93.909199999999998</v>
      </c>
      <c r="K160" s="3"/>
      <c r="Q160" s="10" t="s">
        <v>3075</v>
      </c>
      <c r="R160">
        <v>883.36</v>
      </c>
      <c r="S160">
        <v>0.08</v>
      </c>
      <c r="T160">
        <v>786.19040000000007</v>
      </c>
      <c r="U160">
        <v>4</v>
      </c>
      <c r="V160">
        <v>883.36</v>
      </c>
      <c r="W160">
        <v>0.08</v>
      </c>
      <c r="X160">
        <v>786.19040000000007</v>
      </c>
      <c r="Y160">
        <v>4</v>
      </c>
    </row>
    <row r="161" spans="1:25" x14ac:dyDescent="0.3">
      <c r="A161" t="s">
        <v>1966</v>
      </c>
      <c r="B161" s="25">
        <v>45454</v>
      </c>
      <c r="C161" t="s">
        <v>1216</v>
      </c>
      <c r="D161" t="s">
        <v>1707</v>
      </c>
      <c r="E161" t="s">
        <v>1785</v>
      </c>
      <c r="F161" s="7">
        <v>2</v>
      </c>
      <c r="G161" s="3">
        <v>122.23</v>
      </c>
      <c r="H161" s="3">
        <v>0.13</v>
      </c>
      <c r="I161" t="s">
        <v>1810</v>
      </c>
      <c r="J161" s="3">
        <v>193.1234</v>
      </c>
      <c r="K161" s="3"/>
      <c r="Q161" s="10" t="s">
        <v>3077</v>
      </c>
      <c r="R161">
        <v>742.45</v>
      </c>
      <c r="S161">
        <v>0.12</v>
      </c>
      <c r="T161">
        <v>1715.0595000000001</v>
      </c>
      <c r="U161">
        <v>3</v>
      </c>
      <c r="V161">
        <v>742.45</v>
      </c>
      <c r="W161">
        <v>0.12</v>
      </c>
      <c r="X161">
        <v>1715.0595000000001</v>
      </c>
      <c r="Y161">
        <v>3</v>
      </c>
    </row>
    <row r="162" spans="1:25" x14ac:dyDescent="0.3">
      <c r="A162" t="s">
        <v>1967</v>
      </c>
      <c r="B162" s="25">
        <v>45918</v>
      </c>
      <c r="C162" t="s">
        <v>89</v>
      </c>
      <c r="D162" t="s">
        <v>1669</v>
      </c>
      <c r="E162" t="s">
        <v>1791</v>
      </c>
      <c r="F162" s="7">
        <v>1</v>
      </c>
      <c r="G162" s="3">
        <v>623.38</v>
      </c>
      <c r="H162" s="3">
        <v>0.05</v>
      </c>
      <c r="I162" t="s">
        <v>1805</v>
      </c>
      <c r="J162" s="3">
        <v>1084.6812</v>
      </c>
      <c r="K162" s="3"/>
      <c r="Q162" s="10" t="s">
        <v>3078</v>
      </c>
      <c r="R162">
        <v>336.1</v>
      </c>
      <c r="S162">
        <v>0.14000000000000001</v>
      </c>
      <c r="T162">
        <v>887.30400000000009</v>
      </c>
      <c r="U162">
        <v>3</v>
      </c>
      <c r="V162">
        <v>336.1</v>
      </c>
      <c r="W162">
        <v>0.14000000000000001</v>
      </c>
      <c r="X162">
        <v>887.30400000000009</v>
      </c>
      <c r="Y162">
        <v>3</v>
      </c>
    </row>
    <row r="163" spans="1:25" x14ac:dyDescent="0.3">
      <c r="A163" t="s">
        <v>1968</v>
      </c>
      <c r="B163" s="25">
        <v>45729</v>
      </c>
      <c r="C163" t="s">
        <v>215</v>
      </c>
      <c r="D163" t="s">
        <v>1669</v>
      </c>
      <c r="E163" t="s">
        <v>1733</v>
      </c>
      <c r="F163" s="7">
        <v>3</v>
      </c>
      <c r="G163" s="3">
        <v>479.58</v>
      </c>
      <c r="H163" s="3">
        <v>0.14000000000000001</v>
      </c>
      <c r="I163" t="s">
        <v>1807</v>
      </c>
      <c r="J163" s="3">
        <v>455.60099999999989</v>
      </c>
      <c r="K163" s="3"/>
      <c r="Q163" s="10" t="s">
        <v>3084</v>
      </c>
      <c r="R163">
        <v>449.6</v>
      </c>
      <c r="S163">
        <v>0.12</v>
      </c>
      <c r="T163">
        <v>445.10399999999998</v>
      </c>
      <c r="U163">
        <v>2</v>
      </c>
      <c r="V163">
        <v>449.6</v>
      </c>
      <c r="W163">
        <v>0.12</v>
      </c>
      <c r="X163">
        <v>445.10399999999998</v>
      </c>
      <c r="Y163">
        <v>2</v>
      </c>
    </row>
    <row r="164" spans="1:25" x14ac:dyDescent="0.3">
      <c r="A164" t="s">
        <v>1969</v>
      </c>
      <c r="B164" s="25">
        <v>45276</v>
      </c>
      <c r="C164" t="s">
        <v>933</v>
      </c>
      <c r="D164" t="s">
        <v>1675</v>
      </c>
      <c r="E164" t="s">
        <v>1757</v>
      </c>
      <c r="F164" s="7">
        <v>1</v>
      </c>
      <c r="G164" s="3">
        <v>369.32</v>
      </c>
      <c r="H164" s="3">
        <v>0.03</v>
      </c>
      <c r="I164" t="s">
        <v>1807</v>
      </c>
      <c r="J164" s="3">
        <v>952.84559999999999</v>
      </c>
      <c r="K164" s="3"/>
      <c r="Q164" s="10" t="s">
        <v>3085</v>
      </c>
      <c r="R164">
        <v>779.29</v>
      </c>
      <c r="S164">
        <v>0.1</v>
      </c>
      <c r="T164">
        <v>1371.5504000000001</v>
      </c>
      <c r="U164">
        <v>1</v>
      </c>
      <c r="V164">
        <v>779.29</v>
      </c>
      <c r="W164">
        <v>0.1</v>
      </c>
      <c r="X164">
        <v>1371.5504000000001</v>
      </c>
      <c r="Y164">
        <v>1</v>
      </c>
    </row>
    <row r="165" spans="1:25" x14ac:dyDescent="0.3">
      <c r="A165" t="s">
        <v>1970</v>
      </c>
      <c r="B165" s="25">
        <v>45851</v>
      </c>
      <c r="C165" t="s">
        <v>275</v>
      </c>
      <c r="D165" t="s">
        <v>1593</v>
      </c>
      <c r="E165" t="s">
        <v>1738</v>
      </c>
      <c r="F165" s="7">
        <v>4</v>
      </c>
      <c r="G165" s="3">
        <v>488.31</v>
      </c>
      <c r="H165" s="3">
        <v>0.26</v>
      </c>
      <c r="I165" t="s">
        <v>1807</v>
      </c>
      <c r="J165" s="3">
        <v>473.66070000000002</v>
      </c>
      <c r="K165" s="3"/>
      <c r="Q165" s="10" t="s">
        <v>1935</v>
      </c>
      <c r="R165">
        <v>724.97</v>
      </c>
      <c r="S165">
        <v>0.3</v>
      </c>
      <c r="T165">
        <v>1304.9459999999999</v>
      </c>
      <c r="U165">
        <v>1</v>
      </c>
      <c r="V165">
        <v>724.97</v>
      </c>
      <c r="W165">
        <v>0.3</v>
      </c>
      <c r="X165">
        <v>1304.9459999999999</v>
      </c>
      <c r="Y165">
        <v>1</v>
      </c>
    </row>
    <row r="166" spans="1:25" x14ac:dyDescent="0.3">
      <c r="A166" t="s">
        <v>1971</v>
      </c>
      <c r="B166" s="25">
        <v>45418</v>
      </c>
      <c r="C166" t="s">
        <v>870</v>
      </c>
      <c r="D166" t="s">
        <v>1637</v>
      </c>
      <c r="E166" t="s">
        <v>1775</v>
      </c>
      <c r="F166" s="7">
        <v>3</v>
      </c>
      <c r="G166" s="3">
        <v>164.04</v>
      </c>
      <c r="H166" s="3">
        <v>0.18</v>
      </c>
      <c r="I166" t="s">
        <v>1805</v>
      </c>
      <c r="J166" s="3">
        <v>485.55839999999989</v>
      </c>
      <c r="K166" s="3"/>
      <c r="Q166" s="10" t="s">
        <v>3087</v>
      </c>
      <c r="R166">
        <v>121.67</v>
      </c>
      <c r="S166">
        <v>0.15</v>
      </c>
      <c r="T166">
        <v>223.87280000000001</v>
      </c>
      <c r="U166">
        <v>3</v>
      </c>
      <c r="V166">
        <v>121.67</v>
      </c>
      <c r="W166">
        <v>0.15</v>
      </c>
      <c r="X166">
        <v>223.87280000000001</v>
      </c>
      <c r="Y166">
        <v>3</v>
      </c>
    </row>
    <row r="167" spans="1:25" x14ac:dyDescent="0.3">
      <c r="A167" t="s">
        <v>1972</v>
      </c>
      <c r="B167" s="25">
        <v>45508</v>
      </c>
      <c r="C167" t="s">
        <v>265</v>
      </c>
      <c r="D167" t="s">
        <v>1549</v>
      </c>
      <c r="E167" t="s">
        <v>1788</v>
      </c>
      <c r="F167" s="7">
        <v>4</v>
      </c>
      <c r="G167" s="3">
        <v>707.95</v>
      </c>
      <c r="H167" s="3">
        <v>0.18</v>
      </c>
      <c r="I167" t="s">
        <v>1807</v>
      </c>
      <c r="J167" s="3">
        <v>1741.557</v>
      </c>
      <c r="K167" s="3"/>
      <c r="Q167" s="10" t="s">
        <v>3090</v>
      </c>
      <c r="R167">
        <v>504.98</v>
      </c>
      <c r="S167">
        <v>0.14000000000000001</v>
      </c>
      <c r="T167">
        <v>929.16320000000007</v>
      </c>
      <c r="U167">
        <v>2</v>
      </c>
      <c r="V167">
        <v>504.98</v>
      </c>
      <c r="W167">
        <v>0.14000000000000001</v>
      </c>
      <c r="X167">
        <v>929.16320000000007</v>
      </c>
      <c r="Y167">
        <v>2</v>
      </c>
    </row>
    <row r="168" spans="1:25" x14ac:dyDescent="0.3">
      <c r="A168" t="s">
        <v>1973</v>
      </c>
      <c r="B168" s="25">
        <v>45269</v>
      </c>
      <c r="C168" t="s">
        <v>925</v>
      </c>
      <c r="D168" t="s">
        <v>1667</v>
      </c>
      <c r="E168" t="s">
        <v>1763</v>
      </c>
      <c r="F168" s="7">
        <v>4</v>
      </c>
      <c r="G168" s="3">
        <v>714.47</v>
      </c>
      <c r="H168" s="3">
        <v>0.04</v>
      </c>
      <c r="I168" t="s">
        <v>1810</v>
      </c>
      <c r="J168" s="3">
        <v>2343.4616000000001</v>
      </c>
      <c r="K168" s="3"/>
      <c r="Q168" s="10" t="s">
        <v>3092</v>
      </c>
      <c r="R168">
        <v>530.54</v>
      </c>
      <c r="S168">
        <v>0.15</v>
      </c>
      <c r="T168">
        <v>763.97759999999994</v>
      </c>
      <c r="U168">
        <v>3</v>
      </c>
      <c r="V168">
        <v>530.54</v>
      </c>
      <c r="W168">
        <v>0.15</v>
      </c>
      <c r="X168">
        <v>763.97759999999994</v>
      </c>
      <c r="Y168">
        <v>3</v>
      </c>
    </row>
    <row r="169" spans="1:25" x14ac:dyDescent="0.3">
      <c r="A169" t="s">
        <v>1974</v>
      </c>
      <c r="B169" s="25">
        <v>45866</v>
      </c>
      <c r="C169" t="s">
        <v>1275</v>
      </c>
      <c r="D169" t="s">
        <v>1687</v>
      </c>
      <c r="E169" t="s">
        <v>1760</v>
      </c>
      <c r="F169" s="7">
        <v>1</v>
      </c>
      <c r="G169" s="3">
        <v>422.09</v>
      </c>
      <c r="H169" s="3">
        <v>0.2</v>
      </c>
      <c r="I169" t="s">
        <v>1805</v>
      </c>
      <c r="J169" s="3">
        <v>1620.8255999999999</v>
      </c>
      <c r="K169" s="3"/>
      <c r="Q169" s="10" t="s">
        <v>3094</v>
      </c>
      <c r="R169">
        <v>906.99</v>
      </c>
      <c r="S169">
        <v>0.12</v>
      </c>
      <c r="T169">
        <v>2013.5178000000001</v>
      </c>
      <c r="U169">
        <v>4</v>
      </c>
      <c r="V169">
        <v>906.99</v>
      </c>
      <c r="W169">
        <v>0.12</v>
      </c>
      <c r="X169">
        <v>2013.5178000000001</v>
      </c>
      <c r="Y169">
        <v>4</v>
      </c>
    </row>
    <row r="170" spans="1:25" x14ac:dyDescent="0.3">
      <c r="A170" t="s">
        <v>1975</v>
      </c>
      <c r="B170" s="25">
        <v>45462</v>
      </c>
      <c r="C170" t="s">
        <v>376</v>
      </c>
      <c r="D170" t="s">
        <v>1589</v>
      </c>
      <c r="E170" t="s">
        <v>1767</v>
      </c>
      <c r="F170" s="7">
        <v>2</v>
      </c>
      <c r="G170" s="3">
        <v>998.19</v>
      </c>
      <c r="H170" s="3">
        <v>0.12</v>
      </c>
      <c r="I170" t="s">
        <v>1805</v>
      </c>
      <c r="J170" s="3">
        <v>798.55200000000013</v>
      </c>
      <c r="K170" s="3"/>
      <c r="Q170" s="10" t="s">
        <v>3096</v>
      </c>
      <c r="R170">
        <v>117.34</v>
      </c>
      <c r="S170">
        <v>7.0000000000000007E-2</v>
      </c>
      <c r="T170">
        <v>213.55879999999999</v>
      </c>
      <c r="U170">
        <v>3</v>
      </c>
      <c r="V170">
        <v>117.34</v>
      </c>
      <c r="W170">
        <v>7.0000000000000007E-2</v>
      </c>
      <c r="X170">
        <v>213.55879999999999</v>
      </c>
      <c r="Y170">
        <v>3</v>
      </c>
    </row>
    <row r="171" spans="1:25" x14ac:dyDescent="0.3">
      <c r="A171" t="s">
        <v>1976</v>
      </c>
      <c r="B171" s="25">
        <v>45313</v>
      </c>
      <c r="C171" t="s">
        <v>1153</v>
      </c>
      <c r="D171" t="s">
        <v>1673</v>
      </c>
      <c r="E171" t="s">
        <v>1760</v>
      </c>
      <c r="F171" s="7">
        <v>1</v>
      </c>
      <c r="G171" s="3">
        <v>343.42</v>
      </c>
      <c r="H171" s="3">
        <v>0.28000000000000003</v>
      </c>
      <c r="I171" t="s">
        <v>1810</v>
      </c>
      <c r="J171" s="3">
        <v>604.41920000000005</v>
      </c>
      <c r="K171" s="3"/>
      <c r="Q171" s="10" t="s">
        <v>3097</v>
      </c>
      <c r="R171">
        <v>690.27</v>
      </c>
      <c r="S171">
        <v>0.24</v>
      </c>
      <c r="T171">
        <v>1925.8533</v>
      </c>
      <c r="U171">
        <v>4</v>
      </c>
      <c r="V171">
        <v>690.27</v>
      </c>
      <c r="W171">
        <v>0.24</v>
      </c>
      <c r="X171">
        <v>1925.8533</v>
      </c>
      <c r="Y171">
        <v>4</v>
      </c>
    </row>
    <row r="172" spans="1:25" x14ac:dyDescent="0.3">
      <c r="A172" t="s">
        <v>1977</v>
      </c>
      <c r="B172" s="25">
        <v>45390</v>
      </c>
      <c r="C172" t="s">
        <v>811</v>
      </c>
      <c r="D172" t="s">
        <v>1597</v>
      </c>
      <c r="E172" t="s">
        <v>1757</v>
      </c>
      <c r="F172" s="7">
        <v>1</v>
      </c>
      <c r="G172" s="3">
        <v>152.16999999999999</v>
      </c>
      <c r="H172" s="3">
        <v>0.26</v>
      </c>
      <c r="I172" t="s">
        <v>1810</v>
      </c>
      <c r="J172" s="3">
        <v>109.5624</v>
      </c>
      <c r="K172" s="3"/>
      <c r="Q172" s="10" t="s">
        <v>3099</v>
      </c>
      <c r="R172">
        <v>70.52</v>
      </c>
      <c r="S172">
        <v>0.1</v>
      </c>
      <c r="T172">
        <v>64.878399999999999</v>
      </c>
      <c r="U172">
        <v>1</v>
      </c>
      <c r="V172">
        <v>70.52</v>
      </c>
      <c r="W172">
        <v>0.1</v>
      </c>
      <c r="X172">
        <v>64.878399999999999</v>
      </c>
      <c r="Y172">
        <v>1</v>
      </c>
    </row>
    <row r="173" spans="1:25" x14ac:dyDescent="0.3">
      <c r="A173" t="s">
        <v>1978</v>
      </c>
      <c r="B173" s="25">
        <v>45795</v>
      </c>
      <c r="C173" t="s">
        <v>573</v>
      </c>
      <c r="D173" t="s">
        <v>1627</v>
      </c>
      <c r="E173" t="s">
        <v>1773</v>
      </c>
      <c r="F173" s="7">
        <v>2</v>
      </c>
      <c r="G173" s="3">
        <v>325.08</v>
      </c>
      <c r="H173" s="3">
        <v>0.25</v>
      </c>
      <c r="I173" t="s">
        <v>1807</v>
      </c>
      <c r="J173" s="3">
        <v>240.5592</v>
      </c>
      <c r="K173" s="3"/>
      <c r="Q173" s="10" t="s">
        <v>3100</v>
      </c>
      <c r="R173">
        <v>40.25</v>
      </c>
      <c r="S173">
        <v>0.05</v>
      </c>
      <c r="T173">
        <v>36.225000000000001</v>
      </c>
      <c r="U173">
        <v>3</v>
      </c>
      <c r="V173">
        <v>40.25</v>
      </c>
      <c r="W173">
        <v>0.05</v>
      </c>
      <c r="X173">
        <v>36.225000000000001</v>
      </c>
      <c r="Y173">
        <v>3</v>
      </c>
    </row>
    <row r="174" spans="1:25" x14ac:dyDescent="0.3">
      <c r="A174" t="s">
        <v>1979</v>
      </c>
      <c r="B174" s="25">
        <v>45267</v>
      </c>
      <c r="C174" t="s">
        <v>1069</v>
      </c>
      <c r="D174" t="s">
        <v>1707</v>
      </c>
      <c r="E174" t="s">
        <v>1770</v>
      </c>
      <c r="F174" s="7">
        <v>2</v>
      </c>
      <c r="G174" s="3">
        <v>827.92</v>
      </c>
      <c r="H174" s="3">
        <v>0.1</v>
      </c>
      <c r="I174" t="s">
        <v>1810</v>
      </c>
      <c r="J174" s="3">
        <v>1241.8800000000001</v>
      </c>
      <c r="K174" s="3"/>
      <c r="Q174" s="10" t="s">
        <v>3101</v>
      </c>
      <c r="R174">
        <v>539.44000000000005</v>
      </c>
      <c r="S174">
        <v>0.05</v>
      </c>
      <c r="T174">
        <v>1537.404</v>
      </c>
      <c r="U174">
        <v>3</v>
      </c>
      <c r="V174">
        <v>539.44000000000005</v>
      </c>
      <c r="W174">
        <v>0.05</v>
      </c>
      <c r="X174">
        <v>1537.404</v>
      </c>
      <c r="Y174">
        <v>3</v>
      </c>
    </row>
    <row r="175" spans="1:25" x14ac:dyDescent="0.3">
      <c r="A175" t="s">
        <v>1980</v>
      </c>
      <c r="B175" s="25">
        <v>45314</v>
      </c>
      <c r="C175" t="s">
        <v>1473</v>
      </c>
      <c r="D175" t="s">
        <v>1581</v>
      </c>
      <c r="E175" t="s">
        <v>1742</v>
      </c>
      <c r="F175" s="7">
        <v>4</v>
      </c>
      <c r="G175" s="3">
        <v>593.47</v>
      </c>
      <c r="H175" s="3">
        <v>0.05</v>
      </c>
      <c r="I175" t="s">
        <v>1810</v>
      </c>
      <c r="J175" s="3">
        <v>1068.2460000000001</v>
      </c>
      <c r="K175" s="3"/>
      <c r="Q175" s="10" t="s">
        <v>3102</v>
      </c>
      <c r="R175">
        <v>543.49</v>
      </c>
      <c r="S175">
        <v>0.1</v>
      </c>
      <c r="T175">
        <v>1548.9465</v>
      </c>
      <c r="U175">
        <v>4</v>
      </c>
      <c r="V175">
        <v>543.49</v>
      </c>
      <c r="W175">
        <v>0.1</v>
      </c>
      <c r="X175">
        <v>1548.9465</v>
      </c>
      <c r="Y175">
        <v>4</v>
      </c>
    </row>
    <row r="176" spans="1:25" x14ac:dyDescent="0.3">
      <c r="A176" t="s">
        <v>1981</v>
      </c>
      <c r="B176" s="25">
        <v>45267</v>
      </c>
      <c r="C176" t="s">
        <v>920</v>
      </c>
      <c r="D176" t="s">
        <v>1569</v>
      </c>
      <c r="E176" t="s">
        <v>1760</v>
      </c>
      <c r="F176" s="7">
        <v>2</v>
      </c>
      <c r="G176" s="3">
        <v>756.28</v>
      </c>
      <c r="H176" s="3">
        <v>0.14000000000000001</v>
      </c>
      <c r="I176" t="s">
        <v>1810</v>
      </c>
      <c r="J176" s="3">
        <v>2873.864</v>
      </c>
      <c r="K176" s="3"/>
      <c r="Q176" s="10" t="s">
        <v>3104</v>
      </c>
      <c r="R176">
        <v>892.46</v>
      </c>
      <c r="S176">
        <v>0.25</v>
      </c>
      <c r="T176">
        <v>1659.9756</v>
      </c>
      <c r="U176">
        <v>2</v>
      </c>
      <c r="V176">
        <v>892.46</v>
      </c>
      <c r="W176">
        <v>0.25</v>
      </c>
      <c r="X176">
        <v>1659.9756</v>
      </c>
      <c r="Y176">
        <v>2</v>
      </c>
    </row>
    <row r="177" spans="1:25" x14ac:dyDescent="0.3">
      <c r="A177" t="s">
        <v>1982</v>
      </c>
      <c r="B177" s="25">
        <v>45641</v>
      </c>
      <c r="C177" t="s">
        <v>1165</v>
      </c>
      <c r="D177" t="s">
        <v>1713</v>
      </c>
      <c r="E177" t="s">
        <v>1738</v>
      </c>
      <c r="F177" s="7">
        <v>1</v>
      </c>
      <c r="G177" s="3">
        <v>707.65</v>
      </c>
      <c r="H177" s="3">
        <v>0.28000000000000003</v>
      </c>
      <c r="I177" t="s">
        <v>1805</v>
      </c>
      <c r="J177" s="3">
        <v>1217.1579999999999</v>
      </c>
      <c r="K177" s="3"/>
      <c r="Q177" s="10" t="s">
        <v>3106</v>
      </c>
      <c r="R177">
        <v>162.13999999999999</v>
      </c>
      <c r="S177">
        <v>0.09</v>
      </c>
      <c r="T177">
        <v>150.7902</v>
      </c>
      <c r="U177">
        <v>1</v>
      </c>
      <c r="V177">
        <v>162.13999999999999</v>
      </c>
      <c r="W177">
        <v>0.09</v>
      </c>
      <c r="X177">
        <v>150.7902</v>
      </c>
      <c r="Y177">
        <v>1</v>
      </c>
    </row>
    <row r="178" spans="1:25" x14ac:dyDescent="0.3">
      <c r="A178" t="s">
        <v>1983</v>
      </c>
      <c r="B178" s="25">
        <v>45371</v>
      </c>
      <c r="C178" t="s">
        <v>436</v>
      </c>
      <c r="D178" t="s">
        <v>1579</v>
      </c>
      <c r="E178" t="s">
        <v>1782</v>
      </c>
      <c r="F178" s="7">
        <v>1</v>
      </c>
      <c r="G178" s="3">
        <v>857.35</v>
      </c>
      <c r="H178" s="3">
        <v>0.04</v>
      </c>
      <c r="I178" t="s">
        <v>1807</v>
      </c>
      <c r="J178" s="3">
        <v>617.29200000000003</v>
      </c>
      <c r="K178" s="3"/>
      <c r="Q178" s="10" t="s">
        <v>1937</v>
      </c>
      <c r="R178">
        <v>942.38</v>
      </c>
      <c r="S178">
        <v>0.05</v>
      </c>
      <c r="T178">
        <v>782.17539999999997</v>
      </c>
      <c r="U178">
        <v>3</v>
      </c>
      <c r="V178">
        <v>942.38</v>
      </c>
      <c r="W178">
        <v>0.05</v>
      </c>
      <c r="X178">
        <v>782.17539999999997</v>
      </c>
      <c r="Y178">
        <v>3</v>
      </c>
    </row>
    <row r="179" spans="1:25" x14ac:dyDescent="0.3">
      <c r="A179" t="s">
        <v>1984</v>
      </c>
      <c r="B179" s="25">
        <v>45670</v>
      </c>
      <c r="C179" t="s">
        <v>1514</v>
      </c>
      <c r="D179" t="s">
        <v>1639</v>
      </c>
      <c r="E179" t="s">
        <v>1763</v>
      </c>
      <c r="F179" s="7">
        <v>4</v>
      </c>
      <c r="G179" s="3">
        <v>79</v>
      </c>
      <c r="H179" s="3">
        <v>0</v>
      </c>
      <c r="I179" t="s">
        <v>1807</v>
      </c>
      <c r="J179" s="3">
        <v>75.84</v>
      </c>
      <c r="K179" s="3"/>
      <c r="Q179" s="10" t="s">
        <v>3107</v>
      </c>
      <c r="R179">
        <v>893.14</v>
      </c>
      <c r="S179">
        <v>0.28000000000000003</v>
      </c>
      <c r="T179">
        <v>812.75739999999996</v>
      </c>
      <c r="U179">
        <v>4</v>
      </c>
      <c r="V179">
        <v>893.14</v>
      </c>
      <c r="W179">
        <v>0.28000000000000003</v>
      </c>
      <c r="X179">
        <v>812.75739999999996</v>
      </c>
      <c r="Y179">
        <v>4</v>
      </c>
    </row>
    <row r="180" spans="1:25" x14ac:dyDescent="0.3">
      <c r="A180" t="s">
        <v>1985</v>
      </c>
      <c r="B180" s="25">
        <v>45885</v>
      </c>
      <c r="C180" t="s">
        <v>241</v>
      </c>
      <c r="D180" t="s">
        <v>1717</v>
      </c>
      <c r="E180" t="s">
        <v>1754</v>
      </c>
      <c r="F180" s="7">
        <v>2</v>
      </c>
      <c r="G180" s="3">
        <v>638.91</v>
      </c>
      <c r="H180" s="3">
        <v>0.27</v>
      </c>
      <c r="I180" t="s">
        <v>1810</v>
      </c>
      <c r="J180" s="3">
        <v>2555.64</v>
      </c>
      <c r="K180" s="3"/>
      <c r="Q180" s="10" t="s">
        <v>3108</v>
      </c>
      <c r="R180">
        <v>349.07</v>
      </c>
      <c r="S180">
        <v>0.21</v>
      </c>
      <c r="T180">
        <v>1005.3216</v>
      </c>
      <c r="U180">
        <v>1</v>
      </c>
      <c r="V180">
        <v>349.07</v>
      </c>
      <c r="W180">
        <v>0.21</v>
      </c>
      <c r="X180">
        <v>1005.3216</v>
      </c>
      <c r="Y180">
        <v>1</v>
      </c>
    </row>
    <row r="181" spans="1:25" x14ac:dyDescent="0.3">
      <c r="A181" t="s">
        <v>1986</v>
      </c>
      <c r="B181" s="25">
        <v>45812</v>
      </c>
      <c r="C181" t="s">
        <v>292</v>
      </c>
      <c r="D181" t="s">
        <v>1619</v>
      </c>
      <c r="E181" t="s">
        <v>1733</v>
      </c>
      <c r="F181" s="7">
        <v>3</v>
      </c>
      <c r="G181" s="3">
        <v>522.16999999999996</v>
      </c>
      <c r="H181" s="3">
        <v>0.27</v>
      </c>
      <c r="I181" t="s">
        <v>1805</v>
      </c>
      <c r="J181" s="3">
        <v>762.36819999999989</v>
      </c>
      <c r="K181" s="3"/>
      <c r="Q181" s="10" t="s">
        <v>3109</v>
      </c>
      <c r="R181">
        <v>747.9</v>
      </c>
      <c r="S181">
        <v>0.21</v>
      </c>
      <c r="T181">
        <v>590.84100000000001</v>
      </c>
      <c r="U181">
        <v>3</v>
      </c>
      <c r="V181">
        <v>747.9</v>
      </c>
      <c r="W181">
        <v>0.21</v>
      </c>
      <c r="X181">
        <v>590.84100000000001</v>
      </c>
      <c r="Y181">
        <v>3</v>
      </c>
    </row>
    <row r="182" spans="1:25" x14ac:dyDescent="0.3">
      <c r="A182" t="s">
        <v>1987</v>
      </c>
      <c r="B182" s="25">
        <v>45235</v>
      </c>
      <c r="C182" t="s">
        <v>1455</v>
      </c>
      <c r="D182" t="s">
        <v>1607</v>
      </c>
      <c r="E182" t="s">
        <v>1775</v>
      </c>
      <c r="F182" s="7">
        <v>3</v>
      </c>
      <c r="G182" s="3">
        <v>954.29</v>
      </c>
      <c r="H182" s="3">
        <v>0.15</v>
      </c>
      <c r="I182" t="s">
        <v>1805</v>
      </c>
      <c r="J182" s="3">
        <v>2089.8951000000002</v>
      </c>
      <c r="K182" s="3"/>
      <c r="Q182" s="10" t="s">
        <v>3110</v>
      </c>
      <c r="R182">
        <v>438.92</v>
      </c>
      <c r="S182">
        <v>0.18</v>
      </c>
      <c r="T182">
        <v>1040.2403999999999</v>
      </c>
      <c r="U182">
        <v>4</v>
      </c>
      <c r="V182">
        <v>438.92</v>
      </c>
      <c r="W182">
        <v>0.18</v>
      </c>
      <c r="X182">
        <v>1040.2403999999999</v>
      </c>
      <c r="Y182">
        <v>4</v>
      </c>
    </row>
    <row r="183" spans="1:25" x14ac:dyDescent="0.3">
      <c r="A183" t="s">
        <v>1988</v>
      </c>
      <c r="B183" s="25">
        <v>45710</v>
      </c>
      <c r="C183" t="s">
        <v>1408</v>
      </c>
      <c r="D183" t="s">
        <v>1595</v>
      </c>
      <c r="E183" t="s">
        <v>1778</v>
      </c>
      <c r="F183" s="7">
        <v>4</v>
      </c>
      <c r="G183" s="3">
        <v>53.92</v>
      </c>
      <c r="H183" s="3">
        <v>0.02</v>
      </c>
      <c r="I183" t="s">
        <v>1807</v>
      </c>
      <c r="J183" s="3">
        <v>137.49600000000001</v>
      </c>
      <c r="K183" s="3"/>
      <c r="Q183" s="10" t="s">
        <v>3112</v>
      </c>
      <c r="R183">
        <v>146.49</v>
      </c>
      <c r="S183">
        <v>0.27</v>
      </c>
      <c r="T183">
        <v>105.47280000000001</v>
      </c>
      <c r="U183">
        <v>2</v>
      </c>
      <c r="V183">
        <v>146.49</v>
      </c>
      <c r="W183">
        <v>0.27</v>
      </c>
      <c r="X183">
        <v>105.47280000000001</v>
      </c>
      <c r="Y183">
        <v>2</v>
      </c>
    </row>
    <row r="184" spans="1:25" x14ac:dyDescent="0.3">
      <c r="A184" t="s">
        <v>1989</v>
      </c>
      <c r="B184" s="25">
        <v>45753</v>
      </c>
      <c r="C184" t="s">
        <v>1222</v>
      </c>
      <c r="D184" t="s">
        <v>1597</v>
      </c>
      <c r="E184" t="s">
        <v>1733</v>
      </c>
      <c r="F184" s="7">
        <v>1</v>
      </c>
      <c r="G184" s="3">
        <v>741.88</v>
      </c>
      <c r="H184" s="3">
        <v>0.01</v>
      </c>
      <c r="I184" t="s">
        <v>1810</v>
      </c>
      <c r="J184" s="3">
        <v>2908.1696000000002</v>
      </c>
      <c r="K184" s="3"/>
      <c r="Q184" s="10" t="s">
        <v>3114</v>
      </c>
      <c r="R184">
        <v>38.07</v>
      </c>
      <c r="S184">
        <v>0.12</v>
      </c>
      <c r="T184">
        <v>103.9311</v>
      </c>
      <c r="U184">
        <v>2</v>
      </c>
      <c r="V184">
        <v>38.07</v>
      </c>
      <c r="W184">
        <v>0.12</v>
      </c>
      <c r="X184">
        <v>103.9311</v>
      </c>
      <c r="Y184">
        <v>2</v>
      </c>
    </row>
    <row r="185" spans="1:25" x14ac:dyDescent="0.3">
      <c r="A185" t="s">
        <v>1990</v>
      </c>
      <c r="B185" s="25">
        <v>45594</v>
      </c>
      <c r="C185" t="s">
        <v>134</v>
      </c>
      <c r="D185" t="s">
        <v>1621</v>
      </c>
      <c r="E185" t="s">
        <v>1747</v>
      </c>
      <c r="F185" s="7">
        <v>1</v>
      </c>
      <c r="G185" s="3">
        <v>547.09</v>
      </c>
      <c r="H185" s="3">
        <v>0.14000000000000001</v>
      </c>
      <c r="I185" t="s">
        <v>1807</v>
      </c>
      <c r="J185" s="3">
        <v>541.6191</v>
      </c>
      <c r="K185" s="3"/>
      <c r="Q185" s="10" t="s">
        <v>3116</v>
      </c>
      <c r="R185">
        <v>488.72</v>
      </c>
      <c r="S185">
        <v>0.11</v>
      </c>
      <c r="T185">
        <v>1505.2575999999999</v>
      </c>
      <c r="U185">
        <v>2</v>
      </c>
      <c r="V185">
        <v>488.72</v>
      </c>
      <c r="W185">
        <v>0.11</v>
      </c>
      <c r="X185">
        <v>1505.2575999999999</v>
      </c>
      <c r="Y185">
        <v>2</v>
      </c>
    </row>
    <row r="186" spans="1:25" x14ac:dyDescent="0.3">
      <c r="A186" t="s">
        <v>1991</v>
      </c>
      <c r="B186" s="25">
        <v>45686</v>
      </c>
      <c r="C186" t="s">
        <v>1485</v>
      </c>
      <c r="D186" t="s">
        <v>1707</v>
      </c>
      <c r="E186" t="s">
        <v>1747</v>
      </c>
      <c r="F186" s="7">
        <v>3</v>
      </c>
      <c r="G186" s="3">
        <v>789.35</v>
      </c>
      <c r="H186" s="3">
        <v>0.09</v>
      </c>
      <c r="I186" t="s">
        <v>1807</v>
      </c>
      <c r="J186" s="3">
        <v>678.84100000000001</v>
      </c>
      <c r="K186" s="3"/>
      <c r="Q186" s="10" t="s">
        <v>1938</v>
      </c>
      <c r="R186">
        <v>298.35000000000002</v>
      </c>
      <c r="S186">
        <v>0.13</v>
      </c>
      <c r="T186">
        <v>850.29750000000001</v>
      </c>
      <c r="U186">
        <v>4</v>
      </c>
      <c r="V186">
        <v>298.35000000000002</v>
      </c>
      <c r="W186">
        <v>0.13</v>
      </c>
      <c r="X186">
        <v>850.29750000000001</v>
      </c>
      <c r="Y186">
        <v>4</v>
      </c>
    </row>
    <row r="187" spans="1:25" x14ac:dyDescent="0.3">
      <c r="A187" t="s">
        <v>1992</v>
      </c>
      <c r="B187" s="25">
        <v>45354</v>
      </c>
      <c r="C187" t="s">
        <v>1312</v>
      </c>
      <c r="D187" t="s">
        <v>1655</v>
      </c>
      <c r="E187" t="s">
        <v>1747</v>
      </c>
      <c r="F187" s="7">
        <v>2</v>
      </c>
      <c r="G187" s="3">
        <v>476.78</v>
      </c>
      <c r="H187" s="3">
        <v>0.04</v>
      </c>
      <c r="I187" t="s">
        <v>1810</v>
      </c>
      <c r="J187" s="3">
        <v>1301.6094000000001</v>
      </c>
      <c r="K187" s="3"/>
      <c r="Q187" s="10" t="s">
        <v>3118</v>
      </c>
      <c r="R187">
        <v>340.9</v>
      </c>
      <c r="S187">
        <v>0.17</v>
      </c>
      <c r="T187">
        <v>242.03899999999999</v>
      </c>
      <c r="U187">
        <v>3</v>
      </c>
      <c r="V187">
        <v>340.9</v>
      </c>
      <c r="W187">
        <v>0.17</v>
      </c>
      <c r="X187">
        <v>242.03899999999999</v>
      </c>
      <c r="Y187">
        <v>3</v>
      </c>
    </row>
    <row r="188" spans="1:25" x14ac:dyDescent="0.3">
      <c r="A188" t="s">
        <v>1993</v>
      </c>
      <c r="B188" s="25">
        <v>45600</v>
      </c>
      <c r="C188" t="s">
        <v>1384</v>
      </c>
      <c r="D188" t="s">
        <v>1687</v>
      </c>
      <c r="E188" t="s">
        <v>1791</v>
      </c>
      <c r="F188" s="7">
        <v>2</v>
      </c>
      <c r="G188" s="3">
        <v>504.26</v>
      </c>
      <c r="H188" s="3">
        <v>0.01</v>
      </c>
      <c r="I188" t="s">
        <v>1807</v>
      </c>
      <c r="J188" s="3">
        <v>968.17919999999992</v>
      </c>
      <c r="K188" s="3"/>
      <c r="Q188" s="10" t="s">
        <v>3119</v>
      </c>
      <c r="R188">
        <v>653.59</v>
      </c>
      <c r="S188">
        <v>0.23</v>
      </c>
      <c r="T188">
        <v>1627.4391000000001</v>
      </c>
      <c r="U188">
        <v>1</v>
      </c>
      <c r="V188">
        <v>653.59</v>
      </c>
      <c r="W188">
        <v>0.23</v>
      </c>
      <c r="X188">
        <v>1627.4391000000001</v>
      </c>
      <c r="Y188">
        <v>1</v>
      </c>
    </row>
    <row r="189" spans="1:25" x14ac:dyDescent="0.3">
      <c r="A189" t="s">
        <v>1994</v>
      </c>
      <c r="B189" s="25">
        <v>45538</v>
      </c>
      <c r="C189" t="s">
        <v>858</v>
      </c>
      <c r="D189" t="s">
        <v>1691</v>
      </c>
      <c r="E189" t="s">
        <v>1757</v>
      </c>
      <c r="F189" s="7">
        <v>3</v>
      </c>
      <c r="G189" s="3">
        <v>549.33000000000004</v>
      </c>
      <c r="H189" s="3">
        <v>0.04</v>
      </c>
      <c r="I189" t="s">
        <v>1810</v>
      </c>
      <c r="J189" s="3">
        <v>1087.6733999999999</v>
      </c>
      <c r="K189" s="3"/>
      <c r="Q189" s="10" t="s">
        <v>3121</v>
      </c>
      <c r="R189">
        <v>943.8</v>
      </c>
      <c r="S189">
        <v>0.25</v>
      </c>
      <c r="T189">
        <v>1774.3440000000001</v>
      </c>
      <c r="U189">
        <v>2</v>
      </c>
      <c r="V189">
        <v>943.8</v>
      </c>
      <c r="W189">
        <v>0.25</v>
      </c>
      <c r="X189">
        <v>1774.3440000000001</v>
      </c>
      <c r="Y189">
        <v>2</v>
      </c>
    </row>
    <row r="190" spans="1:25" x14ac:dyDescent="0.3">
      <c r="A190" t="s">
        <v>1995</v>
      </c>
      <c r="B190" s="25">
        <v>45411</v>
      </c>
      <c r="C190" t="s">
        <v>1180</v>
      </c>
      <c r="D190" t="s">
        <v>1534</v>
      </c>
      <c r="E190" t="s">
        <v>1747</v>
      </c>
      <c r="F190" s="7">
        <v>1</v>
      </c>
      <c r="G190" s="3">
        <v>620.22</v>
      </c>
      <c r="H190" s="3">
        <v>0.1</v>
      </c>
      <c r="I190" t="s">
        <v>1805</v>
      </c>
      <c r="J190" s="3">
        <v>1786.2336</v>
      </c>
      <c r="K190" s="3"/>
      <c r="Q190" s="10" t="s">
        <v>3123</v>
      </c>
      <c r="R190">
        <v>216.81</v>
      </c>
      <c r="S190">
        <v>0.27</v>
      </c>
      <c r="T190">
        <v>615.74040000000002</v>
      </c>
      <c r="U190">
        <v>4</v>
      </c>
      <c r="V190">
        <v>216.81</v>
      </c>
      <c r="W190">
        <v>0.27</v>
      </c>
      <c r="X190">
        <v>615.74040000000002</v>
      </c>
      <c r="Y190">
        <v>4</v>
      </c>
    </row>
    <row r="191" spans="1:25" x14ac:dyDescent="0.3">
      <c r="A191" t="s">
        <v>1996</v>
      </c>
      <c r="B191" s="25">
        <v>45411</v>
      </c>
      <c r="C191" t="s">
        <v>324</v>
      </c>
      <c r="D191" t="s">
        <v>1621</v>
      </c>
      <c r="E191" t="s">
        <v>1747</v>
      </c>
      <c r="F191" s="7">
        <v>3</v>
      </c>
      <c r="G191" s="3">
        <v>580.76</v>
      </c>
      <c r="H191" s="3">
        <v>0.14000000000000001</v>
      </c>
      <c r="I191" t="s">
        <v>1810</v>
      </c>
      <c r="J191" s="3">
        <v>522.68399999999997</v>
      </c>
      <c r="K191" s="3"/>
      <c r="Q191" s="10" t="s">
        <v>3128</v>
      </c>
      <c r="R191">
        <v>627.29</v>
      </c>
      <c r="S191">
        <v>0.19</v>
      </c>
      <c r="T191">
        <v>1373.7651000000001</v>
      </c>
      <c r="U191">
        <v>3</v>
      </c>
      <c r="V191">
        <v>627.29</v>
      </c>
      <c r="W191">
        <v>0.19</v>
      </c>
      <c r="X191">
        <v>1373.7651000000001</v>
      </c>
      <c r="Y191">
        <v>3</v>
      </c>
    </row>
    <row r="192" spans="1:25" x14ac:dyDescent="0.3">
      <c r="A192" t="s">
        <v>1997</v>
      </c>
      <c r="B192" s="25">
        <v>45775</v>
      </c>
      <c r="C192" t="s">
        <v>1039</v>
      </c>
      <c r="D192" t="s">
        <v>1671</v>
      </c>
      <c r="E192" t="s">
        <v>1767</v>
      </c>
      <c r="F192" s="7">
        <v>1</v>
      </c>
      <c r="G192" s="3">
        <v>444.55</v>
      </c>
      <c r="H192" s="3">
        <v>0.03</v>
      </c>
      <c r="I192" t="s">
        <v>1807</v>
      </c>
      <c r="J192" s="3">
        <v>1146.9390000000001</v>
      </c>
      <c r="K192" s="3"/>
      <c r="Q192" s="10" t="s">
        <v>3129</v>
      </c>
      <c r="R192">
        <v>206.84</v>
      </c>
      <c r="S192">
        <v>0.26</v>
      </c>
      <c r="T192">
        <v>502.62119999999999</v>
      </c>
      <c r="U192">
        <v>4</v>
      </c>
      <c r="V192">
        <v>206.84</v>
      </c>
      <c r="W192">
        <v>0.26</v>
      </c>
      <c r="X192">
        <v>502.62119999999999</v>
      </c>
      <c r="Y192">
        <v>4</v>
      </c>
    </row>
    <row r="193" spans="1:25" x14ac:dyDescent="0.3">
      <c r="A193" t="s">
        <v>1998</v>
      </c>
      <c r="B193" s="25">
        <v>45459</v>
      </c>
      <c r="C193" t="s">
        <v>465</v>
      </c>
      <c r="D193" t="s">
        <v>1621</v>
      </c>
      <c r="E193" t="s">
        <v>1791</v>
      </c>
      <c r="F193" s="7">
        <v>3</v>
      </c>
      <c r="G193" s="3">
        <v>804.9</v>
      </c>
      <c r="H193" s="3">
        <v>0.15</v>
      </c>
      <c r="I193" t="s">
        <v>1807</v>
      </c>
      <c r="J193" s="3">
        <v>780.75299999999993</v>
      </c>
      <c r="K193" s="3"/>
      <c r="Q193" s="10" t="s">
        <v>3130</v>
      </c>
      <c r="R193">
        <v>629.04999999999995</v>
      </c>
      <c r="S193">
        <v>0.1</v>
      </c>
      <c r="T193">
        <v>1861.9880000000001</v>
      </c>
      <c r="U193">
        <v>4</v>
      </c>
      <c r="V193">
        <v>629.04999999999995</v>
      </c>
      <c r="W193">
        <v>0.1</v>
      </c>
      <c r="X193">
        <v>1861.9880000000001</v>
      </c>
      <c r="Y193">
        <v>4</v>
      </c>
    </row>
    <row r="194" spans="1:25" x14ac:dyDescent="0.3">
      <c r="A194" t="s">
        <v>1999</v>
      </c>
      <c r="B194" s="25">
        <v>45617</v>
      </c>
      <c r="C194" t="s">
        <v>1300</v>
      </c>
      <c r="D194" t="s">
        <v>1713</v>
      </c>
      <c r="E194" t="s">
        <v>1780</v>
      </c>
      <c r="F194" s="7">
        <v>1</v>
      </c>
      <c r="G194" s="3">
        <v>361.65</v>
      </c>
      <c r="H194" s="3">
        <v>0.03</v>
      </c>
      <c r="I194" t="s">
        <v>1810</v>
      </c>
      <c r="J194" s="3">
        <v>922.20749999999987</v>
      </c>
      <c r="K194" s="3"/>
      <c r="Q194" s="10" t="s">
        <v>3131</v>
      </c>
      <c r="R194">
        <v>529.04</v>
      </c>
      <c r="S194">
        <v>0.22</v>
      </c>
      <c r="T194">
        <v>1904.5440000000001</v>
      </c>
      <c r="U194">
        <v>1</v>
      </c>
      <c r="V194">
        <v>529.04</v>
      </c>
      <c r="W194">
        <v>0.22</v>
      </c>
      <c r="X194">
        <v>1904.5440000000001</v>
      </c>
      <c r="Y194">
        <v>1</v>
      </c>
    </row>
    <row r="195" spans="1:25" x14ac:dyDescent="0.3">
      <c r="A195" t="s">
        <v>2000</v>
      </c>
      <c r="B195" s="25">
        <v>45763</v>
      </c>
      <c r="C195" t="s">
        <v>536</v>
      </c>
      <c r="D195" t="s">
        <v>1541</v>
      </c>
      <c r="E195" t="s">
        <v>1750</v>
      </c>
      <c r="F195" s="7">
        <v>3</v>
      </c>
      <c r="G195" s="3">
        <v>271.76</v>
      </c>
      <c r="H195" s="3">
        <v>0.24</v>
      </c>
      <c r="I195" t="s">
        <v>1805</v>
      </c>
      <c r="J195" s="3">
        <v>263.60719999999998</v>
      </c>
      <c r="K195" s="3"/>
      <c r="Q195" s="10" t="s">
        <v>3132</v>
      </c>
      <c r="R195">
        <v>350.67</v>
      </c>
      <c r="S195">
        <v>0.26</v>
      </c>
      <c r="T195">
        <v>273.52260000000001</v>
      </c>
      <c r="U195">
        <v>1</v>
      </c>
      <c r="V195">
        <v>350.67</v>
      </c>
      <c r="W195">
        <v>0.26</v>
      </c>
      <c r="X195">
        <v>273.52260000000001</v>
      </c>
      <c r="Y195">
        <v>1</v>
      </c>
    </row>
    <row r="196" spans="1:25" x14ac:dyDescent="0.3">
      <c r="A196" t="s">
        <v>2001</v>
      </c>
      <c r="B196" s="25">
        <v>45618</v>
      </c>
      <c r="C196" t="s">
        <v>1007</v>
      </c>
      <c r="D196" t="s">
        <v>1627</v>
      </c>
      <c r="E196" t="s">
        <v>1770</v>
      </c>
      <c r="F196" s="7">
        <v>1</v>
      </c>
      <c r="G196" s="3">
        <v>958.15</v>
      </c>
      <c r="H196" s="3">
        <v>0.03</v>
      </c>
      <c r="I196" t="s">
        <v>1810</v>
      </c>
      <c r="J196" s="3">
        <v>2184.5819999999999</v>
      </c>
      <c r="K196" s="3"/>
      <c r="Q196" s="10" t="s">
        <v>3133</v>
      </c>
      <c r="R196">
        <v>128.93</v>
      </c>
      <c r="S196">
        <v>0.09</v>
      </c>
      <c r="T196">
        <v>95.408200000000008</v>
      </c>
      <c r="U196">
        <v>2</v>
      </c>
      <c r="V196">
        <v>128.93</v>
      </c>
      <c r="W196">
        <v>0.09</v>
      </c>
      <c r="X196">
        <v>95.408200000000008</v>
      </c>
      <c r="Y196">
        <v>2</v>
      </c>
    </row>
    <row r="197" spans="1:25" x14ac:dyDescent="0.3">
      <c r="A197" t="s">
        <v>2002</v>
      </c>
      <c r="B197" s="25">
        <v>45290</v>
      </c>
      <c r="C197" t="s">
        <v>1309</v>
      </c>
      <c r="D197" t="s">
        <v>1649</v>
      </c>
      <c r="E197" t="s">
        <v>1788</v>
      </c>
      <c r="F197" s="7">
        <v>4</v>
      </c>
      <c r="G197" s="3">
        <v>889.19</v>
      </c>
      <c r="H197" s="3">
        <v>0.05</v>
      </c>
      <c r="I197" t="s">
        <v>1805</v>
      </c>
      <c r="J197" s="3">
        <v>862.51430000000005</v>
      </c>
      <c r="K197" s="3"/>
      <c r="Q197" s="10" t="s">
        <v>3134</v>
      </c>
      <c r="R197">
        <v>384.92</v>
      </c>
      <c r="S197">
        <v>0.28999999999999998</v>
      </c>
      <c r="T197">
        <v>700.5544000000001</v>
      </c>
      <c r="U197">
        <v>3</v>
      </c>
      <c r="V197">
        <v>384.92</v>
      </c>
      <c r="W197">
        <v>0.28999999999999998</v>
      </c>
      <c r="X197">
        <v>700.5544000000001</v>
      </c>
      <c r="Y197">
        <v>3</v>
      </c>
    </row>
    <row r="198" spans="1:25" x14ac:dyDescent="0.3">
      <c r="A198" t="s">
        <v>2003</v>
      </c>
      <c r="B198" s="25">
        <v>45904</v>
      </c>
      <c r="C198" t="s">
        <v>1414</v>
      </c>
      <c r="D198" t="s">
        <v>1643</v>
      </c>
      <c r="E198" t="s">
        <v>1785</v>
      </c>
      <c r="F198" s="7">
        <v>1</v>
      </c>
      <c r="G198" s="3">
        <v>689.67</v>
      </c>
      <c r="H198" s="3">
        <v>0.03</v>
      </c>
      <c r="I198" t="s">
        <v>1810</v>
      </c>
      <c r="J198" s="3">
        <v>2620.7460000000001</v>
      </c>
      <c r="K198" s="3"/>
      <c r="Q198" s="10" t="s">
        <v>3140</v>
      </c>
      <c r="R198">
        <v>55.04</v>
      </c>
      <c r="S198">
        <v>0.2</v>
      </c>
      <c r="T198">
        <v>54.489600000000003</v>
      </c>
      <c r="U198">
        <v>2</v>
      </c>
      <c r="V198">
        <v>55.04</v>
      </c>
      <c r="W198">
        <v>0.2</v>
      </c>
      <c r="X198">
        <v>54.489600000000003</v>
      </c>
      <c r="Y198">
        <v>2</v>
      </c>
    </row>
    <row r="199" spans="1:25" x14ac:dyDescent="0.3">
      <c r="A199" t="s">
        <v>2004</v>
      </c>
      <c r="B199" s="25">
        <v>45227</v>
      </c>
      <c r="C199" t="s">
        <v>456</v>
      </c>
      <c r="D199" t="s">
        <v>1617</v>
      </c>
      <c r="E199" t="s">
        <v>1773</v>
      </c>
      <c r="F199" s="7">
        <v>1</v>
      </c>
      <c r="G199" s="3">
        <v>541.24</v>
      </c>
      <c r="H199" s="3">
        <v>0.16</v>
      </c>
      <c r="I199" t="s">
        <v>1807</v>
      </c>
      <c r="J199" s="3">
        <v>525.00279999999998</v>
      </c>
      <c r="K199" s="3"/>
      <c r="Q199" s="10" t="s">
        <v>3141</v>
      </c>
      <c r="R199">
        <v>905.47</v>
      </c>
      <c r="S199">
        <v>0.28000000000000003</v>
      </c>
      <c r="T199">
        <v>1448.752</v>
      </c>
      <c r="U199">
        <v>3</v>
      </c>
      <c r="V199">
        <v>905.47</v>
      </c>
      <c r="W199">
        <v>0.28000000000000003</v>
      </c>
      <c r="X199">
        <v>1448.752</v>
      </c>
      <c r="Y199">
        <v>3</v>
      </c>
    </row>
    <row r="200" spans="1:25" x14ac:dyDescent="0.3">
      <c r="A200" t="s">
        <v>2005</v>
      </c>
      <c r="B200" s="25">
        <v>45600</v>
      </c>
      <c r="C200" t="s">
        <v>1370</v>
      </c>
      <c r="D200" t="s">
        <v>1691</v>
      </c>
      <c r="E200" t="s">
        <v>1757</v>
      </c>
      <c r="F200" s="7">
        <v>2</v>
      </c>
      <c r="G200" s="3">
        <v>454.71</v>
      </c>
      <c r="H200" s="3">
        <v>0.26</v>
      </c>
      <c r="I200" t="s">
        <v>1807</v>
      </c>
      <c r="J200" s="3">
        <v>381.95639999999997</v>
      </c>
      <c r="K200" s="3"/>
      <c r="Q200" s="10" t="s">
        <v>3142</v>
      </c>
      <c r="R200">
        <v>217.13</v>
      </c>
      <c r="S200">
        <v>0</v>
      </c>
      <c r="T200">
        <v>469.00080000000003</v>
      </c>
      <c r="U200">
        <v>3</v>
      </c>
      <c r="V200">
        <v>217.13</v>
      </c>
      <c r="W200">
        <v>0</v>
      </c>
      <c r="X200">
        <v>469.00080000000003</v>
      </c>
      <c r="Y200">
        <v>3</v>
      </c>
    </row>
    <row r="201" spans="1:25" x14ac:dyDescent="0.3">
      <c r="A201" t="s">
        <v>2006</v>
      </c>
      <c r="B201" s="25">
        <v>45646</v>
      </c>
      <c r="C201" t="s">
        <v>149</v>
      </c>
      <c r="D201" t="s">
        <v>1661</v>
      </c>
      <c r="E201" t="s">
        <v>1754</v>
      </c>
      <c r="F201" s="7">
        <v>3</v>
      </c>
      <c r="G201" s="3">
        <v>397.63</v>
      </c>
      <c r="H201" s="3">
        <v>0.26</v>
      </c>
      <c r="I201" t="s">
        <v>1805</v>
      </c>
      <c r="J201" s="3">
        <v>588.49239999999998</v>
      </c>
      <c r="K201" s="3"/>
      <c r="Q201" s="10" t="s">
        <v>3150</v>
      </c>
      <c r="R201">
        <v>760.38</v>
      </c>
      <c r="S201">
        <v>0.21</v>
      </c>
      <c r="T201">
        <v>2281.14</v>
      </c>
      <c r="U201">
        <v>3</v>
      </c>
      <c r="V201">
        <v>760.38</v>
      </c>
      <c r="W201">
        <v>0.21</v>
      </c>
      <c r="X201">
        <v>2281.14</v>
      </c>
      <c r="Y201">
        <v>3</v>
      </c>
    </row>
    <row r="202" spans="1:25" x14ac:dyDescent="0.3">
      <c r="A202" t="s">
        <v>2007</v>
      </c>
      <c r="B202" s="25">
        <v>45725</v>
      </c>
      <c r="C202" t="s">
        <v>560</v>
      </c>
      <c r="D202" t="s">
        <v>1695</v>
      </c>
      <c r="E202" t="s">
        <v>1757</v>
      </c>
      <c r="F202" s="7">
        <v>1</v>
      </c>
      <c r="G202" s="3">
        <v>748.56</v>
      </c>
      <c r="H202" s="3">
        <v>0.15</v>
      </c>
      <c r="I202" t="s">
        <v>1807</v>
      </c>
      <c r="J202" s="3">
        <v>1661.8032000000001</v>
      </c>
      <c r="K202" s="3"/>
      <c r="Q202" s="10" t="s">
        <v>3151</v>
      </c>
      <c r="R202">
        <v>612.53</v>
      </c>
      <c r="S202">
        <v>0.28999999999999998</v>
      </c>
      <c r="T202">
        <v>1451.6960999999999</v>
      </c>
      <c r="U202">
        <v>3</v>
      </c>
      <c r="V202">
        <v>612.53</v>
      </c>
      <c r="W202">
        <v>0.28999999999999998</v>
      </c>
      <c r="X202">
        <v>1451.6960999999999</v>
      </c>
      <c r="Y202">
        <v>3</v>
      </c>
    </row>
    <row r="203" spans="1:25" x14ac:dyDescent="0.3">
      <c r="A203" t="s">
        <v>2008</v>
      </c>
      <c r="B203" s="25">
        <v>45742</v>
      </c>
      <c r="C203" t="s">
        <v>482</v>
      </c>
      <c r="D203" t="s">
        <v>1595</v>
      </c>
      <c r="E203" t="s">
        <v>1750</v>
      </c>
      <c r="F203" s="7">
        <v>4</v>
      </c>
      <c r="G203" s="3">
        <v>885.72</v>
      </c>
      <c r="H203" s="3">
        <v>0.28000000000000003</v>
      </c>
      <c r="I203" t="s">
        <v>1805</v>
      </c>
      <c r="J203" s="3">
        <v>752.86199999999997</v>
      </c>
      <c r="K203" s="3"/>
      <c r="Q203" s="10" t="s">
        <v>3152</v>
      </c>
      <c r="R203">
        <v>841.37</v>
      </c>
      <c r="S203">
        <v>0.25</v>
      </c>
      <c r="T203">
        <v>1792.1180999999999</v>
      </c>
      <c r="U203">
        <v>2</v>
      </c>
      <c r="V203">
        <v>841.37</v>
      </c>
      <c r="W203">
        <v>0.25</v>
      </c>
      <c r="X203">
        <v>1792.1180999999999</v>
      </c>
      <c r="Y203">
        <v>2</v>
      </c>
    </row>
    <row r="204" spans="1:25" x14ac:dyDescent="0.3">
      <c r="A204" t="s">
        <v>2009</v>
      </c>
      <c r="B204" s="25">
        <v>45750</v>
      </c>
      <c r="C204" t="s">
        <v>376</v>
      </c>
      <c r="D204" t="s">
        <v>1653</v>
      </c>
      <c r="E204" t="s">
        <v>1738</v>
      </c>
      <c r="F204" s="7">
        <v>2</v>
      </c>
      <c r="G204" s="3">
        <v>408.07</v>
      </c>
      <c r="H204" s="3">
        <v>0.28000000000000003</v>
      </c>
      <c r="I204" t="s">
        <v>1810</v>
      </c>
      <c r="J204" s="3">
        <v>1175.2416000000001</v>
      </c>
      <c r="K204" s="3"/>
      <c r="Q204" s="10" t="s">
        <v>3156</v>
      </c>
      <c r="R204">
        <v>898.58</v>
      </c>
      <c r="S204">
        <v>0.25</v>
      </c>
      <c r="T204">
        <v>3019.2287999999999</v>
      </c>
      <c r="U204">
        <v>3</v>
      </c>
      <c r="V204">
        <v>898.58</v>
      </c>
      <c r="W204">
        <v>0.25</v>
      </c>
      <c r="X204">
        <v>3019.2287999999999</v>
      </c>
      <c r="Y204">
        <v>3</v>
      </c>
    </row>
    <row r="205" spans="1:25" x14ac:dyDescent="0.3">
      <c r="A205" t="s">
        <v>2010</v>
      </c>
      <c r="B205" s="25">
        <v>45327</v>
      </c>
      <c r="C205" t="s">
        <v>1438</v>
      </c>
      <c r="D205" t="s">
        <v>1597</v>
      </c>
      <c r="E205" t="s">
        <v>1767</v>
      </c>
      <c r="F205" s="7">
        <v>3</v>
      </c>
      <c r="G205" s="3">
        <v>597.07000000000005</v>
      </c>
      <c r="H205" s="3">
        <v>0.12</v>
      </c>
      <c r="I205" t="s">
        <v>1807</v>
      </c>
      <c r="J205" s="3">
        <v>859.7808</v>
      </c>
      <c r="K205" s="3"/>
      <c r="Q205" s="10" t="s">
        <v>1942</v>
      </c>
      <c r="R205">
        <v>576.52</v>
      </c>
      <c r="S205">
        <v>0.03</v>
      </c>
      <c r="T205">
        <v>1349.0568000000001</v>
      </c>
      <c r="U205">
        <v>3</v>
      </c>
      <c r="V205">
        <v>576.52</v>
      </c>
      <c r="W205">
        <v>0.03</v>
      </c>
      <c r="X205">
        <v>1349.0568000000001</v>
      </c>
      <c r="Y205">
        <v>3</v>
      </c>
    </row>
    <row r="206" spans="1:25" x14ac:dyDescent="0.3">
      <c r="A206" t="s">
        <v>2011</v>
      </c>
      <c r="B206" s="25">
        <v>45465</v>
      </c>
      <c r="C206" t="s">
        <v>97</v>
      </c>
      <c r="D206" t="s">
        <v>1663</v>
      </c>
      <c r="E206" t="s">
        <v>1767</v>
      </c>
      <c r="F206" s="7">
        <v>1</v>
      </c>
      <c r="G206" s="3">
        <v>723.47</v>
      </c>
      <c r="H206" s="3">
        <v>0.22</v>
      </c>
      <c r="I206" t="s">
        <v>1810</v>
      </c>
      <c r="J206" s="3">
        <v>1909.9608000000001</v>
      </c>
      <c r="K206" s="3"/>
      <c r="Q206" s="10" t="s">
        <v>3157</v>
      </c>
      <c r="R206">
        <v>152.41</v>
      </c>
      <c r="S206">
        <v>0.28000000000000003</v>
      </c>
      <c r="T206">
        <v>342.92250000000001</v>
      </c>
      <c r="U206">
        <v>3</v>
      </c>
      <c r="V206">
        <v>152.41</v>
      </c>
      <c r="W206">
        <v>0.28000000000000003</v>
      </c>
      <c r="X206">
        <v>342.92250000000001</v>
      </c>
      <c r="Y206">
        <v>3</v>
      </c>
    </row>
    <row r="207" spans="1:25" x14ac:dyDescent="0.3">
      <c r="A207" t="s">
        <v>2012</v>
      </c>
      <c r="B207" s="25">
        <v>45883</v>
      </c>
      <c r="C207" t="s">
        <v>1339</v>
      </c>
      <c r="D207" t="s">
        <v>1705</v>
      </c>
      <c r="E207" t="s">
        <v>1754</v>
      </c>
      <c r="F207" s="7">
        <v>4</v>
      </c>
      <c r="G207" s="3">
        <v>479.93</v>
      </c>
      <c r="H207" s="3">
        <v>0.21</v>
      </c>
      <c r="I207" t="s">
        <v>1805</v>
      </c>
      <c r="J207" s="3">
        <v>374.34539999999998</v>
      </c>
      <c r="K207" s="3"/>
      <c r="Q207" s="10" t="s">
        <v>3161</v>
      </c>
      <c r="R207">
        <v>360.28</v>
      </c>
      <c r="S207">
        <v>0.06</v>
      </c>
      <c r="T207">
        <v>1311.4192</v>
      </c>
      <c r="U207">
        <v>3</v>
      </c>
      <c r="V207">
        <v>360.28</v>
      </c>
      <c r="W207">
        <v>0.06</v>
      </c>
      <c r="X207">
        <v>1311.4192</v>
      </c>
      <c r="Y207">
        <v>3</v>
      </c>
    </row>
    <row r="208" spans="1:25" x14ac:dyDescent="0.3">
      <c r="A208" t="s">
        <v>2013</v>
      </c>
      <c r="B208" s="25">
        <v>45445</v>
      </c>
      <c r="C208" t="s">
        <v>773</v>
      </c>
      <c r="D208" t="s">
        <v>1597</v>
      </c>
      <c r="E208" t="s">
        <v>1785</v>
      </c>
      <c r="F208" s="7">
        <v>1</v>
      </c>
      <c r="G208" s="3">
        <v>362.81</v>
      </c>
      <c r="H208" s="3">
        <v>0.01</v>
      </c>
      <c r="I208" t="s">
        <v>1810</v>
      </c>
      <c r="J208" s="3">
        <v>1146.4795999999999</v>
      </c>
      <c r="K208" s="3"/>
      <c r="Q208" s="10" t="s">
        <v>3163</v>
      </c>
      <c r="R208">
        <v>141.54</v>
      </c>
      <c r="S208">
        <v>0.23</v>
      </c>
      <c r="T208">
        <v>373.66559999999998</v>
      </c>
      <c r="U208">
        <v>3</v>
      </c>
      <c r="V208">
        <v>141.54</v>
      </c>
      <c r="W208">
        <v>0.23</v>
      </c>
      <c r="X208">
        <v>373.66559999999998</v>
      </c>
      <c r="Y208">
        <v>3</v>
      </c>
    </row>
    <row r="209" spans="1:25" x14ac:dyDescent="0.3">
      <c r="A209" t="s">
        <v>2014</v>
      </c>
      <c r="B209" s="25">
        <v>45640</v>
      </c>
      <c r="C209" t="s">
        <v>604</v>
      </c>
      <c r="D209" t="s">
        <v>1687</v>
      </c>
      <c r="E209" t="s">
        <v>1747</v>
      </c>
      <c r="F209" s="7">
        <v>4</v>
      </c>
      <c r="G209" s="3">
        <v>127.11</v>
      </c>
      <c r="H209" s="3">
        <v>0.04</v>
      </c>
      <c r="I209" t="s">
        <v>1807</v>
      </c>
      <c r="J209" s="3">
        <v>125.8389</v>
      </c>
      <c r="K209" s="3"/>
      <c r="Q209" s="10" t="s">
        <v>3164</v>
      </c>
      <c r="R209">
        <v>83.5</v>
      </c>
      <c r="S209">
        <v>7.0000000000000007E-2</v>
      </c>
      <c r="T209">
        <v>192.88499999999999</v>
      </c>
      <c r="U209">
        <v>2</v>
      </c>
      <c r="V209">
        <v>83.5</v>
      </c>
      <c r="W209">
        <v>7.0000000000000007E-2</v>
      </c>
      <c r="X209">
        <v>192.88499999999999</v>
      </c>
      <c r="Y209">
        <v>2</v>
      </c>
    </row>
    <row r="210" spans="1:25" x14ac:dyDescent="0.3">
      <c r="A210" t="s">
        <v>2015</v>
      </c>
      <c r="B210" s="25">
        <v>45411</v>
      </c>
      <c r="C210" t="s">
        <v>601</v>
      </c>
      <c r="D210" t="s">
        <v>1597</v>
      </c>
      <c r="E210" t="s">
        <v>1788</v>
      </c>
      <c r="F210" s="7">
        <v>1</v>
      </c>
      <c r="G210" s="3">
        <v>931.26</v>
      </c>
      <c r="H210" s="3">
        <v>0.04</v>
      </c>
      <c r="I210" t="s">
        <v>1805</v>
      </c>
      <c r="J210" s="3">
        <v>3576.0383999999999</v>
      </c>
      <c r="K210" s="3"/>
      <c r="Q210" s="10" t="s">
        <v>3168</v>
      </c>
      <c r="R210">
        <v>885.57</v>
      </c>
      <c r="S210">
        <v>0</v>
      </c>
      <c r="T210">
        <v>2585.8643999999999</v>
      </c>
      <c r="U210">
        <v>3</v>
      </c>
      <c r="V210">
        <v>885.57</v>
      </c>
      <c r="W210">
        <v>0</v>
      </c>
      <c r="X210">
        <v>2585.8643999999999</v>
      </c>
      <c r="Y210">
        <v>3</v>
      </c>
    </row>
    <row r="211" spans="1:25" x14ac:dyDescent="0.3">
      <c r="A211" t="s">
        <v>2016</v>
      </c>
      <c r="B211" s="25">
        <v>45224</v>
      </c>
      <c r="C211" t="s">
        <v>1147</v>
      </c>
      <c r="D211" t="s">
        <v>1663</v>
      </c>
      <c r="E211" t="s">
        <v>1763</v>
      </c>
      <c r="F211" s="7">
        <v>1</v>
      </c>
      <c r="G211" s="3">
        <v>620.80999999999995</v>
      </c>
      <c r="H211" s="3">
        <v>0.27</v>
      </c>
      <c r="I211" t="s">
        <v>1807</v>
      </c>
      <c r="J211" s="3">
        <v>595.97759999999994</v>
      </c>
      <c r="K211" s="3"/>
      <c r="Q211" s="10" t="s">
        <v>3169</v>
      </c>
      <c r="R211">
        <v>789.05</v>
      </c>
      <c r="S211">
        <v>0</v>
      </c>
      <c r="T211">
        <v>2367.15</v>
      </c>
      <c r="U211">
        <v>1</v>
      </c>
      <c r="V211">
        <v>789.05</v>
      </c>
      <c r="W211">
        <v>0</v>
      </c>
      <c r="X211">
        <v>2367.15</v>
      </c>
      <c r="Y211">
        <v>1</v>
      </c>
    </row>
    <row r="212" spans="1:25" x14ac:dyDescent="0.3">
      <c r="A212" t="s">
        <v>2017</v>
      </c>
      <c r="B212" s="25">
        <v>45497</v>
      </c>
      <c r="C212" t="s">
        <v>333</v>
      </c>
      <c r="D212" t="s">
        <v>1629</v>
      </c>
      <c r="E212" t="s">
        <v>1742</v>
      </c>
      <c r="F212" s="7">
        <v>3</v>
      </c>
      <c r="G212" s="3">
        <v>823.26</v>
      </c>
      <c r="H212" s="3">
        <v>0.27</v>
      </c>
      <c r="I212" t="s">
        <v>1810</v>
      </c>
      <c r="J212" s="3">
        <v>600.97979999999995</v>
      </c>
      <c r="K212" s="3"/>
      <c r="Q212" s="10" t="s">
        <v>3171</v>
      </c>
      <c r="R212">
        <v>310.79000000000002</v>
      </c>
      <c r="S212">
        <v>0.17</v>
      </c>
      <c r="T212">
        <v>969.66480000000013</v>
      </c>
      <c r="U212">
        <v>4</v>
      </c>
      <c r="V212">
        <v>310.79000000000002</v>
      </c>
      <c r="W212">
        <v>0.17</v>
      </c>
      <c r="X212">
        <v>969.66480000000013</v>
      </c>
      <c r="Y212">
        <v>4</v>
      </c>
    </row>
    <row r="213" spans="1:25" x14ac:dyDescent="0.3">
      <c r="A213" t="s">
        <v>2018</v>
      </c>
      <c r="B213" s="25">
        <v>45807</v>
      </c>
      <c r="C213" t="s">
        <v>59</v>
      </c>
      <c r="D213" t="s">
        <v>1583</v>
      </c>
      <c r="E213" t="s">
        <v>1763</v>
      </c>
      <c r="F213" s="7">
        <v>4</v>
      </c>
      <c r="G213" s="3">
        <v>681.01</v>
      </c>
      <c r="H213" s="3">
        <v>0.13</v>
      </c>
      <c r="I213" t="s">
        <v>1810</v>
      </c>
      <c r="J213" s="3">
        <v>1491.4119000000001</v>
      </c>
      <c r="K213" s="3"/>
      <c r="Q213" s="10" t="s">
        <v>3173</v>
      </c>
      <c r="R213">
        <v>270.66000000000003</v>
      </c>
      <c r="S213">
        <v>0.2</v>
      </c>
      <c r="T213">
        <v>487.18799999999999</v>
      </c>
      <c r="U213">
        <v>3</v>
      </c>
      <c r="V213">
        <v>270.66000000000003</v>
      </c>
      <c r="W213">
        <v>0.2</v>
      </c>
      <c r="X213">
        <v>487.18799999999999</v>
      </c>
      <c r="Y213">
        <v>3</v>
      </c>
    </row>
    <row r="214" spans="1:25" x14ac:dyDescent="0.3">
      <c r="A214" t="s">
        <v>2019</v>
      </c>
      <c r="B214" s="25">
        <v>45942</v>
      </c>
      <c r="C214" t="s">
        <v>1352</v>
      </c>
      <c r="D214" t="s">
        <v>1641</v>
      </c>
      <c r="E214" t="s">
        <v>1794</v>
      </c>
      <c r="F214" s="7">
        <v>1</v>
      </c>
      <c r="G214" s="3">
        <v>119.83</v>
      </c>
      <c r="H214" s="3">
        <v>0.03</v>
      </c>
      <c r="I214" t="s">
        <v>1805</v>
      </c>
      <c r="J214" s="3">
        <v>417.00839999999999</v>
      </c>
      <c r="K214" s="3"/>
      <c r="Q214" s="10" t="s">
        <v>3175</v>
      </c>
      <c r="R214">
        <v>23.58</v>
      </c>
      <c r="S214">
        <v>0.21</v>
      </c>
      <c r="T214">
        <v>46.216799999999999</v>
      </c>
      <c r="U214">
        <v>4</v>
      </c>
      <c r="V214">
        <v>23.58</v>
      </c>
      <c r="W214">
        <v>0.21</v>
      </c>
      <c r="X214">
        <v>46.216799999999999</v>
      </c>
      <c r="Y214">
        <v>4</v>
      </c>
    </row>
    <row r="215" spans="1:25" x14ac:dyDescent="0.3">
      <c r="A215" t="s">
        <v>2020</v>
      </c>
      <c r="B215" s="25">
        <v>45314</v>
      </c>
      <c r="C215" t="s">
        <v>959</v>
      </c>
      <c r="D215" t="s">
        <v>1685</v>
      </c>
      <c r="E215" t="s">
        <v>1742</v>
      </c>
      <c r="F215" s="7">
        <v>1</v>
      </c>
      <c r="G215" s="3">
        <v>575.66</v>
      </c>
      <c r="H215" s="3">
        <v>0.26</v>
      </c>
      <c r="I215" t="s">
        <v>1807</v>
      </c>
      <c r="J215" s="3">
        <v>558.39019999999994</v>
      </c>
      <c r="K215" s="3"/>
      <c r="Q215" s="10" t="s">
        <v>1944</v>
      </c>
      <c r="R215">
        <v>245.85</v>
      </c>
      <c r="S215">
        <v>0.1</v>
      </c>
      <c r="T215">
        <v>201.59700000000001</v>
      </c>
      <c r="U215">
        <v>3</v>
      </c>
      <c r="V215">
        <v>245.85</v>
      </c>
      <c r="W215">
        <v>0.1</v>
      </c>
      <c r="X215">
        <v>201.59700000000001</v>
      </c>
      <c r="Y215">
        <v>3</v>
      </c>
    </row>
    <row r="216" spans="1:25" x14ac:dyDescent="0.3">
      <c r="A216" t="s">
        <v>2021</v>
      </c>
      <c r="B216" s="25">
        <v>45943</v>
      </c>
      <c r="C216" t="s">
        <v>645</v>
      </c>
      <c r="D216" t="s">
        <v>1625</v>
      </c>
      <c r="E216" t="s">
        <v>1785</v>
      </c>
      <c r="F216" s="7">
        <v>3</v>
      </c>
      <c r="G216" s="3">
        <v>775.84</v>
      </c>
      <c r="H216" s="3">
        <v>0.05</v>
      </c>
      <c r="I216" t="s">
        <v>1805</v>
      </c>
      <c r="J216" s="3">
        <v>574.12160000000006</v>
      </c>
      <c r="K216" s="3"/>
      <c r="Q216" s="10" t="s">
        <v>3177</v>
      </c>
      <c r="R216">
        <v>928.74</v>
      </c>
      <c r="S216">
        <v>7.0000000000000007E-2</v>
      </c>
      <c r="T216">
        <v>2033.9405999999999</v>
      </c>
      <c r="U216">
        <v>3</v>
      </c>
      <c r="V216">
        <v>928.74</v>
      </c>
      <c r="W216">
        <v>7.0000000000000007E-2</v>
      </c>
      <c r="X216">
        <v>2033.9405999999999</v>
      </c>
      <c r="Y216">
        <v>3</v>
      </c>
    </row>
    <row r="217" spans="1:25" x14ac:dyDescent="0.3">
      <c r="A217" t="s">
        <v>2022</v>
      </c>
      <c r="B217" s="25">
        <v>45356</v>
      </c>
      <c r="C217" t="s">
        <v>1355</v>
      </c>
      <c r="D217" t="s">
        <v>1557</v>
      </c>
      <c r="E217" t="s">
        <v>1767</v>
      </c>
      <c r="F217" s="7">
        <v>3</v>
      </c>
      <c r="G217" s="3">
        <v>318.43</v>
      </c>
      <c r="H217" s="3">
        <v>0.08</v>
      </c>
      <c r="I217" t="s">
        <v>1805</v>
      </c>
      <c r="J217" s="3">
        <v>907.52549999999997</v>
      </c>
      <c r="K217" s="3"/>
      <c r="Q217" s="10" t="s">
        <v>3179</v>
      </c>
      <c r="R217">
        <v>409.26</v>
      </c>
      <c r="S217">
        <v>0.16</v>
      </c>
      <c r="T217">
        <v>736.66800000000001</v>
      </c>
      <c r="U217">
        <v>2</v>
      </c>
      <c r="V217">
        <v>409.26</v>
      </c>
      <c r="W217">
        <v>0.16</v>
      </c>
      <c r="X217">
        <v>736.66800000000001</v>
      </c>
      <c r="Y217">
        <v>2</v>
      </c>
    </row>
    <row r="218" spans="1:25" x14ac:dyDescent="0.3">
      <c r="A218" t="s">
        <v>2023</v>
      </c>
      <c r="B218" s="25">
        <v>45854</v>
      </c>
      <c r="C218" t="s">
        <v>509</v>
      </c>
      <c r="D218" t="s">
        <v>1673</v>
      </c>
      <c r="E218" t="s">
        <v>1763</v>
      </c>
      <c r="F218" s="7">
        <v>1</v>
      </c>
      <c r="G218" s="3">
        <v>141.6</v>
      </c>
      <c r="H218" s="3">
        <v>0.14000000000000001</v>
      </c>
      <c r="I218" t="s">
        <v>1810</v>
      </c>
      <c r="J218" s="3">
        <v>390.81599999999997</v>
      </c>
      <c r="K218" s="3"/>
      <c r="Q218" s="10" t="s">
        <v>3182</v>
      </c>
      <c r="R218">
        <v>207.41</v>
      </c>
      <c r="S218">
        <v>0.15</v>
      </c>
      <c r="T218">
        <v>813.04719999999998</v>
      </c>
      <c r="U218">
        <v>1</v>
      </c>
      <c r="V218">
        <v>207.41</v>
      </c>
      <c r="W218">
        <v>0.15</v>
      </c>
      <c r="X218">
        <v>813.04719999999998</v>
      </c>
      <c r="Y218">
        <v>1</v>
      </c>
    </row>
    <row r="219" spans="1:25" x14ac:dyDescent="0.3">
      <c r="A219" t="s">
        <v>2024</v>
      </c>
      <c r="B219" s="25">
        <v>45219</v>
      </c>
      <c r="C219" t="s">
        <v>842</v>
      </c>
      <c r="D219" t="s">
        <v>1559</v>
      </c>
      <c r="E219" t="s">
        <v>1794</v>
      </c>
      <c r="F219" s="7">
        <v>4</v>
      </c>
      <c r="G219" s="3">
        <v>332.82</v>
      </c>
      <c r="H219" s="3">
        <v>0.11</v>
      </c>
      <c r="I219" t="s">
        <v>1807</v>
      </c>
      <c r="J219" s="3">
        <v>286.22519999999997</v>
      </c>
      <c r="K219" s="3"/>
      <c r="Q219" s="10" t="s">
        <v>3185</v>
      </c>
      <c r="R219">
        <v>591.33000000000004</v>
      </c>
      <c r="S219">
        <v>0.24</v>
      </c>
      <c r="T219">
        <v>898.8216000000001</v>
      </c>
      <c r="U219">
        <v>2</v>
      </c>
      <c r="V219">
        <v>591.33000000000004</v>
      </c>
      <c r="W219">
        <v>0.24</v>
      </c>
      <c r="X219">
        <v>898.8216000000001</v>
      </c>
      <c r="Y219">
        <v>2</v>
      </c>
    </row>
    <row r="220" spans="1:25" x14ac:dyDescent="0.3">
      <c r="A220" t="s">
        <v>2025</v>
      </c>
      <c r="B220" s="25">
        <v>45447</v>
      </c>
      <c r="C220" t="s">
        <v>782</v>
      </c>
      <c r="D220" t="s">
        <v>1673</v>
      </c>
      <c r="E220" t="s">
        <v>1738</v>
      </c>
      <c r="F220" s="7">
        <v>4</v>
      </c>
      <c r="G220" s="3">
        <v>640.97</v>
      </c>
      <c r="H220" s="3">
        <v>0.02</v>
      </c>
      <c r="I220" t="s">
        <v>1810</v>
      </c>
      <c r="J220" s="3">
        <v>2281.8532</v>
      </c>
      <c r="K220" s="3"/>
      <c r="Q220" s="10" t="s">
        <v>1945</v>
      </c>
      <c r="R220">
        <v>237.68</v>
      </c>
      <c r="S220">
        <v>0.25</v>
      </c>
      <c r="T220">
        <v>641.73599999999999</v>
      </c>
      <c r="U220">
        <v>4</v>
      </c>
      <c r="V220">
        <v>237.68</v>
      </c>
      <c r="W220">
        <v>0.25</v>
      </c>
      <c r="X220">
        <v>641.73599999999999</v>
      </c>
      <c r="Y220">
        <v>4</v>
      </c>
    </row>
    <row r="221" spans="1:25" x14ac:dyDescent="0.3">
      <c r="A221" t="s">
        <v>2026</v>
      </c>
      <c r="B221" s="25">
        <v>45225</v>
      </c>
      <c r="C221" t="s">
        <v>657</v>
      </c>
      <c r="D221" t="s">
        <v>1709</v>
      </c>
      <c r="E221" t="s">
        <v>1782</v>
      </c>
      <c r="F221" s="7">
        <v>3</v>
      </c>
      <c r="G221" s="3">
        <v>75.37</v>
      </c>
      <c r="H221" s="3">
        <v>0.08</v>
      </c>
      <c r="I221" t="s">
        <v>1810</v>
      </c>
      <c r="J221" s="3">
        <v>295.4504</v>
      </c>
      <c r="K221" s="3"/>
      <c r="Q221" s="10" t="s">
        <v>3187</v>
      </c>
      <c r="R221">
        <v>546.41</v>
      </c>
      <c r="S221">
        <v>0.17</v>
      </c>
      <c r="T221">
        <v>1005.3944</v>
      </c>
      <c r="U221">
        <v>4</v>
      </c>
      <c r="V221">
        <v>546.41</v>
      </c>
      <c r="W221">
        <v>0.17</v>
      </c>
      <c r="X221">
        <v>1005.3944</v>
      </c>
      <c r="Y221">
        <v>4</v>
      </c>
    </row>
    <row r="222" spans="1:25" x14ac:dyDescent="0.3">
      <c r="A222" t="s">
        <v>2027</v>
      </c>
      <c r="B222" s="25">
        <v>45754</v>
      </c>
      <c r="C222" t="s">
        <v>272</v>
      </c>
      <c r="D222" t="s">
        <v>1561</v>
      </c>
      <c r="E222" t="s">
        <v>1791</v>
      </c>
      <c r="F222" s="7">
        <v>4</v>
      </c>
      <c r="G222" s="3">
        <v>434.55</v>
      </c>
      <c r="H222" s="3">
        <v>0.15</v>
      </c>
      <c r="I222" t="s">
        <v>1810</v>
      </c>
      <c r="J222" s="3">
        <v>1199.3579999999999</v>
      </c>
      <c r="K222" s="3"/>
      <c r="Q222" s="10" t="s">
        <v>3188</v>
      </c>
      <c r="R222">
        <v>455.49</v>
      </c>
      <c r="S222">
        <v>0.16</v>
      </c>
      <c r="T222">
        <v>1512.2267999999999</v>
      </c>
      <c r="U222">
        <v>2</v>
      </c>
      <c r="V222">
        <v>455.49</v>
      </c>
      <c r="W222">
        <v>0.16</v>
      </c>
      <c r="X222">
        <v>1512.2267999999999</v>
      </c>
      <c r="Y222">
        <v>2</v>
      </c>
    </row>
    <row r="223" spans="1:25" x14ac:dyDescent="0.3">
      <c r="A223" t="s">
        <v>2028</v>
      </c>
      <c r="B223" s="25">
        <v>45729</v>
      </c>
      <c r="C223" t="s">
        <v>348</v>
      </c>
      <c r="D223" t="s">
        <v>1581</v>
      </c>
      <c r="E223" t="s">
        <v>1780</v>
      </c>
      <c r="F223" s="7">
        <v>3</v>
      </c>
      <c r="G223" s="3">
        <v>652.28</v>
      </c>
      <c r="H223" s="3">
        <v>0.15</v>
      </c>
      <c r="I223" t="s">
        <v>1805</v>
      </c>
      <c r="J223" s="3">
        <v>2217.752</v>
      </c>
      <c r="K223" s="3"/>
      <c r="Q223" s="10" t="s">
        <v>3189</v>
      </c>
      <c r="R223">
        <v>700.27</v>
      </c>
      <c r="S223">
        <v>0.09</v>
      </c>
      <c r="T223">
        <v>1176.4536000000001</v>
      </c>
      <c r="U223">
        <v>2</v>
      </c>
      <c r="V223">
        <v>700.27</v>
      </c>
      <c r="W223">
        <v>0.09</v>
      </c>
      <c r="X223">
        <v>1176.4536000000001</v>
      </c>
      <c r="Y223">
        <v>2</v>
      </c>
    </row>
    <row r="224" spans="1:25" x14ac:dyDescent="0.3">
      <c r="A224" t="s">
        <v>2029</v>
      </c>
      <c r="B224" s="25">
        <v>45480</v>
      </c>
      <c r="C224" t="s">
        <v>850</v>
      </c>
      <c r="D224" t="s">
        <v>1681</v>
      </c>
      <c r="E224" t="s">
        <v>1788</v>
      </c>
      <c r="F224" s="7">
        <v>4</v>
      </c>
      <c r="G224" s="3">
        <v>207.8</v>
      </c>
      <c r="H224" s="3">
        <v>0.03</v>
      </c>
      <c r="I224" t="s">
        <v>1805</v>
      </c>
      <c r="J224" s="3">
        <v>529.8900000000001</v>
      </c>
      <c r="K224" s="3"/>
      <c r="Q224" s="10" t="s">
        <v>3192</v>
      </c>
      <c r="R224">
        <v>224.69</v>
      </c>
      <c r="S224">
        <v>0.06</v>
      </c>
      <c r="T224">
        <v>359.50400000000002</v>
      </c>
      <c r="U224">
        <v>2</v>
      </c>
      <c r="V224">
        <v>224.69</v>
      </c>
      <c r="W224">
        <v>0.06</v>
      </c>
      <c r="X224">
        <v>359.50400000000002</v>
      </c>
      <c r="Y224">
        <v>2</v>
      </c>
    </row>
    <row r="225" spans="1:25" x14ac:dyDescent="0.3">
      <c r="A225" t="s">
        <v>2030</v>
      </c>
      <c r="B225" s="25">
        <v>45361</v>
      </c>
      <c r="C225" t="s">
        <v>1502</v>
      </c>
      <c r="D225" t="s">
        <v>1651</v>
      </c>
      <c r="E225" t="s">
        <v>1782</v>
      </c>
      <c r="F225" s="7">
        <v>3</v>
      </c>
      <c r="G225" s="3">
        <v>385.5</v>
      </c>
      <c r="H225" s="3">
        <v>0.12</v>
      </c>
      <c r="I225" t="s">
        <v>1807</v>
      </c>
      <c r="J225" s="3">
        <v>1495.74</v>
      </c>
      <c r="K225" s="3"/>
      <c r="Q225" s="10" t="s">
        <v>3194</v>
      </c>
      <c r="R225">
        <v>250.14</v>
      </c>
      <c r="S225">
        <v>0.01</v>
      </c>
      <c r="T225">
        <v>577.82339999999999</v>
      </c>
      <c r="U225">
        <v>3</v>
      </c>
      <c r="V225">
        <v>250.14</v>
      </c>
      <c r="W225">
        <v>0.01</v>
      </c>
      <c r="X225">
        <v>577.82339999999999</v>
      </c>
      <c r="Y225">
        <v>3</v>
      </c>
    </row>
    <row r="226" spans="1:25" x14ac:dyDescent="0.3">
      <c r="A226" t="s">
        <v>2031</v>
      </c>
      <c r="B226" s="25">
        <v>45915</v>
      </c>
      <c r="C226" t="s">
        <v>339</v>
      </c>
      <c r="D226" t="s">
        <v>1659</v>
      </c>
      <c r="E226" t="s">
        <v>1757</v>
      </c>
      <c r="F226" s="7">
        <v>3</v>
      </c>
      <c r="G226" s="3">
        <v>548.19000000000005</v>
      </c>
      <c r="H226" s="3">
        <v>0.09</v>
      </c>
      <c r="I226" t="s">
        <v>1805</v>
      </c>
      <c r="J226" s="3">
        <v>1447.2216000000001</v>
      </c>
      <c r="K226" s="3"/>
      <c r="Q226" s="10" t="s">
        <v>3195</v>
      </c>
      <c r="R226">
        <v>34.97</v>
      </c>
      <c r="S226">
        <v>0.3</v>
      </c>
      <c r="T226">
        <v>103.8609</v>
      </c>
      <c r="U226">
        <v>1</v>
      </c>
      <c r="V226">
        <v>34.97</v>
      </c>
      <c r="W226">
        <v>0.3</v>
      </c>
      <c r="X226">
        <v>103.8609</v>
      </c>
      <c r="Y226">
        <v>1</v>
      </c>
    </row>
    <row r="227" spans="1:25" x14ac:dyDescent="0.3">
      <c r="A227" t="s">
        <v>2032</v>
      </c>
      <c r="B227" s="25">
        <v>45607</v>
      </c>
      <c r="C227" t="s">
        <v>252</v>
      </c>
      <c r="D227" t="s">
        <v>1675</v>
      </c>
      <c r="E227" t="s">
        <v>1767</v>
      </c>
      <c r="F227" s="7">
        <v>4</v>
      </c>
      <c r="G227" s="3">
        <v>927.6</v>
      </c>
      <c r="H227" s="3">
        <v>0.22</v>
      </c>
      <c r="I227" t="s">
        <v>1805</v>
      </c>
      <c r="J227" s="3">
        <v>2532.348</v>
      </c>
      <c r="K227" s="3"/>
      <c r="Q227" s="10" t="s">
        <v>3197</v>
      </c>
      <c r="R227">
        <v>997.87</v>
      </c>
      <c r="S227">
        <v>0.27</v>
      </c>
      <c r="T227">
        <v>758.38120000000004</v>
      </c>
      <c r="U227">
        <v>1</v>
      </c>
      <c r="V227">
        <v>997.87</v>
      </c>
      <c r="W227">
        <v>0.27</v>
      </c>
      <c r="X227">
        <v>758.38120000000004</v>
      </c>
      <c r="Y227">
        <v>1</v>
      </c>
    </row>
    <row r="228" spans="1:25" x14ac:dyDescent="0.3">
      <c r="A228" t="s">
        <v>2033</v>
      </c>
      <c r="B228" s="25">
        <v>45666</v>
      </c>
      <c r="C228" t="s">
        <v>842</v>
      </c>
      <c r="D228" t="s">
        <v>1651</v>
      </c>
      <c r="E228" t="s">
        <v>1747</v>
      </c>
      <c r="F228" s="7">
        <v>2</v>
      </c>
      <c r="G228" s="3">
        <v>585.04</v>
      </c>
      <c r="H228" s="3">
        <v>0.09</v>
      </c>
      <c r="I228" t="s">
        <v>1807</v>
      </c>
      <c r="J228" s="3">
        <v>1825.3248000000001</v>
      </c>
      <c r="K228" s="3"/>
      <c r="Q228" s="10" t="s">
        <v>3198</v>
      </c>
      <c r="R228">
        <v>174.27</v>
      </c>
      <c r="S228">
        <v>0.17</v>
      </c>
      <c r="T228">
        <v>127.2171</v>
      </c>
      <c r="U228">
        <v>3</v>
      </c>
      <c r="V228">
        <v>174.27</v>
      </c>
      <c r="W228">
        <v>0.17</v>
      </c>
      <c r="X228">
        <v>127.2171</v>
      </c>
      <c r="Y228">
        <v>3</v>
      </c>
    </row>
    <row r="229" spans="1:25" x14ac:dyDescent="0.3">
      <c r="A229" t="s">
        <v>2034</v>
      </c>
      <c r="B229" s="25">
        <v>45406</v>
      </c>
      <c r="C229" t="s">
        <v>1514</v>
      </c>
      <c r="D229" t="s">
        <v>1607</v>
      </c>
      <c r="E229" t="s">
        <v>1742</v>
      </c>
      <c r="F229" s="7">
        <v>2</v>
      </c>
      <c r="G229" s="3">
        <v>999.89</v>
      </c>
      <c r="H229" s="3">
        <v>0.04</v>
      </c>
      <c r="I229" t="s">
        <v>1805</v>
      </c>
      <c r="J229" s="3">
        <v>1819.7998</v>
      </c>
      <c r="K229" s="3"/>
      <c r="Q229" s="10" t="s">
        <v>3199</v>
      </c>
      <c r="R229">
        <v>847.44</v>
      </c>
      <c r="S229">
        <v>0.09</v>
      </c>
      <c r="T229">
        <v>2110.1255999999998</v>
      </c>
      <c r="U229">
        <v>1</v>
      </c>
      <c r="V229">
        <v>847.44</v>
      </c>
      <c r="W229">
        <v>0.09</v>
      </c>
      <c r="X229">
        <v>2110.1255999999998</v>
      </c>
      <c r="Y229">
        <v>1</v>
      </c>
    </row>
    <row r="230" spans="1:25" x14ac:dyDescent="0.3">
      <c r="A230" t="s">
        <v>2035</v>
      </c>
      <c r="B230" s="25">
        <v>45284</v>
      </c>
      <c r="C230" t="s">
        <v>373</v>
      </c>
      <c r="D230" t="s">
        <v>1679</v>
      </c>
      <c r="E230" t="s">
        <v>1747</v>
      </c>
      <c r="F230" s="7">
        <v>3</v>
      </c>
      <c r="G230" s="3">
        <v>848.98</v>
      </c>
      <c r="H230" s="3">
        <v>0.08</v>
      </c>
      <c r="I230" t="s">
        <v>1807</v>
      </c>
      <c r="J230" s="3">
        <v>1630.0416</v>
      </c>
      <c r="K230" s="3"/>
      <c r="Q230" s="10" t="s">
        <v>3201</v>
      </c>
      <c r="R230">
        <v>111.66</v>
      </c>
      <c r="S230">
        <v>0.1</v>
      </c>
      <c r="T230">
        <v>384.11040000000003</v>
      </c>
      <c r="U230">
        <v>1</v>
      </c>
      <c r="V230">
        <v>111.66</v>
      </c>
      <c r="W230">
        <v>0.1</v>
      </c>
      <c r="X230">
        <v>384.11040000000003</v>
      </c>
      <c r="Y230">
        <v>1</v>
      </c>
    </row>
    <row r="231" spans="1:25" x14ac:dyDescent="0.3">
      <c r="A231" t="s">
        <v>2036</v>
      </c>
      <c r="B231" s="25">
        <v>45348</v>
      </c>
      <c r="C231" t="s">
        <v>476</v>
      </c>
      <c r="D231" t="s">
        <v>1649</v>
      </c>
      <c r="E231" t="s">
        <v>1780</v>
      </c>
      <c r="F231" s="7">
        <v>3</v>
      </c>
      <c r="G231" s="3">
        <v>769.56</v>
      </c>
      <c r="H231" s="3">
        <v>0.1</v>
      </c>
      <c r="I231" t="s">
        <v>1805</v>
      </c>
      <c r="J231" s="3">
        <v>2123.9856</v>
      </c>
      <c r="K231" s="3"/>
      <c r="Q231" s="10" t="s">
        <v>3202</v>
      </c>
      <c r="R231">
        <v>413.65</v>
      </c>
      <c r="S231">
        <v>0.24</v>
      </c>
      <c r="T231">
        <v>372.28500000000003</v>
      </c>
      <c r="U231">
        <v>1</v>
      </c>
      <c r="V231">
        <v>413.65</v>
      </c>
      <c r="W231">
        <v>0.24</v>
      </c>
      <c r="X231">
        <v>372.28500000000003</v>
      </c>
      <c r="Y231">
        <v>1</v>
      </c>
    </row>
    <row r="232" spans="1:25" x14ac:dyDescent="0.3">
      <c r="A232" t="s">
        <v>2037</v>
      </c>
      <c r="B232" s="25">
        <v>45676</v>
      </c>
      <c r="C232" t="s">
        <v>185</v>
      </c>
      <c r="D232" t="s">
        <v>1625</v>
      </c>
      <c r="E232" t="s">
        <v>1778</v>
      </c>
      <c r="F232" s="7">
        <v>4</v>
      </c>
      <c r="G232" s="3">
        <v>449.88</v>
      </c>
      <c r="H232" s="3">
        <v>0.01</v>
      </c>
      <c r="I232" t="s">
        <v>1807</v>
      </c>
      <c r="J232" s="3">
        <v>1214.6759999999999</v>
      </c>
      <c r="K232" s="3"/>
      <c r="Q232" s="10" t="s">
        <v>3205</v>
      </c>
      <c r="R232">
        <v>559.59</v>
      </c>
      <c r="S232">
        <v>0.28999999999999998</v>
      </c>
      <c r="T232">
        <v>1813.0716</v>
      </c>
      <c r="U232">
        <v>1</v>
      </c>
      <c r="V232">
        <v>559.59</v>
      </c>
      <c r="W232">
        <v>0.28999999999999998</v>
      </c>
      <c r="X232">
        <v>1813.0716</v>
      </c>
      <c r="Y232">
        <v>1</v>
      </c>
    </row>
    <row r="233" spans="1:25" x14ac:dyDescent="0.3">
      <c r="A233" t="s">
        <v>2038</v>
      </c>
      <c r="B233" s="25">
        <v>45863</v>
      </c>
      <c r="C233" t="s">
        <v>867</v>
      </c>
      <c r="D233" t="s">
        <v>1667</v>
      </c>
      <c r="E233" t="s">
        <v>1775</v>
      </c>
      <c r="F233" s="7">
        <v>4</v>
      </c>
      <c r="G233" s="3">
        <v>383.74</v>
      </c>
      <c r="H233" s="3">
        <v>0.24</v>
      </c>
      <c r="I233" t="s">
        <v>1805</v>
      </c>
      <c r="J233" s="3">
        <v>1519.6104</v>
      </c>
      <c r="K233" s="3"/>
      <c r="Q233" s="10" t="s">
        <v>3206</v>
      </c>
      <c r="R233">
        <v>758.54</v>
      </c>
      <c r="S233">
        <v>0.16</v>
      </c>
      <c r="T233">
        <v>538.5634</v>
      </c>
      <c r="U233">
        <v>4</v>
      </c>
      <c r="V233">
        <v>758.54</v>
      </c>
      <c r="W233">
        <v>0.16</v>
      </c>
      <c r="X233">
        <v>538.5634</v>
      </c>
      <c r="Y233">
        <v>4</v>
      </c>
    </row>
    <row r="234" spans="1:25" x14ac:dyDescent="0.3">
      <c r="A234" t="s">
        <v>2039</v>
      </c>
      <c r="B234" s="25">
        <v>45409</v>
      </c>
      <c r="C234" t="s">
        <v>494</v>
      </c>
      <c r="D234" t="s">
        <v>1645</v>
      </c>
      <c r="E234" t="s">
        <v>1770</v>
      </c>
      <c r="F234" s="7">
        <v>1</v>
      </c>
      <c r="G234" s="3">
        <v>794.97</v>
      </c>
      <c r="H234" s="3">
        <v>0.05</v>
      </c>
      <c r="I234" t="s">
        <v>1807</v>
      </c>
      <c r="J234" s="3">
        <v>2416.7087999999999</v>
      </c>
      <c r="K234" s="3"/>
      <c r="Q234" s="10" t="s">
        <v>3207</v>
      </c>
      <c r="R234">
        <v>643.96</v>
      </c>
      <c r="S234">
        <v>0.1</v>
      </c>
      <c r="T234">
        <v>2163.7055999999998</v>
      </c>
      <c r="U234">
        <v>1</v>
      </c>
      <c r="V234">
        <v>643.96</v>
      </c>
      <c r="W234">
        <v>0.1</v>
      </c>
      <c r="X234">
        <v>2163.7055999999998</v>
      </c>
      <c r="Y234">
        <v>1</v>
      </c>
    </row>
    <row r="235" spans="1:25" x14ac:dyDescent="0.3">
      <c r="A235" t="s">
        <v>2040</v>
      </c>
      <c r="B235" s="25">
        <v>45880</v>
      </c>
      <c r="C235" t="s">
        <v>52</v>
      </c>
      <c r="D235" t="s">
        <v>1687</v>
      </c>
      <c r="E235" t="s">
        <v>1754</v>
      </c>
      <c r="F235" s="7">
        <v>1</v>
      </c>
      <c r="G235" s="3">
        <v>989.63</v>
      </c>
      <c r="H235" s="3">
        <v>0.22</v>
      </c>
      <c r="I235" t="s">
        <v>1807</v>
      </c>
      <c r="J235" s="3">
        <v>940.1484999999999</v>
      </c>
      <c r="K235" s="3"/>
      <c r="Q235" s="10" t="s">
        <v>3208</v>
      </c>
      <c r="R235">
        <v>882.73</v>
      </c>
      <c r="S235">
        <v>0.26</v>
      </c>
      <c r="T235">
        <v>794.45699999999999</v>
      </c>
      <c r="U235">
        <v>2</v>
      </c>
      <c r="V235">
        <v>882.73</v>
      </c>
      <c r="W235">
        <v>0.26</v>
      </c>
      <c r="X235">
        <v>794.45699999999999</v>
      </c>
      <c r="Y235">
        <v>2</v>
      </c>
    </row>
    <row r="236" spans="1:25" x14ac:dyDescent="0.3">
      <c r="A236" t="s">
        <v>2041</v>
      </c>
      <c r="B236" s="25">
        <v>45731</v>
      </c>
      <c r="C236" t="s">
        <v>1042</v>
      </c>
      <c r="D236" t="s">
        <v>1637</v>
      </c>
      <c r="E236" t="s">
        <v>1733</v>
      </c>
      <c r="F236" s="7">
        <v>1</v>
      </c>
      <c r="G236" s="3">
        <v>447.16</v>
      </c>
      <c r="H236" s="3">
        <v>0.28999999999999998</v>
      </c>
      <c r="I236" t="s">
        <v>1810</v>
      </c>
      <c r="J236" s="3">
        <v>348.78480000000002</v>
      </c>
      <c r="K236" s="3"/>
      <c r="Q236" s="10" t="s">
        <v>3209</v>
      </c>
      <c r="R236">
        <v>600.03</v>
      </c>
      <c r="S236">
        <v>7.0000000000000007E-2</v>
      </c>
      <c r="T236">
        <v>888.0444</v>
      </c>
      <c r="U236">
        <v>2</v>
      </c>
      <c r="V236">
        <v>600.03</v>
      </c>
      <c r="W236">
        <v>7.0000000000000007E-2</v>
      </c>
      <c r="X236">
        <v>888.0444</v>
      </c>
      <c r="Y236">
        <v>2</v>
      </c>
    </row>
    <row r="237" spans="1:25" x14ac:dyDescent="0.3">
      <c r="A237" t="s">
        <v>2042</v>
      </c>
      <c r="B237" s="25">
        <v>45671</v>
      </c>
      <c r="C237" t="s">
        <v>44</v>
      </c>
      <c r="D237" t="s">
        <v>1717</v>
      </c>
      <c r="E237" t="s">
        <v>1757</v>
      </c>
      <c r="F237" s="7">
        <v>4</v>
      </c>
      <c r="G237" s="3">
        <v>946.9</v>
      </c>
      <c r="H237" s="3">
        <v>0.19</v>
      </c>
      <c r="I237" t="s">
        <v>1810</v>
      </c>
      <c r="J237" s="3">
        <v>672.29899999999998</v>
      </c>
      <c r="K237" s="3"/>
      <c r="Q237" s="10" t="s">
        <v>3210</v>
      </c>
      <c r="R237">
        <v>628.83000000000004</v>
      </c>
      <c r="S237">
        <v>0.21</v>
      </c>
      <c r="T237">
        <v>1169.6238000000001</v>
      </c>
      <c r="U237">
        <v>3</v>
      </c>
      <c r="V237">
        <v>628.83000000000004</v>
      </c>
      <c r="W237">
        <v>0.21</v>
      </c>
      <c r="X237">
        <v>1169.6238000000001</v>
      </c>
      <c r="Y237">
        <v>3</v>
      </c>
    </row>
    <row r="238" spans="1:25" x14ac:dyDescent="0.3">
      <c r="A238" t="s">
        <v>2043</v>
      </c>
      <c r="B238" s="25">
        <v>45809</v>
      </c>
      <c r="C238" t="s">
        <v>557</v>
      </c>
      <c r="D238" t="s">
        <v>1563</v>
      </c>
      <c r="E238" t="s">
        <v>1733</v>
      </c>
      <c r="F238" s="7">
        <v>4</v>
      </c>
      <c r="G238" s="3">
        <v>469.68</v>
      </c>
      <c r="H238" s="3">
        <v>0.2</v>
      </c>
      <c r="I238" t="s">
        <v>1805</v>
      </c>
      <c r="J238" s="3">
        <v>1521.7632000000001</v>
      </c>
      <c r="K238" s="3"/>
      <c r="Q238" s="10" t="s">
        <v>3212</v>
      </c>
      <c r="R238">
        <v>282.07</v>
      </c>
      <c r="S238">
        <v>0.17</v>
      </c>
      <c r="T238">
        <v>925.18960000000004</v>
      </c>
      <c r="U238">
        <v>3</v>
      </c>
      <c r="V238">
        <v>282.07</v>
      </c>
      <c r="W238">
        <v>0.17</v>
      </c>
      <c r="X238">
        <v>925.18960000000004</v>
      </c>
      <c r="Y238">
        <v>3</v>
      </c>
    </row>
    <row r="239" spans="1:25" x14ac:dyDescent="0.3">
      <c r="A239" t="s">
        <v>2044</v>
      </c>
      <c r="B239" s="25">
        <v>45559</v>
      </c>
      <c r="C239" t="s">
        <v>1499</v>
      </c>
      <c r="D239" t="s">
        <v>1585</v>
      </c>
      <c r="E239" t="s">
        <v>1788</v>
      </c>
      <c r="F239" s="7">
        <v>1</v>
      </c>
      <c r="G239" s="3">
        <v>320.64</v>
      </c>
      <c r="H239" s="3">
        <v>0.21</v>
      </c>
      <c r="I239" t="s">
        <v>1810</v>
      </c>
      <c r="J239" s="3">
        <v>1026.048</v>
      </c>
      <c r="K239" s="3"/>
      <c r="Q239" s="10" t="s">
        <v>3214</v>
      </c>
      <c r="R239">
        <v>362.7</v>
      </c>
      <c r="S239">
        <v>0.2</v>
      </c>
      <c r="T239">
        <v>660.11400000000003</v>
      </c>
      <c r="U239">
        <v>1</v>
      </c>
      <c r="V239">
        <v>362.7</v>
      </c>
      <c r="W239">
        <v>0.2</v>
      </c>
      <c r="X239">
        <v>660.11400000000003</v>
      </c>
      <c r="Y239">
        <v>1</v>
      </c>
    </row>
    <row r="240" spans="1:25" x14ac:dyDescent="0.3">
      <c r="A240" t="s">
        <v>2045</v>
      </c>
      <c r="B240" s="25">
        <v>45253</v>
      </c>
      <c r="C240" t="s">
        <v>456</v>
      </c>
      <c r="D240" t="s">
        <v>1559</v>
      </c>
      <c r="E240" t="s">
        <v>1754</v>
      </c>
      <c r="F240" s="7">
        <v>3</v>
      </c>
      <c r="G240" s="3">
        <v>594.44000000000005</v>
      </c>
      <c r="H240" s="3">
        <v>0.08</v>
      </c>
      <c r="I240" t="s">
        <v>1805</v>
      </c>
      <c r="J240" s="3">
        <v>469.60759999999999</v>
      </c>
      <c r="K240" s="3"/>
      <c r="Q240" s="10" t="s">
        <v>3216</v>
      </c>
      <c r="R240">
        <v>795.37</v>
      </c>
      <c r="S240">
        <v>0.17</v>
      </c>
      <c r="T240">
        <v>1272.5920000000001</v>
      </c>
      <c r="U240">
        <v>2</v>
      </c>
      <c r="V240">
        <v>795.37</v>
      </c>
      <c r="W240">
        <v>0.17</v>
      </c>
      <c r="X240">
        <v>1272.5920000000001</v>
      </c>
      <c r="Y240">
        <v>2</v>
      </c>
    </row>
    <row r="241" spans="1:25" x14ac:dyDescent="0.3">
      <c r="A241" t="s">
        <v>2046</v>
      </c>
      <c r="B241" s="25">
        <v>45861</v>
      </c>
      <c r="C241" t="s">
        <v>696</v>
      </c>
      <c r="D241" t="s">
        <v>1701</v>
      </c>
      <c r="E241" t="s">
        <v>1763</v>
      </c>
      <c r="F241" s="7">
        <v>3</v>
      </c>
      <c r="G241" s="3">
        <v>91.7</v>
      </c>
      <c r="H241" s="3">
        <v>0.03</v>
      </c>
      <c r="I241" t="s">
        <v>1810</v>
      </c>
      <c r="J241" s="3">
        <v>253.09200000000001</v>
      </c>
      <c r="K241" s="3"/>
      <c r="Q241" s="10" t="s">
        <v>3218</v>
      </c>
      <c r="R241">
        <v>169.43</v>
      </c>
      <c r="S241">
        <v>0.1</v>
      </c>
      <c r="T241">
        <v>411.71490000000011</v>
      </c>
      <c r="U241">
        <v>1</v>
      </c>
      <c r="V241">
        <v>169.43</v>
      </c>
      <c r="W241">
        <v>0.1</v>
      </c>
      <c r="X241">
        <v>411.71490000000011</v>
      </c>
      <c r="Y241">
        <v>1</v>
      </c>
    </row>
    <row r="242" spans="1:25" x14ac:dyDescent="0.3">
      <c r="A242" t="s">
        <v>2047</v>
      </c>
      <c r="B242" s="25">
        <v>45917</v>
      </c>
      <c r="C242" t="s">
        <v>127</v>
      </c>
      <c r="D242" t="s">
        <v>1653</v>
      </c>
      <c r="E242" t="s">
        <v>1775</v>
      </c>
      <c r="F242" s="7">
        <v>1</v>
      </c>
      <c r="G242" s="3">
        <v>741.33</v>
      </c>
      <c r="H242" s="3">
        <v>0.28999999999999998</v>
      </c>
      <c r="I242" t="s">
        <v>1805</v>
      </c>
      <c r="J242" s="3">
        <v>2157.2703000000001</v>
      </c>
      <c r="K242" s="3"/>
      <c r="Q242" s="10" t="s">
        <v>3219</v>
      </c>
      <c r="R242">
        <v>254.47</v>
      </c>
      <c r="S242">
        <v>0.11</v>
      </c>
      <c r="T242">
        <v>229.023</v>
      </c>
      <c r="U242">
        <v>4</v>
      </c>
      <c r="V242">
        <v>254.47</v>
      </c>
      <c r="W242">
        <v>0.11</v>
      </c>
      <c r="X242">
        <v>229.023</v>
      </c>
      <c r="Y242">
        <v>4</v>
      </c>
    </row>
    <row r="243" spans="1:25" x14ac:dyDescent="0.3">
      <c r="A243" t="s">
        <v>2048</v>
      </c>
      <c r="B243" s="25">
        <v>45754</v>
      </c>
      <c r="C243" t="s">
        <v>1449</v>
      </c>
      <c r="D243" t="s">
        <v>1561</v>
      </c>
      <c r="E243" t="s">
        <v>1794</v>
      </c>
      <c r="F243" s="7">
        <v>1</v>
      </c>
      <c r="G243" s="3">
        <v>922.78</v>
      </c>
      <c r="H243" s="3">
        <v>0.09</v>
      </c>
      <c r="I243" t="s">
        <v>1810</v>
      </c>
      <c r="J243" s="3">
        <v>655.17379999999991</v>
      </c>
      <c r="K243" s="3"/>
      <c r="Q243" s="10" t="s">
        <v>3220</v>
      </c>
      <c r="R243">
        <v>627.73</v>
      </c>
      <c r="S243">
        <v>0.13</v>
      </c>
      <c r="T243">
        <v>2234.7188000000001</v>
      </c>
      <c r="U243">
        <v>4</v>
      </c>
      <c r="V243">
        <v>627.73</v>
      </c>
      <c r="W243">
        <v>0.13</v>
      </c>
      <c r="X243">
        <v>2234.7188000000001</v>
      </c>
      <c r="Y243">
        <v>4</v>
      </c>
    </row>
    <row r="244" spans="1:25" x14ac:dyDescent="0.3">
      <c r="A244" t="s">
        <v>2049</v>
      </c>
      <c r="B244" s="25">
        <v>45312</v>
      </c>
      <c r="C244" t="s">
        <v>1012</v>
      </c>
      <c r="D244" t="s">
        <v>1543</v>
      </c>
      <c r="E244" t="s">
        <v>1785</v>
      </c>
      <c r="F244" s="7">
        <v>2</v>
      </c>
      <c r="G244" s="3">
        <v>394.35</v>
      </c>
      <c r="H244" s="3">
        <v>0.03</v>
      </c>
      <c r="I244" t="s">
        <v>1807</v>
      </c>
      <c r="J244" s="3">
        <v>358.85849999999999</v>
      </c>
      <c r="K244" s="3"/>
      <c r="Q244" s="10" t="s">
        <v>3221</v>
      </c>
      <c r="R244">
        <v>327.25</v>
      </c>
      <c r="S244">
        <v>0.18</v>
      </c>
      <c r="T244">
        <v>1138.83</v>
      </c>
      <c r="U244">
        <v>4</v>
      </c>
      <c r="V244">
        <v>327.25</v>
      </c>
      <c r="W244">
        <v>0.18</v>
      </c>
      <c r="X244">
        <v>1138.83</v>
      </c>
      <c r="Y244">
        <v>4</v>
      </c>
    </row>
    <row r="245" spans="1:25" x14ac:dyDescent="0.3">
      <c r="A245" t="s">
        <v>2050</v>
      </c>
      <c r="B245" s="25">
        <v>45480</v>
      </c>
      <c r="C245" t="s">
        <v>1126</v>
      </c>
      <c r="D245" t="s">
        <v>1659</v>
      </c>
      <c r="E245" t="s">
        <v>1773</v>
      </c>
      <c r="F245" s="7">
        <v>4</v>
      </c>
      <c r="G245" s="3">
        <v>703.95</v>
      </c>
      <c r="H245" s="3">
        <v>0.28000000000000003</v>
      </c>
      <c r="I245" t="s">
        <v>1805</v>
      </c>
      <c r="J245" s="3">
        <v>1365.663</v>
      </c>
      <c r="K245" s="3"/>
      <c r="Q245" s="10" t="s">
        <v>3223</v>
      </c>
      <c r="R245">
        <v>194.67</v>
      </c>
      <c r="S245">
        <v>7.0000000000000007E-2</v>
      </c>
      <c r="T245">
        <v>599.58359999999993</v>
      </c>
      <c r="U245">
        <v>2</v>
      </c>
      <c r="V245">
        <v>194.67</v>
      </c>
      <c r="W245">
        <v>7.0000000000000007E-2</v>
      </c>
      <c r="X245">
        <v>599.58359999999993</v>
      </c>
      <c r="Y245">
        <v>2</v>
      </c>
    </row>
    <row r="246" spans="1:25" x14ac:dyDescent="0.3">
      <c r="A246" t="s">
        <v>2051</v>
      </c>
      <c r="B246" s="25">
        <v>45780</v>
      </c>
      <c r="C246" t="s">
        <v>648</v>
      </c>
      <c r="D246" t="s">
        <v>1557</v>
      </c>
      <c r="E246" t="s">
        <v>1733</v>
      </c>
      <c r="F246" s="7">
        <v>2</v>
      </c>
      <c r="G246" s="3">
        <v>452.67</v>
      </c>
      <c r="H246" s="3">
        <v>0.15</v>
      </c>
      <c r="I246" t="s">
        <v>1807</v>
      </c>
      <c r="J246" s="3">
        <v>1303.6895999999999</v>
      </c>
      <c r="K246" s="3"/>
      <c r="Q246" s="10" t="s">
        <v>3224</v>
      </c>
      <c r="R246">
        <v>54.51</v>
      </c>
      <c r="S246">
        <v>0.14000000000000001</v>
      </c>
      <c r="T246">
        <v>101.3886</v>
      </c>
      <c r="U246">
        <v>4</v>
      </c>
      <c r="V246">
        <v>54.51</v>
      </c>
      <c r="W246">
        <v>0.14000000000000001</v>
      </c>
      <c r="X246">
        <v>101.3886</v>
      </c>
      <c r="Y246">
        <v>4</v>
      </c>
    </row>
    <row r="247" spans="1:25" x14ac:dyDescent="0.3">
      <c r="A247" t="s">
        <v>2052</v>
      </c>
      <c r="B247" s="25">
        <v>45349</v>
      </c>
      <c r="C247" t="s">
        <v>1411</v>
      </c>
      <c r="D247" t="s">
        <v>1543</v>
      </c>
      <c r="E247" t="s">
        <v>1760</v>
      </c>
      <c r="F247" s="7">
        <v>2</v>
      </c>
      <c r="G247" s="3">
        <v>377.3</v>
      </c>
      <c r="H247" s="3">
        <v>0.23</v>
      </c>
      <c r="I247" t="s">
        <v>1807</v>
      </c>
      <c r="J247" s="3">
        <v>641.41</v>
      </c>
      <c r="K247" s="3"/>
      <c r="Q247" s="10" t="s">
        <v>3225</v>
      </c>
      <c r="R247">
        <v>964</v>
      </c>
      <c r="S247">
        <v>0.26</v>
      </c>
      <c r="T247">
        <v>3316.16</v>
      </c>
      <c r="U247">
        <v>1</v>
      </c>
      <c r="V247">
        <v>964</v>
      </c>
      <c r="W247">
        <v>0.26</v>
      </c>
      <c r="X247">
        <v>3316.16</v>
      </c>
      <c r="Y247">
        <v>1</v>
      </c>
    </row>
    <row r="248" spans="1:25" x14ac:dyDescent="0.3">
      <c r="A248" t="s">
        <v>2053</v>
      </c>
      <c r="B248" s="25">
        <v>45846</v>
      </c>
      <c r="C248" t="s">
        <v>1069</v>
      </c>
      <c r="D248" t="s">
        <v>1677</v>
      </c>
      <c r="E248" t="s">
        <v>1760</v>
      </c>
      <c r="F248" s="7">
        <v>1</v>
      </c>
      <c r="G248" s="3">
        <v>130.47999999999999</v>
      </c>
      <c r="H248" s="3">
        <v>0.09</v>
      </c>
      <c r="I248" t="s">
        <v>1807</v>
      </c>
      <c r="J248" s="3">
        <v>200.9392</v>
      </c>
      <c r="K248" s="3"/>
      <c r="Q248" s="10" t="s">
        <v>3226</v>
      </c>
      <c r="R248">
        <v>170.12</v>
      </c>
      <c r="S248">
        <v>0.23</v>
      </c>
      <c r="T248">
        <v>125.8888</v>
      </c>
      <c r="U248">
        <v>2</v>
      </c>
      <c r="V248">
        <v>170.12</v>
      </c>
      <c r="W248">
        <v>0.23</v>
      </c>
      <c r="X248">
        <v>125.8888</v>
      </c>
      <c r="Y248">
        <v>2</v>
      </c>
    </row>
    <row r="249" spans="1:25" x14ac:dyDescent="0.3">
      <c r="A249" t="s">
        <v>2054</v>
      </c>
      <c r="B249" s="25">
        <v>45729</v>
      </c>
      <c r="C249" t="s">
        <v>1333</v>
      </c>
      <c r="D249" t="s">
        <v>1717</v>
      </c>
      <c r="E249" t="s">
        <v>1775</v>
      </c>
      <c r="F249" s="7">
        <v>3</v>
      </c>
      <c r="G249" s="3">
        <v>809.45</v>
      </c>
      <c r="H249" s="3">
        <v>0.05</v>
      </c>
      <c r="I249" t="s">
        <v>1810</v>
      </c>
      <c r="J249" s="3">
        <v>736.59950000000003</v>
      </c>
      <c r="K249" s="3"/>
      <c r="Q249" s="10" t="s">
        <v>1949</v>
      </c>
      <c r="R249">
        <v>975.48</v>
      </c>
      <c r="S249">
        <v>0.28999999999999998</v>
      </c>
      <c r="T249">
        <v>1443.7103999999999</v>
      </c>
      <c r="U249">
        <v>4</v>
      </c>
      <c r="V249">
        <v>975.48</v>
      </c>
      <c r="W249">
        <v>0.28999999999999998</v>
      </c>
      <c r="X249">
        <v>1443.7103999999999</v>
      </c>
      <c r="Y249">
        <v>4</v>
      </c>
    </row>
    <row r="250" spans="1:25" x14ac:dyDescent="0.3">
      <c r="A250" t="s">
        <v>2055</v>
      </c>
      <c r="B250" s="25">
        <v>45768</v>
      </c>
      <c r="C250" t="s">
        <v>298</v>
      </c>
      <c r="D250" t="s">
        <v>1619</v>
      </c>
      <c r="E250" t="s">
        <v>1767</v>
      </c>
      <c r="F250" s="7">
        <v>2</v>
      </c>
      <c r="G250" s="3">
        <v>499.12</v>
      </c>
      <c r="H250" s="3">
        <v>0.25</v>
      </c>
      <c r="I250" t="s">
        <v>1807</v>
      </c>
      <c r="J250" s="3">
        <v>1422.492</v>
      </c>
      <c r="K250" s="3"/>
      <c r="Q250" s="10" t="s">
        <v>3230</v>
      </c>
      <c r="R250">
        <v>879.93</v>
      </c>
      <c r="S250">
        <v>0.03</v>
      </c>
      <c r="T250">
        <v>1249.5006000000001</v>
      </c>
      <c r="U250">
        <v>1</v>
      </c>
      <c r="V250">
        <v>879.93</v>
      </c>
      <c r="W250">
        <v>0.03</v>
      </c>
      <c r="X250">
        <v>1249.5006000000001</v>
      </c>
      <c r="Y250">
        <v>1</v>
      </c>
    </row>
    <row r="251" spans="1:25" x14ac:dyDescent="0.3">
      <c r="A251" t="s">
        <v>2056</v>
      </c>
      <c r="B251" s="25">
        <v>45606</v>
      </c>
      <c r="C251" t="s">
        <v>100</v>
      </c>
      <c r="D251" t="s">
        <v>1665</v>
      </c>
      <c r="E251" t="s">
        <v>1747</v>
      </c>
      <c r="F251" s="7">
        <v>4</v>
      </c>
      <c r="G251" s="3">
        <v>894.58</v>
      </c>
      <c r="H251" s="3">
        <v>0.01</v>
      </c>
      <c r="I251" t="s">
        <v>1805</v>
      </c>
      <c r="J251" s="3">
        <v>1341.87</v>
      </c>
      <c r="K251" s="3"/>
      <c r="Q251" s="10" t="s">
        <v>3232</v>
      </c>
      <c r="R251">
        <v>348.58</v>
      </c>
      <c r="S251">
        <v>0.02</v>
      </c>
      <c r="T251">
        <v>1171.2288000000001</v>
      </c>
      <c r="U251">
        <v>3</v>
      </c>
      <c r="V251">
        <v>348.58</v>
      </c>
      <c r="W251">
        <v>0.02</v>
      </c>
      <c r="X251">
        <v>1171.2288000000001</v>
      </c>
      <c r="Y251">
        <v>3</v>
      </c>
    </row>
    <row r="252" spans="1:25" x14ac:dyDescent="0.3">
      <c r="A252" t="s">
        <v>2057</v>
      </c>
      <c r="B252" s="25">
        <v>45513</v>
      </c>
      <c r="C252" t="s">
        <v>444</v>
      </c>
      <c r="D252" t="s">
        <v>1679</v>
      </c>
      <c r="E252" t="s">
        <v>1767</v>
      </c>
      <c r="F252" s="7">
        <v>4</v>
      </c>
      <c r="G252" s="3">
        <v>578.39</v>
      </c>
      <c r="H252" s="3">
        <v>0.2</v>
      </c>
      <c r="I252" t="s">
        <v>1805</v>
      </c>
      <c r="J252" s="3">
        <v>2290.4243999999999</v>
      </c>
      <c r="K252" s="3"/>
      <c r="Q252" s="10" t="s">
        <v>3233</v>
      </c>
      <c r="R252">
        <v>247.66</v>
      </c>
      <c r="S252">
        <v>0.16</v>
      </c>
      <c r="T252">
        <v>728.12040000000002</v>
      </c>
      <c r="U252">
        <v>3</v>
      </c>
      <c r="V252">
        <v>247.66</v>
      </c>
      <c r="W252">
        <v>0.16</v>
      </c>
      <c r="X252">
        <v>728.12040000000002</v>
      </c>
      <c r="Y252">
        <v>3</v>
      </c>
    </row>
    <row r="253" spans="1:25" x14ac:dyDescent="0.3">
      <c r="A253" t="s">
        <v>2058</v>
      </c>
      <c r="B253" s="25">
        <v>45356</v>
      </c>
      <c r="C253" t="s">
        <v>1473</v>
      </c>
      <c r="D253" t="s">
        <v>1611</v>
      </c>
      <c r="E253" t="s">
        <v>1788</v>
      </c>
      <c r="F253" s="7">
        <v>1</v>
      </c>
      <c r="G253" s="3">
        <v>982.45</v>
      </c>
      <c r="H253" s="3">
        <v>0.1</v>
      </c>
      <c r="I253" t="s">
        <v>1807</v>
      </c>
      <c r="J253" s="3">
        <v>3143.84</v>
      </c>
      <c r="K253" s="3"/>
      <c r="Q253" s="10" t="s">
        <v>3241</v>
      </c>
      <c r="R253">
        <v>303.56</v>
      </c>
      <c r="S253">
        <v>0.19</v>
      </c>
      <c r="T253">
        <v>971.39200000000005</v>
      </c>
      <c r="U253">
        <v>1</v>
      </c>
      <c r="V253">
        <v>303.56</v>
      </c>
      <c r="W253">
        <v>0.19</v>
      </c>
      <c r="X253">
        <v>971.39200000000005</v>
      </c>
      <c r="Y253">
        <v>1</v>
      </c>
    </row>
    <row r="254" spans="1:25" x14ac:dyDescent="0.3">
      <c r="A254" t="s">
        <v>2059</v>
      </c>
      <c r="B254" s="25">
        <v>45925</v>
      </c>
      <c r="C254" t="s">
        <v>1373</v>
      </c>
      <c r="D254" t="s">
        <v>1725</v>
      </c>
      <c r="E254" t="s">
        <v>1794</v>
      </c>
      <c r="F254" s="7">
        <v>2</v>
      </c>
      <c r="G254" s="3">
        <v>549.52</v>
      </c>
      <c r="H254" s="3">
        <v>0.16</v>
      </c>
      <c r="I254" t="s">
        <v>1807</v>
      </c>
      <c r="J254" s="3">
        <v>494.56799999999998</v>
      </c>
      <c r="K254" s="3"/>
      <c r="Q254" s="10" t="s">
        <v>3246</v>
      </c>
      <c r="R254">
        <v>846.18</v>
      </c>
      <c r="S254">
        <v>0.14000000000000001</v>
      </c>
      <c r="T254">
        <v>1523.124</v>
      </c>
      <c r="U254">
        <v>2</v>
      </c>
      <c r="V254">
        <v>846.18</v>
      </c>
      <c r="W254">
        <v>0.14000000000000001</v>
      </c>
      <c r="X254">
        <v>1523.124</v>
      </c>
      <c r="Y254">
        <v>2</v>
      </c>
    </row>
    <row r="255" spans="1:25" x14ac:dyDescent="0.3">
      <c r="A255" t="s">
        <v>2060</v>
      </c>
      <c r="B255" s="25">
        <v>45876</v>
      </c>
      <c r="C255" t="s">
        <v>764</v>
      </c>
      <c r="D255" t="s">
        <v>1713</v>
      </c>
      <c r="E255" t="s">
        <v>1791</v>
      </c>
      <c r="F255" s="7">
        <v>2</v>
      </c>
      <c r="G255" s="3">
        <v>239.92</v>
      </c>
      <c r="H255" s="3">
        <v>0.11</v>
      </c>
      <c r="I255" t="s">
        <v>1805</v>
      </c>
      <c r="J255" s="3">
        <v>403.06560000000002</v>
      </c>
      <c r="K255" s="3"/>
      <c r="Q255" s="10" t="s">
        <v>1951</v>
      </c>
      <c r="R255">
        <v>237.24</v>
      </c>
      <c r="S255">
        <v>0.09</v>
      </c>
      <c r="T255">
        <v>540.90719999999999</v>
      </c>
      <c r="U255">
        <v>2</v>
      </c>
      <c r="V255">
        <v>237.24</v>
      </c>
      <c r="W255">
        <v>0.09</v>
      </c>
      <c r="X255">
        <v>540.90719999999999</v>
      </c>
      <c r="Y255">
        <v>2</v>
      </c>
    </row>
    <row r="256" spans="1:25" x14ac:dyDescent="0.3">
      <c r="A256" t="s">
        <v>2061</v>
      </c>
      <c r="B256" s="25">
        <v>45338</v>
      </c>
      <c r="C256" t="s">
        <v>295</v>
      </c>
      <c r="D256" t="s">
        <v>1713</v>
      </c>
      <c r="E256" t="s">
        <v>1757</v>
      </c>
      <c r="F256" s="7">
        <v>3</v>
      </c>
      <c r="G256" s="3">
        <v>878.05</v>
      </c>
      <c r="H256" s="3">
        <v>0.19</v>
      </c>
      <c r="I256" t="s">
        <v>1807</v>
      </c>
      <c r="J256" s="3">
        <v>1562.9290000000001</v>
      </c>
      <c r="K256" s="3"/>
      <c r="Q256" s="10" t="s">
        <v>3248</v>
      </c>
      <c r="R256">
        <v>450.42</v>
      </c>
      <c r="S256">
        <v>0.1</v>
      </c>
      <c r="T256">
        <v>1657.5455999999999</v>
      </c>
      <c r="U256">
        <v>4</v>
      </c>
      <c r="V256">
        <v>450.42</v>
      </c>
      <c r="W256">
        <v>0.1</v>
      </c>
      <c r="X256">
        <v>1657.5455999999999</v>
      </c>
      <c r="Y256">
        <v>4</v>
      </c>
    </row>
    <row r="257" spans="1:25" x14ac:dyDescent="0.3">
      <c r="A257" t="s">
        <v>2062</v>
      </c>
      <c r="B257" s="25">
        <v>45746</v>
      </c>
      <c r="C257" t="s">
        <v>171</v>
      </c>
      <c r="D257" t="s">
        <v>1527</v>
      </c>
      <c r="E257" t="s">
        <v>1767</v>
      </c>
      <c r="F257" s="7">
        <v>2</v>
      </c>
      <c r="G257" s="3">
        <v>546.96</v>
      </c>
      <c r="H257" s="3">
        <v>0.22</v>
      </c>
      <c r="I257" t="s">
        <v>1805</v>
      </c>
      <c r="J257" s="3">
        <v>1329.1128000000001</v>
      </c>
      <c r="K257" s="3"/>
      <c r="Q257" s="10" t="s">
        <v>3251</v>
      </c>
      <c r="R257">
        <v>483.63</v>
      </c>
      <c r="S257">
        <v>0.24</v>
      </c>
      <c r="T257">
        <v>1450.89</v>
      </c>
      <c r="U257">
        <v>3</v>
      </c>
      <c r="V257">
        <v>483.63</v>
      </c>
      <c r="W257">
        <v>0.24</v>
      </c>
      <c r="X257">
        <v>1450.89</v>
      </c>
      <c r="Y257">
        <v>3</v>
      </c>
    </row>
    <row r="258" spans="1:25" x14ac:dyDescent="0.3">
      <c r="A258" t="s">
        <v>2063</v>
      </c>
      <c r="B258" s="25">
        <v>45706</v>
      </c>
      <c r="C258" t="s">
        <v>1435</v>
      </c>
      <c r="D258" t="s">
        <v>1563</v>
      </c>
      <c r="E258" t="s">
        <v>1770</v>
      </c>
      <c r="F258" s="7">
        <v>2</v>
      </c>
      <c r="G258" s="3">
        <v>71.77</v>
      </c>
      <c r="H258" s="3">
        <v>0.22</v>
      </c>
      <c r="I258" t="s">
        <v>1805</v>
      </c>
      <c r="J258" s="3">
        <v>111.96120000000001</v>
      </c>
      <c r="K258" s="3"/>
      <c r="Q258" s="10" t="s">
        <v>3252</v>
      </c>
      <c r="R258">
        <v>158.27000000000001</v>
      </c>
      <c r="S258">
        <v>0.18</v>
      </c>
      <c r="T258">
        <v>360.85559999999998</v>
      </c>
      <c r="U258">
        <v>4</v>
      </c>
      <c r="V258">
        <v>158.27000000000001</v>
      </c>
      <c r="W258">
        <v>0.18</v>
      </c>
      <c r="X258">
        <v>360.85559999999998</v>
      </c>
      <c r="Y258">
        <v>4</v>
      </c>
    </row>
    <row r="259" spans="1:25" x14ac:dyDescent="0.3">
      <c r="A259" t="s">
        <v>2064</v>
      </c>
      <c r="B259" s="25">
        <v>45717</v>
      </c>
      <c r="C259" t="s">
        <v>63</v>
      </c>
      <c r="D259" t="s">
        <v>1577</v>
      </c>
      <c r="E259" t="s">
        <v>1738</v>
      </c>
      <c r="F259" s="7">
        <v>1</v>
      </c>
      <c r="G259" s="3">
        <v>679.86</v>
      </c>
      <c r="H259" s="3">
        <v>0.19</v>
      </c>
      <c r="I259" t="s">
        <v>1810</v>
      </c>
      <c r="J259" s="3">
        <v>1060.5816</v>
      </c>
      <c r="K259" s="3"/>
      <c r="Q259" s="10" t="s">
        <v>3255</v>
      </c>
      <c r="R259">
        <v>892.28</v>
      </c>
      <c r="S259">
        <v>0.17</v>
      </c>
      <c r="T259">
        <v>2748.2224000000001</v>
      </c>
      <c r="U259">
        <v>2</v>
      </c>
      <c r="V259">
        <v>892.28</v>
      </c>
      <c r="W259">
        <v>0.17</v>
      </c>
      <c r="X259">
        <v>2748.2224000000001</v>
      </c>
      <c r="Y259">
        <v>2</v>
      </c>
    </row>
    <row r="260" spans="1:25" x14ac:dyDescent="0.3">
      <c r="A260" t="s">
        <v>2065</v>
      </c>
      <c r="B260" s="25">
        <v>45300</v>
      </c>
      <c r="C260" t="s">
        <v>459</v>
      </c>
      <c r="D260" t="s">
        <v>1599</v>
      </c>
      <c r="E260" t="s">
        <v>1788</v>
      </c>
      <c r="F260" s="7">
        <v>2</v>
      </c>
      <c r="G260" s="3">
        <v>222.94</v>
      </c>
      <c r="H260" s="3">
        <v>0.14808617234468943</v>
      </c>
      <c r="I260" t="s">
        <v>1805</v>
      </c>
      <c r="J260" s="3">
        <v>180.5814</v>
      </c>
      <c r="K260" s="3"/>
      <c r="Q260" s="10" t="s">
        <v>3256</v>
      </c>
      <c r="R260">
        <v>164.23</v>
      </c>
      <c r="S260">
        <v>0.12</v>
      </c>
      <c r="T260">
        <v>272.62180000000001</v>
      </c>
      <c r="U260">
        <v>1</v>
      </c>
      <c r="V260">
        <v>164.23</v>
      </c>
      <c r="W260">
        <v>0.12</v>
      </c>
      <c r="X260">
        <v>272.62180000000001</v>
      </c>
      <c r="Y260">
        <v>1</v>
      </c>
    </row>
    <row r="261" spans="1:25" x14ac:dyDescent="0.3">
      <c r="A261" t="s">
        <v>2066</v>
      </c>
      <c r="B261" s="25">
        <v>45773</v>
      </c>
      <c r="C261" t="s">
        <v>788</v>
      </c>
      <c r="D261" t="s">
        <v>1599</v>
      </c>
      <c r="E261" t="s">
        <v>1742</v>
      </c>
      <c r="F261" s="7">
        <v>4</v>
      </c>
      <c r="G261" s="3">
        <v>355.3</v>
      </c>
      <c r="H261" s="3">
        <v>0.11</v>
      </c>
      <c r="I261" t="s">
        <v>1807</v>
      </c>
      <c r="J261" s="3">
        <v>589.798</v>
      </c>
      <c r="K261" s="3"/>
      <c r="Q261" s="10" t="s">
        <v>1952</v>
      </c>
      <c r="R261">
        <v>536.84</v>
      </c>
      <c r="S261">
        <v>0</v>
      </c>
      <c r="T261">
        <v>977.04880000000014</v>
      </c>
      <c r="U261">
        <v>3</v>
      </c>
      <c r="V261">
        <v>536.84</v>
      </c>
      <c r="W261">
        <v>0</v>
      </c>
      <c r="X261">
        <v>977.04880000000014</v>
      </c>
      <c r="Y261">
        <v>3</v>
      </c>
    </row>
    <row r="262" spans="1:25" x14ac:dyDescent="0.3">
      <c r="A262" t="s">
        <v>2067</v>
      </c>
      <c r="B262" s="25">
        <v>45497</v>
      </c>
      <c r="C262" t="s">
        <v>361</v>
      </c>
      <c r="D262" t="s">
        <v>1707</v>
      </c>
      <c r="E262" t="s">
        <v>1794</v>
      </c>
      <c r="F262" s="7">
        <v>4</v>
      </c>
      <c r="G262" s="3">
        <v>611.29999999999995</v>
      </c>
      <c r="H262" s="3">
        <v>7.0000000000000007E-2</v>
      </c>
      <c r="I262" t="s">
        <v>1807</v>
      </c>
      <c r="J262" s="3">
        <v>2176.2280000000001</v>
      </c>
      <c r="K262" s="3"/>
      <c r="Q262" s="10" t="s">
        <v>3257</v>
      </c>
      <c r="R262">
        <v>484.23</v>
      </c>
      <c r="S262">
        <v>0.22</v>
      </c>
      <c r="T262">
        <v>426.12240000000003</v>
      </c>
      <c r="U262">
        <v>3</v>
      </c>
      <c r="V262">
        <v>484.23</v>
      </c>
      <c r="W262">
        <v>0.22</v>
      </c>
      <c r="X262">
        <v>426.12240000000003</v>
      </c>
      <c r="Y262">
        <v>3</v>
      </c>
    </row>
    <row r="263" spans="1:25" x14ac:dyDescent="0.3">
      <c r="A263" t="s">
        <v>2068</v>
      </c>
      <c r="B263" s="25">
        <v>45742</v>
      </c>
      <c r="C263" t="s">
        <v>1036</v>
      </c>
      <c r="D263" t="s">
        <v>1524</v>
      </c>
      <c r="E263" t="s">
        <v>1763</v>
      </c>
      <c r="F263" s="7">
        <v>3</v>
      </c>
      <c r="G263" s="3">
        <v>849.21</v>
      </c>
      <c r="H263" s="3">
        <v>0.28000000000000003</v>
      </c>
      <c r="I263" t="s">
        <v>1805</v>
      </c>
      <c r="J263" s="3">
        <v>3159.0612000000001</v>
      </c>
      <c r="K263" s="3"/>
      <c r="Q263" s="10" t="s">
        <v>3258</v>
      </c>
      <c r="R263">
        <v>341.51</v>
      </c>
      <c r="S263">
        <v>0.11</v>
      </c>
      <c r="T263">
        <v>799.13340000000005</v>
      </c>
      <c r="U263">
        <v>3</v>
      </c>
      <c r="V263">
        <v>341.51</v>
      </c>
      <c r="W263">
        <v>0.11</v>
      </c>
      <c r="X263">
        <v>799.13340000000005</v>
      </c>
      <c r="Y263">
        <v>3</v>
      </c>
    </row>
    <row r="264" spans="1:25" x14ac:dyDescent="0.3">
      <c r="A264" t="s">
        <v>2069</v>
      </c>
      <c r="B264" s="25">
        <v>45713</v>
      </c>
      <c r="C264" t="s">
        <v>675</v>
      </c>
      <c r="D264" t="s">
        <v>1613</v>
      </c>
      <c r="E264" t="s">
        <v>1760</v>
      </c>
      <c r="F264" s="7">
        <v>2</v>
      </c>
      <c r="G264" s="3">
        <v>553.12</v>
      </c>
      <c r="H264" s="3">
        <v>0.18</v>
      </c>
      <c r="I264" t="s">
        <v>1810</v>
      </c>
      <c r="J264" s="3">
        <v>1194.7392</v>
      </c>
      <c r="K264" s="3"/>
      <c r="Q264" s="10" t="s">
        <v>3261</v>
      </c>
      <c r="R264">
        <v>977.18</v>
      </c>
      <c r="S264">
        <v>0.08</v>
      </c>
      <c r="T264">
        <v>1583.0316</v>
      </c>
      <c r="U264">
        <v>4</v>
      </c>
      <c r="V264">
        <v>977.18</v>
      </c>
      <c r="W264">
        <v>0.08</v>
      </c>
      <c r="X264">
        <v>1583.0316</v>
      </c>
      <c r="Y264">
        <v>4</v>
      </c>
    </row>
    <row r="265" spans="1:25" x14ac:dyDescent="0.3">
      <c r="A265" t="s">
        <v>2070</v>
      </c>
      <c r="B265" s="25">
        <v>45826</v>
      </c>
      <c r="C265" t="s">
        <v>888</v>
      </c>
      <c r="D265" t="s">
        <v>1711</v>
      </c>
      <c r="E265" t="s">
        <v>1767</v>
      </c>
      <c r="F265" s="7">
        <v>4</v>
      </c>
      <c r="G265" s="3">
        <v>903.08</v>
      </c>
      <c r="H265" s="3">
        <v>0.06</v>
      </c>
      <c r="I265" t="s">
        <v>1810</v>
      </c>
      <c r="J265" s="3">
        <v>1481.0512000000001</v>
      </c>
      <c r="K265" s="3"/>
      <c r="Q265" s="10" t="s">
        <v>3265</v>
      </c>
      <c r="R265">
        <v>769.06</v>
      </c>
      <c r="S265">
        <v>0.23</v>
      </c>
      <c r="T265">
        <v>1776.5286000000001</v>
      </c>
      <c r="U265">
        <v>3</v>
      </c>
      <c r="V265">
        <v>769.06</v>
      </c>
      <c r="W265">
        <v>0.23</v>
      </c>
      <c r="X265">
        <v>1776.5286000000001</v>
      </c>
      <c r="Y265">
        <v>3</v>
      </c>
    </row>
    <row r="266" spans="1:25" x14ac:dyDescent="0.3">
      <c r="A266" t="s">
        <v>2071</v>
      </c>
      <c r="B266" s="25">
        <v>45648</v>
      </c>
      <c r="C266" t="s">
        <v>1455</v>
      </c>
      <c r="D266" t="s">
        <v>1561</v>
      </c>
      <c r="E266" t="s">
        <v>1773</v>
      </c>
      <c r="F266" s="7">
        <v>1</v>
      </c>
      <c r="G266" s="3">
        <v>640.23</v>
      </c>
      <c r="H266" s="3">
        <v>0.25</v>
      </c>
      <c r="I266" t="s">
        <v>1810</v>
      </c>
      <c r="J266" s="3">
        <v>2407.2647999999999</v>
      </c>
      <c r="K266" s="3"/>
      <c r="Q266" s="10" t="s">
        <v>1953</v>
      </c>
      <c r="R266">
        <v>584.41</v>
      </c>
      <c r="S266">
        <v>0.14000000000000001</v>
      </c>
      <c r="T266">
        <v>1753.23</v>
      </c>
      <c r="U266">
        <v>1</v>
      </c>
      <c r="V266">
        <v>584.41</v>
      </c>
      <c r="W266">
        <v>0.14000000000000001</v>
      </c>
      <c r="X266">
        <v>1753.23</v>
      </c>
      <c r="Y266">
        <v>1</v>
      </c>
    </row>
    <row r="267" spans="1:25" x14ac:dyDescent="0.3">
      <c r="A267" t="s">
        <v>2072</v>
      </c>
      <c r="B267" s="25">
        <v>45836</v>
      </c>
      <c r="C267" t="s">
        <v>473</v>
      </c>
      <c r="D267" t="s">
        <v>1571</v>
      </c>
      <c r="E267" t="s">
        <v>1757</v>
      </c>
      <c r="F267" s="7">
        <v>4</v>
      </c>
      <c r="G267" s="3">
        <v>518</v>
      </c>
      <c r="H267" s="3">
        <v>0.25</v>
      </c>
      <c r="I267" t="s">
        <v>1805</v>
      </c>
      <c r="J267" s="3">
        <v>388.5</v>
      </c>
      <c r="K267" s="3"/>
      <c r="Q267" s="10" t="s">
        <v>3267</v>
      </c>
      <c r="R267">
        <v>821.35</v>
      </c>
      <c r="S267">
        <v>0.06</v>
      </c>
      <c r="T267">
        <v>1462.0029999999999</v>
      </c>
      <c r="U267">
        <v>1</v>
      </c>
      <c r="V267">
        <v>821.35</v>
      </c>
      <c r="W267">
        <v>0.06</v>
      </c>
      <c r="X267">
        <v>1462.0029999999999</v>
      </c>
      <c r="Y267">
        <v>1</v>
      </c>
    </row>
    <row r="268" spans="1:25" x14ac:dyDescent="0.3">
      <c r="A268" t="s">
        <v>2073</v>
      </c>
      <c r="B268" s="25">
        <v>45437</v>
      </c>
      <c r="C268" t="s">
        <v>1327</v>
      </c>
      <c r="D268" t="s">
        <v>1657</v>
      </c>
      <c r="E268" t="s">
        <v>1750</v>
      </c>
      <c r="F268" s="7">
        <v>2</v>
      </c>
      <c r="G268" s="3">
        <v>779.25</v>
      </c>
      <c r="H268" s="3">
        <v>0.26</v>
      </c>
      <c r="I268" t="s">
        <v>1805</v>
      </c>
      <c r="J268" s="3">
        <v>2337.75</v>
      </c>
      <c r="K268" s="3"/>
      <c r="Q268" s="10" t="s">
        <v>3274</v>
      </c>
      <c r="R268">
        <v>136.4</v>
      </c>
      <c r="S268">
        <v>0.04</v>
      </c>
      <c r="T268">
        <v>347.82000000000011</v>
      </c>
      <c r="U268">
        <v>2</v>
      </c>
      <c r="V268">
        <v>136.4</v>
      </c>
      <c r="W268">
        <v>0.04</v>
      </c>
      <c r="X268">
        <v>347.82000000000011</v>
      </c>
      <c r="Y268">
        <v>2</v>
      </c>
    </row>
    <row r="269" spans="1:25" x14ac:dyDescent="0.3">
      <c r="A269" t="s">
        <v>2074</v>
      </c>
      <c r="B269" s="25">
        <v>45807</v>
      </c>
      <c r="C269" t="s">
        <v>406</v>
      </c>
      <c r="D269" t="s">
        <v>1695</v>
      </c>
      <c r="E269" t="s">
        <v>1760</v>
      </c>
      <c r="F269" s="7">
        <v>3</v>
      </c>
      <c r="G269" s="3">
        <v>467.75</v>
      </c>
      <c r="H269" s="3">
        <v>0.06</v>
      </c>
      <c r="I269" t="s">
        <v>1805</v>
      </c>
      <c r="J269" s="3">
        <v>692.27</v>
      </c>
      <c r="K269" s="3"/>
      <c r="Q269" s="10" t="s">
        <v>1954</v>
      </c>
      <c r="R269">
        <v>653.87</v>
      </c>
      <c r="S269">
        <v>0.27</v>
      </c>
      <c r="T269">
        <v>562.32820000000004</v>
      </c>
      <c r="U269">
        <v>1</v>
      </c>
      <c r="V269">
        <v>653.87</v>
      </c>
      <c r="W269">
        <v>0.27</v>
      </c>
      <c r="X269">
        <v>562.32820000000004</v>
      </c>
      <c r="Y269">
        <v>1</v>
      </c>
    </row>
    <row r="270" spans="1:25" x14ac:dyDescent="0.3">
      <c r="A270" t="s">
        <v>2075</v>
      </c>
      <c r="B270" s="25">
        <v>45555</v>
      </c>
      <c r="C270" t="s">
        <v>1249</v>
      </c>
      <c r="D270" t="s">
        <v>1709</v>
      </c>
      <c r="E270" t="s">
        <v>1791</v>
      </c>
      <c r="F270" s="7">
        <v>4</v>
      </c>
      <c r="G270" s="3">
        <v>513.98477215823721</v>
      </c>
      <c r="H270" s="3">
        <v>0.13</v>
      </c>
      <c r="I270" t="s">
        <v>1805</v>
      </c>
      <c r="J270" s="3">
        <v>315.24779999999998</v>
      </c>
      <c r="K270" s="3"/>
      <c r="Q270" s="10" t="s">
        <v>3277</v>
      </c>
      <c r="R270">
        <v>461.52</v>
      </c>
      <c r="S270">
        <v>0.03</v>
      </c>
      <c r="T270">
        <v>1846.08</v>
      </c>
      <c r="U270">
        <v>1</v>
      </c>
      <c r="V270">
        <v>461.52</v>
      </c>
      <c r="W270">
        <v>0.03</v>
      </c>
      <c r="X270">
        <v>1846.08</v>
      </c>
      <c r="Y270">
        <v>1</v>
      </c>
    </row>
    <row r="271" spans="1:25" x14ac:dyDescent="0.3">
      <c r="A271" t="s">
        <v>2076</v>
      </c>
      <c r="B271" s="25">
        <v>45803</v>
      </c>
      <c r="C271" t="s">
        <v>705</v>
      </c>
      <c r="D271" t="s">
        <v>1603</v>
      </c>
      <c r="E271" t="s">
        <v>1733</v>
      </c>
      <c r="F271" s="7">
        <v>4</v>
      </c>
      <c r="G271" s="3">
        <v>747.01</v>
      </c>
      <c r="H271" s="3">
        <v>0.28000000000000003</v>
      </c>
      <c r="I271" t="s">
        <v>1807</v>
      </c>
      <c r="J271" s="3">
        <v>2599.5947999999999</v>
      </c>
      <c r="K271" s="3"/>
      <c r="Q271" s="10" t="s">
        <v>3278</v>
      </c>
      <c r="R271">
        <v>558.41999999999996</v>
      </c>
      <c r="S271">
        <v>0.12</v>
      </c>
      <c r="T271">
        <v>541.66739999999993</v>
      </c>
      <c r="U271">
        <v>4</v>
      </c>
      <c r="V271">
        <v>558.41999999999996</v>
      </c>
      <c r="W271">
        <v>0.12</v>
      </c>
      <c r="X271">
        <v>541.66739999999993</v>
      </c>
      <c r="Y271">
        <v>4</v>
      </c>
    </row>
    <row r="272" spans="1:25" x14ac:dyDescent="0.3">
      <c r="A272" t="s">
        <v>2077</v>
      </c>
      <c r="B272" s="25">
        <v>45735</v>
      </c>
      <c r="C272" t="s">
        <v>355</v>
      </c>
      <c r="D272" t="s">
        <v>1707</v>
      </c>
      <c r="E272" t="s">
        <v>1775</v>
      </c>
      <c r="F272" s="7">
        <v>2</v>
      </c>
      <c r="G272" s="3">
        <v>461.83</v>
      </c>
      <c r="H272" s="3">
        <v>0.06</v>
      </c>
      <c r="I272" t="s">
        <v>1807</v>
      </c>
      <c r="J272" s="3">
        <v>1330.0704000000001</v>
      </c>
      <c r="K272" s="3"/>
      <c r="Q272" s="10" t="s">
        <v>3280</v>
      </c>
      <c r="R272">
        <v>227.97</v>
      </c>
      <c r="S272">
        <v>0.2</v>
      </c>
      <c r="T272">
        <v>419.46480000000003</v>
      </c>
      <c r="U272">
        <v>4</v>
      </c>
      <c r="V272">
        <v>227.97</v>
      </c>
      <c r="W272">
        <v>0.2</v>
      </c>
      <c r="X272">
        <v>419.46480000000003</v>
      </c>
      <c r="Y272">
        <v>4</v>
      </c>
    </row>
    <row r="273" spans="1:25" x14ac:dyDescent="0.3">
      <c r="A273" t="s">
        <v>2078</v>
      </c>
      <c r="B273" s="25">
        <v>45750</v>
      </c>
      <c r="C273" t="s">
        <v>453</v>
      </c>
      <c r="D273" t="s">
        <v>1669</v>
      </c>
      <c r="E273" t="s">
        <v>1763</v>
      </c>
      <c r="F273" s="7">
        <v>3</v>
      </c>
      <c r="G273" s="3">
        <v>105.15</v>
      </c>
      <c r="H273" s="3">
        <v>0.17</v>
      </c>
      <c r="I273" t="s">
        <v>1805</v>
      </c>
      <c r="J273" s="3">
        <v>197.68199999999999</v>
      </c>
      <c r="K273" s="3"/>
      <c r="Q273" s="10" t="s">
        <v>3281</v>
      </c>
      <c r="R273">
        <v>278.70999999999998</v>
      </c>
      <c r="S273">
        <v>0.05</v>
      </c>
      <c r="T273">
        <v>891.87199999999996</v>
      </c>
      <c r="U273">
        <v>2</v>
      </c>
      <c r="V273">
        <v>278.70999999999998</v>
      </c>
      <c r="W273">
        <v>0.05</v>
      </c>
      <c r="X273">
        <v>891.87199999999996</v>
      </c>
      <c r="Y273">
        <v>2</v>
      </c>
    </row>
    <row r="274" spans="1:25" x14ac:dyDescent="0.3">
      <c r="A274" t="s">
        <v>2079</v>
      </c>
      <c r="B274" s="25">
        <v>45693</v>
      </c>
      <c r="C274" t="s">
        <v>134</v>
      </c>
      <c r="D274" t="s">
        <v>1575</v>
      </c>
      <c r="E274" t="s">
        <v>1747</v>
      </c>
      <c r="F274" s="7">
        <v>1</v>
      </c>
      <c r="G274" s="3">
        <v>610.24</v>
      </c>
      <c r="H274" s="3">
        <v>7.0000000000000007E-2</v>
      </c>
      <c r="I274" t="s">
        <v>1810</v>
      </c>
      <c r="J274" s="3">
        <v>1519.4975999999999</v>
      </c>
      <c r="K274" s="3"/>
      <c r="Q274" s="10" t="s">
        <v>3282</v>
      </c>
      <c r="R274">
        <v>916.12</v>
      </c>
      <c r="S274">
        <v>0.22</v>
      </c>
      <c r="T274">
        <v>1740.6279999999999</v>
      </c>
      <c r="U274">
        <v>4</v>
      </c>
      <c r="V274">
        <v>916.12</v>
      </c>
      <c r="W274">
        <v>0.22</v>
      </c>
      <c r="X274">
        <v>1740.6279999999999</v>
      </c>
      <c r="Y274">
        <v>4</v>
      </c>
    </row>
    <row r="275" spans="1:25" x14ac:dyDescent="0.3">
      <c r="A275" t="s">
        <v>2080</v>
      </c>
      <c r="B275" s="25">
        <v>45667</v>
      </c>
      <c r="C275" t="s">
        <v>974</v>
      </c>
      <c r="D275" t="s">
        <v>1677</v>
      </c>
      <c r="E275" t="s">
        <v>1763</v>
      </c>
      <c r="F275" s="7">
        <v>1</v>
      </c>
      <c r="G275" s="3">
        <v>872.12</v>
      </c>
      <c r="H275" s="3">
        <v>0.03</v>
      </c>
      <c r="I275" t="s">
        <v>1807</v>
      </c>
      <c r="J275" s="3">
        <v>811.07159999999999</v>
      </c>
      <c r="K275" s="3"/>
      <c r="Q275" s="10" t="s">
        <v>3283</v>
      </c>
      <c r="R275">
        <v>228.98</v>
      </c>
      <c r="S275">
        <v>0.09</v>
      </c>
      <c r="T275">
        <v>714.41759999999999</v>
      </c>
      <c r="U275">
        <v>4</v>
      </c>
      <c r="V275">
        <v>228.98</v>
      </c>
      <c r="W275">
        <v>0.09</v>
      </c>
      <c r="X275">
        <v>714.41759999999999</v>
      </c>
      <c r="Y275">
        <v>4</v>
      </c>
    </row>
    <row r="276" spans="1:25" x14ac:dyDescent="0.3">
      <c r="A276" t="s">
        <v>2081</v>
      </c>
      <c r="B276" s="25">
        <v>45316</v>
      </c>
      <c r="C276" t="s">
        <v>1327</v>
      </c>
      <c r="D276" t="s">
        <v>1549</v>
      </c>
      <c r="E276" t="s">
        <v>1738</v>
      </c>
      <c r="F276" s="7">
        <v>1</v>
      </c>
      <c r="G276" s="3">
        <v>406.79</v>
      </c>
      <c r="H276" s="3">
        <v>0.04</v>
      </c>
      <c r="I276" t="s">
        <v>1810</v>
      </c>
      <c r="J276" s="3">
        <v>394.58629999999999</v>
      </c>
      <c r="K276" s="3"/>
      <c r="Q276" s="10" t="s">
        <v>3284</v>
      </c>
      <c r="R276">
        <v>904.82</v>
      </c>
      <c r="S276">
        <v>0.1</v>
      </c>
      <c r="T276">
        <v>3293.5448000000001</v>
      </c>
      <c r="U276">
        <v>1</v>
      </c>
      <c r="V276">
        <v>904.82</v>
      </c>
      <c r="W276">
        <v>0.1</v>
      </c>
      <c r="X276">
        <v>3293.5448000000001</v>
      </c>
      <c r="Y276">
        <v>1</v>
      </c>
    </row>
    <row r="277" spans="1:25" x14ac:dyDescent="0.3">
      <c r="A277" t="s">
        <v>2082</v>
      </c>
      <c r="B277" s="25">
        <v>45932</v>
      </c>
      <c r="C277" t="s">
        <v>1150</v>
      </c>
      <c r="D277" t="s">
        <v>1637</v>
      </c>
      <c r="E277" t="s">
        <v>1780</v>
      </c>
      <c r="F277" s="7">
        <v>4</v>
      </c>
      <c r="G277" s="3">
        <v>606.01</v>
      </c>
      <c r="H277" s="3">
        <v>0.06</v>
      </c>
      <c r="I277" t="s">
        <v>1807</v>
      </c>
      <c r="J277" s="3">
        <v>581.76959999999997</v>
      </c>
      <c r="K277" s="3"/>
      <c r="Q277" s="10" t="s">
        <v>3287</v>
      </c>
      <c r="R277">
        <v>181.42</v>
      </c>
      <c r="S277">
        <v>0.28999999999999998</v>
      </c>
      <c r="T277">
        <v>333.81279999999998</v>
      </c>
      <c r="U277">
        <v>1</v>
      </c>
      <c r="V277">
        <v>181.42</v>
      </c>
      <c r="W277">
        <v>0.28999999999999998</v>
      </c>
      <c r="X277">
        <v>333.81279999999998</v>
      </c>
      <c r="Y277">
        <v>1</v>
      </c>
    </row>
    <row r="278" spans="1:25" x14ac:dyDescent="0.3">
      <c r="A278" t="s">
        <v>2083</v>
      </c>
      <c r="B278" s="25">
        <v>45483</v>
      </c>
      <c r="C278" t="s">
        <v>1083</v>
      </c>
      <c r="D278" t="s">
        <v>1563</v>
      </c>
      <c r="E278" t="s">
        <v>1754</v>
      </c>
      <c r="F278" s="7">
        <v>4</v>
      </c>
      <c r="G278" s="3">
        <v>322.58</v>
      </c>
      <c r="H278" s="3">
        <v>0.06</v>
      </c>
      <c r="I278" t="s">
        <v>1805</v>
      </c>
      <c r="J278" s="3">
        <v>1212.9007999999999</v>
      </c>
      <c r="K278" s="3"/>
      <c r="Q278" s="10" t="s">
        <v>3288</v>
      </c>
      <c r="R278">
        <v>439.55</v>
      </c>
      <c r="S278">
        <v>0.27</v>
      </c>
      <c r="T278">
        <v>312.08049999999997</v>
      </c>
      <c r="U278">
        <v>3</v>
      </c>
      <c r="V278">
        <v>439.55</v>
      </c>
      <c r="W278">
        <v>0.27</v>
      </c>
      <c r="X278">
        <v>312.08049999999997</v>
      </c>
      <c r="Y278">
        <v>3</v>
      </c>
    </row>
    <row r="279" spans="1:25" x14ac:dyDescent="0.3">
      <c r="A279" t="s">
        <v>2084</v>
      </c>
      <c r="B279" s="25">
        <v>45661</v>
      </c>
      <c r="C279" t="s">
        <v>1470</v>
      </c>
      <c r="D279" t="s">
        <v>1683</v>
      </c>
      <c r="E279" t="s">
        <v>1791</v>
      </c>
      <c r="F279" s="7">
        <v>4</v>
      </c>
      <c r="G279" s="3">
        <v>463.17</v>
      </c>
      <c r="H279" s="3">
        <v>0.18</v>
      </c>
      <c r="I279" t="s">
        <v>1807</v>
      </c>
      <c r="J279" s="3">
        <v>1741.5192</v>
      </c>
      <c r="K279" s="3"/>
      <c r="Q279" s="10" t="s">
        <v>3290</v>
      </c>
      <c r="R279">
        <v>758.89</v>
      </c>
      <c r="S279">
        <v>0.19</v>
      </c>
      <c r="T279">
        <v>683.00099999999998</v>
      </c>
      <c r="U279">
        <v>4</v>
      </c>
      <c r="V279">
        <v>758.89</v>
      </c>
      <c r="W279">
        <v>0.19</v>
      </c>
      <c r="X279">
        <v>683.00099999999998</v>
      </c>
      <c r="Y279">
        <v>4</v>
      </c>
    </row>
    <row r="280" spans="1:25" x14ac:dyDescent="0.3">
      <c r="A280" t="s">
        <v>2085</v>
      </c>
      <c r="B280" s="25">
        <v>45798</v>
      </c>
      <c r="C280" t="s">
        <v>986</v>
      </c>
      <c r="D280" t="s">
        <v>1579</v>
      </c>
      <c r="E280" t="s">
        <v>1760</v>
      </c>
      <c r="F280" s="7">
        <v>3</v>
      </c>
      <c r="G280" s="3">
        <v>285.82</v>
      </c>
      <c r="H280" s="3">
        <v>0.1</v>
      </c>
      <c r="I280" t="s">
        <v>1807</v>
      </c>
      <c r="J280" s="3">
        <v>937.4896</v>
      </c>
      <c r="K280" s="3"/>
      <c r="Q280" s="10" t="s">
        <v>3292</v>
      </c>
      <c r="R280">
        <v>861.5</v>
      </c>
      <c r="S280">
        <v>0.26</v>
      </c>
      <c r="T280">
        <v>818.42499999999995</v>
      </c>
      <c r="U280">
        <v>1</v>
      </c>
      <c r="V280">
        <v>861.5</v>
      </c>
      <c r="W280">
        <v>0.26</v>
      </c>
      <c r="X280">
        <v>818.42499999999995</v>
      </c>
      <c r="Y280">
        <v>1</v>
      </c>
    </row>
    <row r="281" spans="1:25" x14ac:dyDescent="0.3">
      <c r="A281" t="s">
        <v>2086</v>
      </c>
      <c r="B281" s="25">
        <v>45868</v>
      </c>
      <c r="C281" t="s">
        <v>1015</v>
      </c>
      <c r="D281" t="s">
        <v>1603</v>
      </c>
      <c r="E281" t="s">
        <v>1773</v>
      </c>
      <c r="F281" s="7">
        <v>1</v>
      </c>
      <c r="G281" s="3">
        <v>995.38</v>
      </c>
      <c r="H281" s="3">
        <v>0.09</v>
      </c>
      <c r="I281" t="s">
        <v>1807</v>
      </c>
      <c r="J281" s="3">
        <v>2687.5259999999998</v>
      </c>
      <c r="K281" s="3"/>
      <c r="Q281" s="10" t="s">
        <v>3294</v>
      </c>
      <c r="R281">
        <v>917.26</v>
      </c>
      <c r="S281">
        <v>0.11</v>
      </c>
      <c r="T281">
        <v>871.39699999999993</v>
      </c>
      <c r="U281">
        <v>4</v>
      </c>
      <c r="V281">
        <v>917.26</v>
      </c>
      <c r="W281">
        <v>0.11</v>
      </c>
      <c r="X281">
        <v>871.39699999999993</v>
      </c>
      <c r="Y281">
        <v>4</v>
      </c>
    </row>
    <row r="282" spans="1:25" x14ac:dyDescent="0.3">
      <c r="A282" t="s">
        <v>2087</v>
      </c>
      <c r="B282" s="25">
        <v>45757</v>
      </c>
      <c r="C282" t="s">
        <v>409</v>
      </c>
      <c r="D282" t="s">
        <v>1653</v>
      </c>
      <c r="E282" t="s">
        <v>1763</v>
      </c>
      <c r="F282" s="7">
        <v>3</v>
      </c>
      <c r="G282" s="3">
        <v>329.31</v>
      </c>
      <c r="H282" s="3">
        <v>0.08</v>
      </c>
      <c r="I282" t="s">
        <v>1805</v>
      </c>
      <c r="J282" s="3">
        <v>299.6721</v>
      </c>
      <c r="K282" s="3"/>
      <c r="Q282" s="10" t="s">
        <v>3295</v>
      </c>
      <c r="R282">
        <v>96.78</v>
      </c>
      <c r="S282">
        <v>0.16</v>
      </c>
      <c r="T282">
        <v>344.53680000000003</v>
      </c>
      <c r="U282">
        <v>3</v>
      </c>
      <c r="V282">
        <v>96.78</v>
      </c>
      <c r="W282">
        <v>0.16</v>
      </c>
      <c r="X282">
        <v>344.53680000000003</v>
      </c>
      <c r="Y282">
        <v>3</v>
      </c>
    </row>
    <row r="283" spans="1:25" x14ac:dyDescent="0.3">
      <c r="A283" t="s">
        <v>2088</v>
      </c>
      <c r="B283" s="25">
        <v>45475</v>
      </c>
      <c r="C283" t="s">
        <v>1488</v>
      </c>
      <c r="D283" t="s">
        <v>1623</v>
      </c>
      <c r="E283" t="s">
        <v>1785</v>
      </c>
      <c r="F283" s="7">
        <v>3</v>
      </c>
      <c r="G283" s="3">
        <v>64.2</v>
      </c>
      <c r="H283" s="3">
        <v>0.25</v>
      </c>
      <c r="I283" t="s">
        <v>1810</v>
      </c>
      <c r="J283" s="3">
        <v>177.19200000000001</v>
      </c>
      <c r="K283" s="3"/>
      <c r="Q283" s="10" t="s">
        <v>3296</v>
      </c>
      <c r="R283">
        <v>199.41</v>
      </c>
      <c r="S283">
        <v>0.25</v>
      </c>
      <c r="T283">
        <v>502.51319999999998</v>
      </c>
      <c r="U283">
        <v>1</v>
      </c>
      <c r="V283">
        <v>199.41</v>
      </c>
      <c r="W283">
        <v>0.25</v>
      </c>
      <c r="X283">
        <v>502.51319999999998</v>
      </c>
      <c r="Y283">
        <v>1</v>
      </c>
    </row>
    <row r="284" spans="1:25" x14ac:dyDescent="0.3">
      <c r="A284" t="s">
        <v>2089</v>
      </c>
      <c r="B284" s="25">
        <v>45829</v>
      </c>
      <c r="C284" t="s">
        <v>829</v>
      </c>
      <c r="D284" t="s">
        <v>1551</v>
      </c>
      <c r="E284" t="s">
        <v>1778</v>
      </c>
      <c r="F284" s="7">
        <v>3</v>
      </c>
      <c r="G284" s="3">
        <v>697.13</v>
      </c>
      <c r="H284" s="3">
        <v>0.14000000000000001</v>
      </c>
      <c r="I284" t="s">
        <v>1810</v>
      </c>
      <c r="J284" s="3">
        <v>1568.5425</v>
      </c>
      <c r="K284" s="3"/>
      <c r="Q284" s="10" t="s">
        <v>1956</v>
      </c>
      <c r="R284">
        <v>513.36</v>
      </c>
      <c r="S284">
        <v>0.16</v>
      </c>
      <c r="T284">
        <v>1432.2744</v>
      </c>
      <c r="U284">
        <v>4</v>
      </c>
      <c r="V284">
        <v>513.36</v>
      </c>
      <c r="W284">
        <v>0.16</v>
      </c>
      <c r="X284">
        <v>1432.2744</v>
      </c>
      <c r="Y284">
        <v>4</v>
      </c>
    </row>
    <row r="285" spans="1:25" x14ac:dyDescent="0.3">
      <c r="A285" t="s">
        <v>2090</v>
      </c>
      <c r="B285" s="25">
        <v>45639</v>
      </c>
      <c r="C285" t="s">
        <v>97</v>
      </c>
      <c r="D285" t="s">
        <v>1546</v>
      </c>
      <c r="E285" t="s">
        <v>1754</v>
      </c>
      <c r="F285" s="7">
        <v>1</v>
      </c>
      <c r="G285" s="3">
        <v>134.30000000000001</v>
      </c>
      <c r="H285" s="3">
        <v>0.15</v>
      </c>
      <c r="I285" t="s">
        <v>1805</v>
      </c>
      <c r="J285" s="3">
        <v>346.49400000000003</v>
      </c>
      <c r="K285" s="3"/>
      <c r="Q285" s="10" t="s">
        <v>3300</v>
      </c>
      <c r="R285">
        <v>428.55</v>
      </c>
      <c r="S285">
        <v>0.12</v>
      </c>
      <c r="T285">
        <v>857.1</v>
      </c>
      <c r="U285">
        <v>4</v>
      </c>
      <c r="V285">
        <v>428.55</v>
      </c>
      <c r="W285">
        <v>0.12</v>
      </c>
      <c r="X285">
        <v>857.1</v>
      </c>
      <c r="Y285">
        <v>4</v>
      </c>
    </row>
    <row r="286" spans="1:25" x14ac:dyDescent="0.3">
      <c r="A286" t="s">
        <v>2091</v>
      </c>
      <c r="B286" s="25">
        <v>45518</v>
      </c>
      <c r="C286" t="s">
        <v>823</v>
      </c>
      <c r="D286" t="s">
        <v>1697</v>
      </c>
      <c r="E286" t="s">
        <v>1778</v>
      </c>
      <c r="F286" s="7">
        <v>2</v>
      </c>
      <c r="G286" s="3">
        <v>520.92999999999995</v>
      </c>
      <c r="H286" s="3">
        <v>0.21</v>
      </c>
      <c r="I286" t="s">
        <v>1805</v>
      </c>
      <c r="J286" s="3">
        <v>442.79050000000001</v>
      </c>
      <c r="K286" s="3"/>
      <c r="Q286" s="10" t="s">
        <v>3302</v>
      </c>
      <c r="R286">
        <v>162.16999999999999</v>
      </c>
      <c r="S286">
        <v>0.04</v>
      </c>
      <c r="T286">
        <v>413.5335</v>
      </c>
      <c r="U286">
        <v>3</v>
      </c>
      <c r="V286">
        <v>162.16999999999999</v>
      </c>
      <c r="W286">
        <v>0.04</v>
      </c>
      <c r="X286">
        <v>413.5335</v>
      </c>
      <c r="Y286">
        <v>3</v>
      </c>
    </row>
    <row r="287" spans="1:25" x14ac:dyDescent="0.3">
      <c r="A287" t="s">
        <v>2092</v>
      </c>
      <c r="B287" s="25">
        <v>45721</v>
      </c>
      <c r="C287" t="s">
        <v>721</v>
      </c>
      <c r="D287" t="s">
        <v>1567</v>
      </c>
      <c r="E287" t="s">
        <v>1760</v>
      </c>
      <c r="F287" s="7">
        <v>3</v>
      </c>
      <c r="G287" s="3">
        <v>350.12</v>
      </c>
      <c r="H287" s="3">
        <v>0.1</v>
      </c>
      <c r="I287" t="s">
        <v>1810</v>
      </c>
      <c r="J287" s="3">
        <v>553.18960000000004</v>
      </c>
      <c r="K287" s="3"/>
      <c r="Q287" s="10" t="s">
        <v>3303</v>
      </c>
      <c r="R287">
        <v>698.14</v>
      </c>
      <c r="S287">
        <v>7.0000000000000007E-2</v>
      </c>
      <c r="T287">
        <v>2010.6432</v>
      </c>
      <c r="U287">
        <v>1</v>
      </c>
      <c r="V287">
        <v>698.14</v>
      </c>
      <c r="W287">
        <v>7.0000000000000007E-2</v>
      </c>
      <c r="X287">
        <v>2010.6432</v>
      </c>
      <c r="Y287">
        <v>1</v>
      </c>
    </row>
    <row r="288" spans="1:25" x14ac:dyDescent="0.3">
      <c r="A288" t="s">
        <v>2093</v>
      </c>
      <c r="B288" s="25">
        <v>45308</v>
      </c>
      <c r="C288" t="s">
        <v>1420</v>
      </c>
      <c r="D288" t="s">
        <v>1625</v>
      </c>
      <c r="E288" t="s">
        <v>1794</v>
      </c>
      <c r="F288" s="7">
        <v>4</v>
      </c>
      <c r="G288" s="3">
        <v>807.95</v>
      </c>
      <c r="H288" s="3">
        <v>0.28999999999999998</v>
      </c>
      <c r="I288" t="s">
        <v>1807</v>
      </c>
      <c r="J288" s="3">
        <v>2181.4650000000011</v>
      </c>
      <c r="K288" s="3"/>
      <c r="Q288" s="10" t="s">
        <v>3306</v>
      </c>
      <c r="R288">
        <v>581.19000000000005</v>
      </c>
      <c r="S288">
        <v>0.16</v>
      </c>
      <c r="T288">
        <v>1081.0134</v>
      </c>
      <c r="U288">
        <v>1</v>
      </c>
      <c r="V288">
        <v>581.19000000000005</v>
      </c>
      <c r="W288">
        <v>0.16</v>
      </c>
      <c r="X288">
        <v>1081.0134</v>
      </c>
      <c r="Y288">
        <v>1</v>
      </c>
    </row>
    <row r="289" spans="1:25" x14ac:dyDescent="0.3">
      <c r="A289" t="s">
        <v>2094</v>
      </c>
      <c r="B289" s="25">
        <v>45889</v>
      </c>
      <c r="C289" t="s">
        <v>1042</v>
      </c>
      <c r="D289" t="s">
        <v>1605</v>
      </c>
      <c r="E289" t="s">
        <v>1757</v>
      </c>
      <c r="F289" s="7">
        <v>3</v>
      </c>
      <c r="G289" s="3">
        <v>766.03</v>
      </c>
      <c r="H289" s="3">
        <v>0.08</v>
      </c>
      <c r="I289" t="s">
        <v>1807</v>
      </c>
      <c r="J289" s="3">
        <v>2175.5252</v>
      </c>
      <c r="K289" s="3"/>
      <c r="Q289" s="10" t="s">
        <v>1822</v>
      </c>
      <c r="R289">
        <v>871.34</v>
      </c>
      <c r="S289">
        <v>0.25</v>
      </c>
      <c r="T289">
        <v>2509.4591999999998</v>
      </c>
      <c r="U289">
        <v>2</v>
      </c>
      <c r="V289">
        <v>871.34</v>
      </c>
      <c r="W289">
        <v>0.25</v>
      </c>
      <c r="X289">
        <v>2509.4591999999998</v>
      </c>
      <c r="Y289">
        <v>2</v>
      </c>
    </row>
    <row r="290" spans="1:25" x14ac:dyDescent="0.3">
      <c r="A290" t="s">
        <v>2095</v>
      </c>
      <c r="B290" s="25">
        <v>45386</v>
      </c>
      <c r="C290" t="s">
        <v>595</v>
      </c>
      <c r="D290" t="s">
        <v>1643</v>
      </c>
      <c r="E290" t="s">
        <v>1763</v>
      </c>
      <c r="F290" s="7">
        <v>1</v>
      </c>
      <c r="G290" s="3">
        <v>545.1</v>
      </c>
      <c r="H290" s="3">
        <v>0.24</v>
      </c>
      <c r="I290" t="s">
        <v>1810</v>
      </c>
      <c r="J290" s="3">
        <v>1504.4760000000001</v>
      </c>
      <c r="K290" s="3"/>
      <c r="Q290" s="10" t="s">
        <v>1957</v>
      </c>
      <c r="R290">
        <v>355.64</v>
      </c>
      <c r="S290">
        <v>0.26</v>
      </c>
      <c r="T290">
        <v>1194.9503999999999</v>
      </c>
      <c r="U290">
        <v>4</v>
      </c>
      <c r="V290">
        <v>355.64</v>
      </c>
      <c r="W290">
        <v>0.26</v>
      </c>
      <c r="X290">
        <v>1194.9503999999999</v>
      </c>
      <c r="Y290">
        <v>4</v>
      </c>
    </row>
    <row r="291" spans="1:25" x14ac:dyDescent="0.3">
      <c r="A291" t="s">
        <v>2096</v>
      </c>
      <c r="B291" s="25">
        <v>45438</v>
      </c>
      <c r="C291" t="s">
        <v>832</v>
      </c>
      <c r="D291" t="s">
        <v>1659</v>
      </c>
      <c r="E291" t="s">
        <v>1760</v>
      </c>
      <c r="F291" s="7">
        <v>4</v>
      </c>
      <c r="G291" s="3">
        <v>203.61</v>
      </c>
      <c r="H291" s="3">
        <v>0.24</v>
      </c>
      <c r="I291" t="s">
        <v>1810</v>
      </c>
      <c r="J291" s="3">
        <v>154.74359999999999</v>
      </c>
      <c r="K291" s="3"/>
      <c r="Q291" s="10" t="s">
        <v>3307</v>
      </c>
      <c r="R291">
        <v>736.54</v>
      </c>
      <c r="S291">
        <v>0.28000000000000003</v>
      </c>
      <c r="T291">
        <v>618.69359999999995</v>
      </c>
      <c r="U291">
        <v>1</v>
      </c>
      <c r="V291">
        <v>736.54</v>
      </c>
      <c r="W291">
        <v>0.28000000000000003</v>
      </c>
      <c r="X291">
        <v>618.69359999999995</v>
      </c>
      <c r="Y291">
        <v>1</v>
      </c>
    </row>
    <row r="292" spans="1:25" x14ac:dyDescent="0.3">
      <c r="A292" t="s">
        <v>2097</v>
      </c>
      <c r="B292" s="25">
        <v>45856</v>
      </c>
      <c r="C292" t="s">
        <v>1281</v>
      </c>
      <c r="D292" t="s">
        <v>1723</v>
      </c>
      <c r="E292" t="s">
        <v>1782</v>
      </c>
      <c r="F292" s="7">
        <v>1</v>
      </c>
      <c r="G292" s="3">
        <v>493.8</v>
      </c>
      <c r="H292" s="3">
        <v>0.25</v>
      </c>
      <c r="I292" t="s">
        <v>1810</v>
      </c>
      <c r="J292" s="3">
        <v>1501.152</v>
      </c>
      <c r="K292" s="3"/>
      <c r="Q292" s="10" t="s">
        <v>3308</v>
      </c>
      <c r="R292">
        <v>524</v>
      </c>
      <c r="S292">
        <v>0.28000000000000003</v>
      </c>
      <c r="T292">
        <v>377.28</v>
      </c>
      <c r="U292">
        <v>4</v>
      </c>
      <c r="V292">
        <v>524</v>
      </c>
      <c r="W292">
        <v>0.28000000000000003</v>
      </c>
      <c r="X292">
        <v>377.28</v>
      </c>
      <c r="Y292">
        <v>4</v>
      </c>
    </row>
    <row r="293" spans="1:25" x14ac:dyDescent="0.3">
      <c r="A293" t="s">
        <v>2098</v>
      </c>
      <c r="B293" s="25">
        <v>45485</v>
      </c>
      <c r="C293" t="s">
        <v>78</v>
      </c>
      <c r="D293" t="s">
        <v>1611</v>
      </c>
      <c r="E293" t="s">
        <v>1788</v>
      </c>
      <c r="F293" s="7">
        <v>1</v>
      </c>
      <c r="G293" s="3">
        <v>640.54999999999995</v>
      </c>
      <c r="H293" s="3">
        <v>0.3</v>
      </c>
      <c r="I293" t="s">
        <v>1805</v>
      </c>
      <c r="J293" s="3">
        <v>480.41250000000002</v>
      </c>
      <c r="K293" s="3"/>
      <c r="Q293" s="10" t="s">
        <v>3309</v>
      </c>
      <c r="R293">
        <v>566.09</v>
      </c>
      <c r="S293">
        <v>0.09</v>
      </c>
      <c r="T293">
        <v>1630.3391999999999</v>
      </c>
      <c r="U293">
        <v>1</v>
      </c>
      <c r="V293">
        <v>566.09</v>
      </c>
      <c r="W293">
        <v>0.09</v>
      </c>
      <c r="X293">
        <v>1630.3391999999999</v>
      </c>
      <c r="Y293">
        <v>1</v>
      </c>
    </row>
    <row r="294" spans="1:25" x14ac:dyDescent="0.3">
      <c r="A294" t="s">
        <v>2099</v>
      </c>
      <c r="B294" s="25">
        <v>45545</v>
      </c>
      <c r="C294" t="s">
        <v>409</v>
      </c>
      <c r="D294" t="s">
        <v>1677</v>
      </c>
      <c r="E294" t="s">
        <v>1750</v>
      </c>
      <c r="F294" s="7">
        <v>4</v>
      </c>
      <c r="G294" s="3">
        <v>702.53</v>
      </c>
      <c r="H294" s="3">
        <v>0.24</v>
      </c>
      <c r="I294" t="s">
        <v>1805</v>
      </c>
      <c r="J294" s="3">
        <v>491.77100000000002</v>
      </c>
      <c r="K294" s="3"/>
      <c r="Q294" s="10" t="s">
        <v>3311</v>
      </c>
      <c r="R294">
        <v>259.2</v>
      </c>
      <c r="S294">
        <v>0.26</v>
      </c>
      <c r="T294">
        <v>189.21600000000001</v>
      </c>
      <c r="U294">
        <v>1</v>
      </c>
      <c r="V294">
        <v>259.2</v>
      </c>
      <c r="W294">
        <v>0.26</v>
      </c>
      <c r="X294">
        <v>189.21600000000001</v>
      </c>
      <c r="Y294">
        <v>1</v>
      </c>
    </row>
    <row r="295" spans="1:25" x14ac:dyDescent="0.3">
      <c r="A295" t="s">
        <v>2100</v>
      </c>
      <c r="B295" s="25">
        <v>45826</v>
      </c>
      <c r="C295" t="s">
        <v>718</v>
      </c>
      <c r="D295" t="s">
        <v>1607</v>
      </c>
      <c r="E295" t="s">
        <v>1763</v>
      </c>
      <c r="F295" s="7">
        <v>2</v>
      </c>
      <c r="G295" s="3">
        <v>139.94</v>
      </c>
      <c r="H295" s="3">
        <v>0.18</v>
      </c>
      <c r="I295" t="s">
        <v>1805</v>
      </c>
      <c r="J295" s="3">
        <v>425.41759999999999</v>
      </c>
      <c r="K295" s="3"/>
      <c r="Q295" s="10" t="s">
        <v>1958</v>
      </c>
      <c r="R295">
        <v>535.4</v>
      </c>
      <c r="S295">
        <v>0.11</v>
      </c>
      <c r="T295">
        <v>1584.7840000000001</v>
      </c>
      <c r="U295">
        <v>2</v>
      </c>
      <c r="V295">
        <v>535.4</v>
      </c>
      <c r="W295">
        <v>0.11</v>
      </c>
      <c r="X295">
        <v>1584.7840000000001</v>
      </c>
      <c r="Y295">
        <v>2</v>
      </c>
    </row>
    <row r="296" spans="1:25" x14ac:dyDescent="0.3">
      <c r="A296" t="s">
        <v>2101</v>
      </c>
      <c r="B296" s="25">
        <v>45654</v>
      </c>
      <c r="C296" t="s">
        <v>873</v>
      </c>
      <c r="D296" t="s">
        <v>1567</v>
      </c>
      <c r="E296" t="s">
        <v>1763</v>
      </c>
      <c r="F296" s="7">
        <v>4</v>
      </c>
      <c r="G296" s="3">
        <v>230.85</v>
      </c>
      <c r="H296" s="3">
        <v>0.25</v>
      </c>
      <c r="I296" t="s">
        <v>1805</v>
      </c>
      <c r="J296" s="3">
        <v>378.59399999999999</v>
      </c>
      <c r="K296" s="3"/>
      <c r="Q296" s="10" t="s">
        <v>3321</v>
      </c>
      <c r="R296">
        <v>994.18</v>
      </c>
      <c r="S296">
        <v>7.0000000000000007E-2</v>
      </c>
      <c r="T296">
        <v>944.47099999999989</v>
      </c>
      <c r="U296">
        <v>1</v>
      </c>
      <c r="V296">
        <v>994.18</v>
      </c>
      <c r="W296">
        <v>7.0000000000000007E-2</v>
      </c>
      <c r="X296">
        <v>944.47099999999989</v>
      </c>
      <c r="Y296">
        <v>1</v>
      </c>
    </row>
    <row r="297" spans="1:25" x14ac:dyDescent="0.3">
      <c r="A297" t="s">
        <v>2102</v>
      </c>
      <c r="B297" s="25">
        <v>45556</v>
      </c>
      <c r="C297" t="s">
        <v>681</v>
      </c>
      <c r="D297" t="s">
        <v>1699</v>
      </c>
      <c r="E297" t="s">
        <v>1788</v>
      </c>
      <c r="F297" s="7">
        <v>4</v>
      </c>
      <c r="G297" s="3">
        <v>626.35</v>
      </c>
      <c r="H297" s="3">
        <v>0.18</v>
      </c>
      <c r="I297" t="s">
        <v>1810</v>
      </c>
      <c r="J297" s="3">
        <v>1879.05</v>
      </c>
      <c r="K297" s="3"/>
      <c r="Q297" s="10" t="s">
        <v>3322</v>
      </c>
      <c r="R297">
        <v>136.12</v>
      </c>
      <c r="S297">
        <v>0.17</v>
      </c>
      <c r="T297">
        <v>126.5916</v>
      </c>
      <c r="U297">
        <v>3</v>
      </c>
      <c r="V297">
        <v>136.12</v>
      </c>
      <c r="W297">
        <v>0.17</v>
      </c>
      <c r="X297">
        <v>126.5916</v>
      </c>
      <c r="Y297">
        <v>3</v>
      </c>
    </row>
    <row r="298" spans="1:25" x14ac:dyDescent="0.3">
      <c r="A298" t="s">
        <v>2103</v>
      </c>
      <c r="B298" s="25">
        <v>45434</v>
      </c>
      <c r="C298" t="s">
        <v>295</v>
      </c>
      <c r="D298" t="s">
        <v>1611</v>
      </c>
      <c r="E298" t="s">
        <v>1780</v>
      </c>
      <c r="F298" s="7">
        <v>4</v>
      </c>
      <c r="G298" s="3">
        <v>108.55</v>
      </c>
      <c r="H298" s="3">
        <v>0.03</v>
      </c>
      <c r="I298" t="s">
        <v>1807</v>
      </c>
      <c r="J298" s="3">
        <v>356.04399999999998</v>
      </c>
      <c r="K298" s="3"/>
      <c r="Q298" s="10" t="s">
        <v>3324</v>
      </c>
      <c r="R298">
        <v>179.62</v>
      </c>
      <c r="S298">
        <v>0.16</v>
      </c>
      <c r="T298">
        <v>682.55600000000004</v>
      </c>
      <c r="U298">
        <v>4</v>
      </c>
      <c r="V298">
        <v>179.62</v>
      </c>
      <c r="W298">
        <v>0.16</v>
      </c>
      <c r="X298">
        <v>682.55600000000004</v>
      </c>
      <c r="Y298">
        <v>4</v>
      </c>
    </row>
    <row r="299" spans="1:25" x14ac:dyDescent="0.3">
      <c r="A299" t="s">
        <v>2104</v>
      </c>
      <c r="B299" s="25">
        <v>45871</v>
      </c>
      <c r="C299" t="s">
        <v>622</v>
      </c>
      <c r="D299" t="s">
        <v>1563</v>
      </c>
      <c r="E299" t="s">
        <v>1738</v>
      </c>
      <c r="F299" s="7">
        <v>4</v>
      </c>
      <c r="G299" s="3">
        <v>353.67</v>
      </c>
      <c r="H299" s="3">
        <v>0.16</v>
      </c>
      <c r="I299" t="s">
        <v>1810</v>
      </c>
      <c r="J299" s="3">
        <v>1372.2396000000001</v>
      </c>
      <c r="K299" s="3"/>
      <c r="Q299" s="10" t="s">
        <v>3328</v>
      </c>
      <c r="R299">
        <v>440.48</v>
      </c>
      <c r="S299">
        <v>0.05</v>
      </c>
      <c r="T299">
        <v>392.02720000000011</v>
      </c>
      <c r="U299">
        <v>2</v>
      </c>
      <c r="V299">
        <v>440.48</v>
      </c>
      <c r="W299">
        <v>0.05</v>
      </c>
      <c r="X299">
        <v>392.02720000000011</v>
      </c>
      <c r="Y299">
        <v>2</v>
      </c>
    </row>
    <row r="300" spans="1:25" x14ac:dyDescent="0.3">
      <c r="A300" t="s">
        <v>2105</v>
      </c>
      <c r="B300" s="25">
        <v>45583</v>
      </c>
      <c r="C300" t="s">
        <v>238</v>
      </c>
      <c r="D300" t="s">
        <v>1709</v>
      </c>
      <c r="E300" t="s">
        <v>1738</v>
      </c>
      <c r="F300" s="7">
        <v>2</v>
      </c>
      <c r="G300" s="3">
        <v>61.98</v>
      </c>
      <c r="H300" s="3">
        <v>0.12</v>
      </c>
      <c r="I300" t="s">
        <v>1805</v>
      </c>
      <c r="J300" s="3">
        <v>208.25280000000001</v>
      </c>
      <c r="K300" s="3"/>
      <c r="Q300" s="10" t="s">
        <v>3329</v>
      </c>
      <c r="R300">
        <v>303.67</v>
      </c>
      <c r="S300">
        <v>0.22</v>
      </c>
      <c r="T300">
        <v>576.97299999999996</v>
      </c>
      <c r="U300">
        <v>2</v>
      </c>
      <c r="V300">
        <v>303.67</v>
      </c>
      <c r="W300">
        <v>0.22</v>
      </c>
      <c r="X300">
        <v>576.97299999999996</v>
      </c>
      <c r="Y300">
        <v>2</v>
      </c>
    </row>
    <row r="301" spans="1:25" x14ac:dyDescent="0.3">
      <c r="A301" t="s">
        <v>2106</v>
      </c>
      <c r="B301" s="25">
        <v>45348</v>
      </c>
      <c r="C301" t="s">
        <v>696</v>
      </c>
      <c r="D301" t="s">
        <v>1573</v>
      </c>
      <c r="E301" t="s">
        <v>1794</v>
      </c>
      <c r="F301" s="7">
        <v>4</v>
      </c>
      <c r="G301" s="3">
        <v>873.1</v>
      </c>
      <c r="H301" s="3">
        <v>0.24</v>
      </c>
      <c r="I301" t="s">
        <v>1807</v>
      </c>
      <c r="J301" s="3">
        <v>1536.6559999999999</v>
      </c>
      <c r="K301" s="3"/>
      <c r="Q301" s="10" t="s">
        <v>3332</v>
      </c>
      <c r="R301">
        <v>616.82000000000005</v>
      </c>
      <c r="S301">
        <v>0.18</v>
      </c>
      <c r="T301">
        <v>468.78320000000002</v>
      </c>
      <c r="U301">
        <v>1</v>
      </c>
      <c r="V301">
        <v>616.82000000000005</v>
      </c>
      <c r="W301">
        <v>0.18</v>
      </c>
      <c r="X301">
        <v>468.78320000000002</v>
      </c>
      <c r="Y301">
        <v>1</v>
      </c>
    </row>
    <row r="302" spans="1:25" x14ac:dyDescent="0.3">
      <c r="A302" t="s">
        <v>2107</v>
      </c>
      <c r="B302" s="25">
        <v>45268</v>
      </c>
      <c r="C302" t="s">
        <v>642</v>
      </c>
      <c r="D302" t="s">
        <v>1553</v>
      </c>
      <c r="E302" t="s">
        <v>1782</v>
      </c>
      <c r="F302" s="7">
        <v>3</v>
      </c>
      <c r="G302" s="3">
        <v>889.47</v>
      </c>
      <c r="H302" s="3">
        <v>0.19</v>
      </c>
      <c r="I302" t="s">
        <v>1805</v>
      </c>
      <c r="J302" s="3">
        <v>2703.9888000000001</v>
      </c>
      <c r="K302" s="3"/>
      <c r="Q302" s="10" t="s">
        <v>3334</v>
      </c>
      <c r="R302">
        <v>616.36</v>
      </c>
      <c r="S302">
        <v>0.18</v>
      </c>
      <c r="T302">
        <v>1084.7936</v>
      </c>
      <c r="U302">
        <v>3</v>
      </c>
      <c r="V302">
        <v>616.36</v>
      </c>
      <c r="W302">
        <v>0.18</v>
      </c>
      <c r="X302">
        <v>1084.7936</v>
      </c>
      <c r="Y302">
        <v>3</v>
      </c>
    </row>
    <row r="303" spans="1:25" x14ac:dyDescent="0.3">
      <c r="A303" t="s">
        <v>2108</v>
      </c>
      <c r="B303" s="25">
        <v>45596</v>
      </c>
      <c r="C303" t="s">
        <v>118</v>
      </c>
      <c r="D303" t="s">
        <v>1677</v>
      </c>
      <c r="E303" t="s">
        <v>1773</v>
      </c>
      <c r="F303" s="7">
        <v>2</v>
      </c>
      <c r="G303" s="3">
        <v>803.76</v>
      </c>
      <c r="H303" s="3">
        <v>0.2</v>
      </c>
      <c r="I303" t="s">
        <v>1810</v>
      </c>
      <c r="J303" s="3">
        <v>1953.1368</v>
      </c>
      <c r="K303" s="3"/>
      <c r="Q303" s="10" t="s">
        <v>3335</v>
      </c>
      <c r="R303">
        <v>657.24</v>
      </c>
      <c r="S303">
        <v>0.04</v>
      </c>
      <c r="T303">
        <v>1616.8104000000001</v>
      </c>
      <c r="U303">
        <v>2</v>
      </c>
      <c r="V303">
        <v>657.24</v>
      </c>
      <c r="W303">
        <v>0.04</v>
      </c>
      <c r="X303">
        <v>1616.8104000000001</v>
      </c>
      <c r="Y303">
        <v>2</v>
      </c>
    </row>
    <row r="304" spans="1:25" x14ac:dyDescent="0.3">
      <c r="A304" t="s">
        <v>2109</v>
      </c>
      <c r="B304" s="25">
        <v>45624</v>
      </c>
      <c r="C304" t="s">
        <v>1426</v>
      </c>
      <c r="D304" t="s">
        <v>1679</v>
      </c>
      <c r="E304" t="s">
        <v>1754</v>
      </c>
      <c r="F304" s="7">
        <v>2</v>
      </c>
      <c r="G304" s="3">
        <v>865.14</v>
      </c>
      <c r="H304" s="3">
        <v>0.3</v>
      </c>
      <c r="I304" t="s">
        <v>1807</v>
      </c>
      <c r="J304" s="3">
        <v>1384.2239999999999</v>
      </c>
      <c r="K304" s="3"/>
      <c r="Q304" s="10" t="s">
        <v>1960</v>
      </c>
      <c r="R304">
        <v>591.98</v>
      </c>
      <c r="S304">
        <v>0.13</v>
      </c>
      <c r="T304">
        <v>1491.7896000000001</v>
      </c>
      <c r="U304">
        <v>1</v>
      </c>
      <c r="V304">
        <v>591.98</v>
      </c>
      <c r="W304">
        <v>0.13</v>
      </c>
      <c r="X304">
        <v>1491.7896000000001</v>
      </c>
      <c r="Y304">
        <v>1</v>
      </c>
    </row>
    <row r="305" spans="1:25" x14ac:dyDescent="0.3">
      <c r="A305" t="s">
        <v>2110</v>
      </c>
      <c r="B305" s="25">
        <v>45813</v>
      </c>
      <c r="C305" t="s">
        <v>342</v>
      </c>
      <c r="D305" t="s">
        <v>1591</v>
      </c>
      <c r="E305" t="s">
        <v>1767</v>
      </c>
      <c r="F305" s="7">
        <v>3</v>
      </c>
      <c r="G305" s="3">
        <v>916.49</v>
      </c>
      <c r="H305" s="3">
        <v>0.12</v>
      </c>
      <c r="I305" t="s">
        <v>1810</v>
      </c>
      <c r="J305" s="3">
        <v>1283.086</v>
      </c>
      <c r="K305" s="3"/>
      <c r="Q305" s="10" t="s">
        <v>3337</v>
      </c>
      <c r="R305">
        <v>62.03</v>
      </c>
      <c r="S305">
        <v>0.25</v>
      </c>
      <c r="T305">
        <v>184.22909999999999</v>
      </c>
      <c r="U305">
        <v>4</v>
      </c>
      <c r="V305">
        <v>62.03</v>
      </c>
      <c r="W305">
        <v>0.25</v>
      </c>
      <c r="X305">
        <v>184.22909999999999</v>
      </c>
      <c r="Y305">
        <v>4</v>
      </c>
    </row>
    <row r="306" spans="1:25" x14ac:dyDescent="0.3">
      <c r="A306" t="s">
        <v>2111</v>
      </c>
      <c r="B306" s="25">
        <v>45615</v>
      </c>
      <c r="C306" t="s">
        <v>163</v>
      </c>
      <c r="D306" t="s">
        <v>1631</v>
      </c>
      <c r="E306" t="s">
        <v>1775</v>
      </c>
      <c r="F306" s="7">
        <v>4</v>
      </c>
      <c r="G306" s="3">
        <v>781.39</v>
      </c>
      <c r="H306" s="3">
        <v>0.13</v>
      </c>
      <c r="I306" t="s">
        <v>1805</v>
      </c>
      <c r="J306" s="3">
        <v>2062.8696</v>
      </c>
      <c r="K306" s="3"/>
      <c r="Q306" s="10" t="s">
        <v>3338</v>
      </c>
      <c r="R306">
        <v>933.73</v>
      </c>
      <c r="S306">
        <v>0.14000000000000001</v>
      </c>
      <c r="T306">
        <v>2801.19</v>
      </c>
      <c r="U306">
        <v>3</v>
      </c>
      <c r="V306">
        <v>933.73</v>
      </c>
      <c r="W306">
        <v>0.14000000000000001</v>
      </c>
      <c r="X306">
        <v>2801.19</v>
      </c>
      <c r="Y306">
        <v>3</v>
      </c>
    </row>
    <row r="307" spans="1:25" x14ac:dyDescent="0.3">
      <c r="A307" t="s">
        <v>2112</v>
      </c>
      <c r="B307" s="25">
        <v>45431</v>
      </c>
      <c r="C307" t="s">
        <v>681</v>
      </c>
      <c r="D307" t="s">
        <v>1605</v>
      </c>
      <c r="E307" t="s">
        <v>1775</v>
      </c>
      <c r="F307" s="7">
        <v>2</v>
      </c>
      <c r="G307" s="3">
        <v>619.74</v>
      </c>
      <c r="H307" s="3">
        <v>0.03</v>
      </c>
      <c r="I307" t="s">
        <v>1810</v>
      </c>
      <c r="J307" s="3">
        <v>2156.6952000000001</v>
      </c>
      <c r="K307" s="3"/>
      <c r="Q307" s="10" t="s">
        <v>3340</v>
      </c>
      <c r="R307">
        <v>790.38</v>
      </c>
      <c r="S307">
        <v>0.08</v>
      </c>
      <c r="T307">
        <v>2465.9856</v>
      </c>
      <c r="U307">
        <v>2</v>
      </c>
      <c r="V307">
        <v>790.38</v>
      </c>
      <c r="W307">
        <v>0.08</v>
      </c>
      <c r="X307">
        <v>2465.9856</v>
      </c>
      <c r="Y307">
        <v>2</v>
      </c>
    </row>
    <row r="308" spans="1:25" x14ac:dyDescent="0.3">
      <c r="A308" t="s">
        <v>2113</v>
      </c>
      <c r="B308" s="25">
        <v>45679</v>
      </c>
      <c r="C308" t="s">
        <v>1463</v>
      </c>
      <c r="D308" t="s">
        <v>1653</v>
      </c>
      <c r="E308" t="s">
        <v>1780</v>
      </c>
      <c r="F308" s="7">
        <v>3</v>
      </c>
      <c r="G308" s="3">
        <v>837.76</v>
      </c>
      <c r="H308" s="3">
        <v>0.2</v>
      </c>
      <c r="I308" t="s">
        <v>1810</v>
      </c>
      <c r="J308" s="3">
        <v>1625.2544</v>
      </c>
      <c r="K308" s="3"/>
      <c r="Q308" s="10" t="s">
        <v>3341</v>
      </c>
      <c r="R308">
        <v>102.85</v>
      </c>
      <c r="S308">
        <v>0.27</v>
      </c>
      <c r="T308">
        <v>189.244</v>
      </c>
      <c r="U308">
        <v>3</v>
      </c>
      <c r="V308">
        <v>102.85</v>
      </c>
      <c r="W308">
        <v>0.27</v>
      </c>
      <c r="X308">
        <v>189.244</v>
      </c>
      <c r="Y308">
        <v>3</v>
      </c>
    </row>
    <row r="309" spans="1:25" x14ac:dyDescent="0.3">
      <c r="A309" t="s">
        <v>2114</v>
      </c>
      <c r="B309" s="25">
        <v>45842</v>
      </c>
      <c r="C309" t="s">
        <v>1379</v>
      </c>
      <c r="D309" t="s">
        <v>1709</v>
      </c>
      <c r="E309" t="s">
        <v>1738</v>
      </c>
      <c r="F309" s="7">
        <v>4</v>
      </c>
      <c r="G309" s="3">
        <v>135.94</v>
      </c>
      <c r="H309" s="3">
        <v>7.0000000000000007E-2</v>
      </c>
      <c r="I309" t="s">
        <v>1805</v>
      </c>
      <c r="J309" s="3">
        <v>326.25599999999997</v>
      </c>
      <c r="K309" s="3"/>
      <c r="Q309" s="10" t="s">
        <v>3343</v>
      </c>
      <c r="R309">
        <v>392.84</v>
      </c>
      <c r="S309">
        <v>0.19</v>
      </c>
      <c r="T309">
        <v>860.31959999999992</v>
      </c>
      <c r="U309">
        <v>2</v>
      </c>
      <c r="V309">
        <v>392.84</v>
      </c>
      <c r="W309">
        <v>0.19</v>
      </c>
      <c r="X309">
        <v>860.31959999999992</v>
      </c>
      <c r="Y309">
        <v>2</v>
      </c>
    </row>
    <row r="310" spans="1:25" x14ac:dyDescent="0.3">
      <c r="A310" t="s">
        <v>2115</v>
      </c>
      <c r="B310" s="25">
        <v>45796</v>
      </c>
      <c r="C310" t="s">
        <v>1457</v>
      </c>
      <c r="D310" t="s">
        <v>1677</v>
      </c>
      <c r="E310" t="s">
        <v>1738</v>
      </c>
      <c r="F310" s="7">
        <v>2</v>
      </c>
      <c r="G310" s="3">
        <v>396.53</v>
      </c>
      <c r="H310" s="3">
        <v>0.22</v>
      </c>
      <c r="I310" t="s">
        <v>1807</v>
      </c>
      <c r="J310" s="3">
        <v>1475.0916</v>
      </c>
      <c r="K310" s="3"/>
      <c r="Q310" s="10" t="s">
        <v>1961</v>
      </c>
      <c r="R310">
        <v>345.06</v>
      </c>
      <c r="S310">
        <v>0.22</v>
      </c>
      <c r="T310">
        <v>300.2022</v>
      </c>
      <c r="U310">
        <v>4</v>
      </c>
      <c r="V310">
        <v>345.06</v>
      </c>
      <c r="W310">
        <v>0.22</v>
      </c>
      <c r="X310">
        <v>300.2022</v>
      </c>
      <c r="Y310">
        <v>4</v>
      </c>
    </row>
    <row r="311" spans="1:25" x14ac:dyDescent="0.3">
      <c r="A311" t="s">
        <v>2116</v>
      </c>
      <c r="B311" s="25">
        <v>45264</v>
      </c>
      <c r="C311" t="s">
        <v>707</v>
      </c>
      <c r="D311" t="s">
        <v>1587</v>
      </c>
      <c r="E311" t="s">
        <v>1780</v>
      </c>
      <c r="F311" s="7">
        <v>2</v>
      </c>
      <c r="G311" s="3">
        <v>722.45</v>
      </c>
      <c r="H311" s="3">
        <v>0.02</v>
      </c>
      <c r="I311" t="s">
        <v>1807</v>
      </c>
      <c r="J311" s="3">
        <v>1127.0219999999999</v>
      </c>
      <c r="K311" s="3"/>
      <c r="Q311" s="10" t="s">
        <v>3348</v>
      </c>
      <c r="R311">
        <v>312.81</v>
      </c>
      <c r="S311">
        <v>0.28999999999999998</v>
      </c>
      <c r="T311">
        <v>269.01659999999998</v>
      </c>
      <c r="U311">
        <v>3</v>
      </c>
      <c r="V311">
        <v>312.81</v>
      </c>
      <c r="W311">
        <v>0.28999999999999998</v>
      </c>
      <c r="X311">
        <v>269.01659999999998</v>
      </c>
      <c r="Y311">
        <v>3</v>
      </c>
    </row>
    <row r="312" spans="1:25" x14ac:dyDescent="0.3">
      <c r="A312" t="s">
        <v>2117</v>
      </c>
      <c r="B312" s="25">
        <v>45504</v>
      </c>
      <c r="C312" t="s">
        <v>178</v>
      </c>
      <c r="D312" t="s">
        <v>1657</v>
      </c>
      <c r="E312" t="s">
        <v>1742</v>
      </c>
      <c r="F312" s="7">
        <v>4</v>
      </c>
      <c r="G312" s="3">
        <v>138.41</v>
      </c>
      <c r="H312" s="3">
        <v>0.09</v>
      </c>
      <c r="I312" t="s">
        <v>1805</v>
      </c>
      <c r="J312" s="3">
        <v>271.28359999999998</v>
      </c>
      <c r="K312" s="3"/>
      <c r="Q312" s="10" t="s">
        <v>3349</v>
      </c>
      <c r="R312">
        <v>855.96</v>
      </c>
      <c r="S312">
        <v>0.01</v>
      </c>
      <c r="T312">
        <v>1823.1948</v>
      </c>
      <c r="U312">
        <v>3</v>
      </c>
      <c r="V312">
        <v>855.96</v>
      </c>
      <c r="W312">
        <v>0.01</v>
      </c>
      <c r="X312">
        <v>1823.1948</v>
      </c>
      <c r="Y312">
        <v>3</v>
      </c>
    </row>
    <row r="313" spans="1:25" x14ac:dyDescent="0.3">
      <c r="A313" t="s">
        <v>2118</v>
      </c>
      <c r="B313" s="25">
        <v>45679</v>
      </c>
      <c r="C313" t="s">
        <v>430</v>
      </c>
      <c r="D313" t="s">
        <v>1689</v>
      </c>
      <c r="E313" t="s">
        <v>1742</v>
      </c>
      <c r="F313" s="7">
        <v>2</v>
      </c>
      <c r="G313" s="3">
        <v>741.51</v>
      </c>
      <c r="H313" s="3">
        <v>0.19</v>
      </c>
      <c r="I313" t="s">
        <v>1810</v>
      </c>
      <c r="J313" s="3">
        <v>2699.0963999999999</v>
      </c>
      <c r="K313" s="3"/>
      <c r="Q313" s="10" t="s">
        <v>3350</v>
      </c>
      <c r="R313">
        <v>305</v>
      </c>
      <c r="S313">
        <v>0.19</v>
      </c>
      <c r="T313">
        <v>905.85</v>
      </c>
      <c r="U313">
        <v>3</v>
      </c>
      <c r="V313">
        <v>305</v>
      </c>
      <c r="W313">
        <v>0.19</v>
      </c>
      <c r="X313">
        <v>905.85</v>
      </c>
      <c r="Y313">
        <v>3</v>
      </c>
    </row>
    <row r="314" spans="1:25" x14ac:dyDescent="0.3">
      <c r="A314" t="s">
        <v>2119</v>
      </c>
      <c r="B314" s="25">
        <v>45611</v>
      </c>
      <c r="C314" t="s">
        <v>100</v>
      </c>
      <c r="D314" t="s">
        <v>1689</v>
      </c>
      <c r="E314" t="s">
        <v>1788</v>
      </c>
      <c r="F314" s="7">
        <v>1</v>
      </c>
      <c r="G314" s="3">
        <v>588.9</v>
      </c>
      <c r="H314" s="3">
        <v>0.19</v>
      </c>
      <c r="I314" t="s">
        <v>1807</v>
      </c>
      <c r="J314" s="3">
        <v>954.01800000000003</v>
      </c>
      <c r="K314" s="3"/>
      <c r="Q314" s="10" t="s">
        <v>3351</v>
      </c>
      <c r="R314">
        <v>831.15</v>
      </c>
      <c r="S314">
        <v>0.24</v>
      </c>
      <c r="T314">
        <v>2019.6945000000001</v>
      </c>
      <c r="U314">
        <v>2</v>
      </c>
      <c r="V314">
        <v>831.15</v>
      </c>
      <c r="W314">
        <v>0.24</v>
      </c>
      <c r="X314">
        <v>2019.6945000000001</v>
      </c>
      <c r="Y314">
        <v>2</v>
      </c>
    </row>
    <row r="315" spans="1:25" x14ac:dyDescent="0.3">
      <c r="A315" t="s">
        <v>2120</v>
      </c>
      <c r="B315" s="25">
        <v>45389</v>
      </c>
      <c r="C315" t="s">
        <v>951</v>
      </c>
      <c r="D315" t="s">
        <v>1629</v>
      </c>
      <c r="E315" t="s">
        <v>1742</v>
      </c>
      <c r="F315" s="7">
        <v>1</v>
      </c>
      <c r="G315" s="3">
        <v>88.92</v>
      </c>
      <c r="H315" s="3">
        <v>0.1</v>
      </c>
      <c r="I315" t="s">
        <v>1807</v>
      </c>
      <c r="J315" s="3">
        <v>72.025200000000012</v>
      </c>
      <c r="K315" s="3"/>
      <c r="Q315" s="10" t="s">
        <v>3354</v>
      </c>
      <c r="R315">
        <v>661.77</v>
      </c>
      <c r="S315">
        <v>0.17</v>
      </c>
      <c r="T315">
        <v>641.91689999999994</v>
      </c>
      <c r="U315">
        <v>3</v>
      </c>
      <c r="V315">
        <v>661.77</v>
      </c>
      <c r="W315">
        <v>0.17</v>
      </c>
      <c r="X315">
        <v>641.91689999999994</v>
      </c>
      <c r="Y315">
        <v>3</v>
      </c>
    </row>
    <row r="316" spans="1:25" x14ac:dyDescent="0.3">
      <c r="A316" t="s">
        <v>2121</v>
      </c>
      <c r="B316" s="25">
        <v>45339</v>
      </c>
      <c r="C316" t="s">
        <v>406</v>
      </c>
      <c r="D316" t="s">
        <v>1651</v>
      </c>
      <c r="E316" t="s">
        <v>1785</v>
      </c>
      <c r="F316" s="7">
        <v>2</v>
      </c>
      <c r="G316" s="3">
        <v>299.13</v>
      </c>
      <c r="H316" s="3">
        <v>0.23</v>
      </c>
      <c r="I316" t="s">
        <v>1810</v>
      </c>
      <c r="J316" s="3">
        <v>269.21699999999998</v>
      </c>
      <c r="K316" s="3"/>
      <c r="Q316" s="10" t="s">
        <v>3356</v>
      </c>
      <c r="R316">
        <v>103.66</v>
      </c>
      <c r="S316">
        <v>0.22</v>
      </c>
      <c r="T316">
        <v>230.12520000000001</v>
      </c>
      <c r="U316">
        <v>4</v>
      </c>
      <c r="V316">
        <v>103.66</v>
      </c>
      <c r="W316">
        <v>0.22</v>
      </c>
      <c r="X316">
        <v>230.12520000000001</v>
      </c>
      <c r="Y316">
        <v>4</v>
      </c>
    </row>
    <row r="317" spans="1:25" x14ac:dyDescent="0.3">
      <c r="A317" t="s">
        <v>2122</v>
      </c>
      <c r="B317" s="25">
        <v>45433</v>
      </c>
      <c r="C317" t="s">
        <v>400</v>
      </c>
      <c r="D317" t="s">
        <v>1683</v>
      </c>
      <c r="E317" t="s">
        <v>1747</v>
      </c>
      <c r="F317" s="7">
        <v>3</v>
      </c>
      <c r="G317" s="3">
        <v>548.29999999999995</v>
      </c>
      <c r="H317" s="3">
        <v>0.02</v>
      </c>
      <c r="I317" t="s">
        <v>1805</v>
      </c>
      <c r="J317" s="3">
        <v>844.38199999999995</v>
      </c>
      <c r="K317" s="3"/>
      <c r="Q317" s="10" t="s">
        <v>3358</v>
      </c>
      <c r="R317">
        <v>46.66</v>
      </c>
      <c r="S317">
        <v>0.28999999999999998</v>
      </c>
      <c r="T317">
        <v>37.328000000000003</v>
      </c>
      <c r="U317">
        <v>4</v>
      </c>
      <c r="V317">
        <v>46.66</v>
      </c>
      <c r="W317">
        <v>0.28999999999999998</v>
      </c>
      <c r="X317">
        <v>37.328000000000003</v>
      </c>
      <c r="Y317">
        <v>4</v>
      </c>
    </row>
    <row r="318" spans="1:25" x14ac:dyDescent="0.3">
      <c r="A318" t="s">
        <v>2123</v>
      </c>
      <c r="B318" s="25">
        <v>45435</v>
      </c>
      <c r="C318" t="s">
        <v>829</v>
      </c>
      <c r="D318" t="s">
        <v>1637</v>
      </c>
      <c r="E318" t="s">
        <v>1770</v>
      </c>
      <c r="F318" s="7">
        <v>1</v>
      </c>
      <c r="G318" s="3">
        <v>977.55</v>
      </c>
      <c r="H318" s="3">
        <v>0.28000000000000003</v>
      </c>
      <c r="I318" t="s">
        <v>1807</v>
      </c>
      <c r="J318" s="3">
        <v>2873.9969999999989</v>
      </c>
      <c r="K318" s="3"/>
      <c r="Q318" s="10" t="s">
        <v>3359</v>
      </c>
      <c r="R318">
        <v>871.2</v>
      </c>
      <c r="S318">
        <v>0.16</v>
      </c>
      <c r="T318">
        <v>2474.2080000000001</v>
      </c>
      <c r="U318">
        <v>4</v>
      </c>
      <c r="V318">
        <v>871.2</v>
      </c>
      <c r="W318">
        <v>0.16</v>
      </c>
      <c r="X318">
        <v>2474.2080000000001</v>
      </c>
      <c r="Y318">
        <v>4</v>
      </c>
    </row>
    <row r="319" spans="1:25" x14ac:dyDescent="0.3">
      <c r="A319" t="s">
        <v>2124</v>
      </c>
      <c r="B319" s="25">
        <v>45823</v>
      </c>
      <c r="C319" t="s">
        <v>1075</v>
      </c>
      <c r="D319" t="s">
        <v>1617</v>
      </c>
      <c r="E319" t="s">
        <v>1791</v>
      </c>
      <c r="F319" s="7">
        <v>2</v>
      </c>
      <c r="G319" s="3">
        <v>459.42</v>
      </c>
      <c r="H319" s="3">
        <v>0.19</v>
      </c>
      <c r="I319" t="s">
        <v>1810</v>
      </c>
      <c r="J319" s="3">
        <v>330.7824</v>
      </c>
      <c r="K319" s="3"/>
      <c r="Q319" s="10" t="s">
        <v>3361</v>
      </c>
      <c r="R319">
        <v>388.34</v>
      </c>
      <c r="S319">
        <v>0.15</v>
      </c>
      <c r="T319">
        <v>706.77879999999993</v>
      </c>
      <c r="U319">
        <v>4</v>
      </c>
      <c r="V319">
        <v>388.34</v>
      </c>
      <c r="W319">
        <v>0.15</v>
      </c>
      <c r="X319">
        <v>706.77879999999993</v>
      </c>
      <c r="Y319">
        <v>4</v>
      </c>
    </row>
    <row r="320" spans="1:25" x14ac:dyDescent="0.3">
      <c r="A320" t="s">
        <v>2125</v>
      </c>
      <c r="B320" s="25">
        <v>45663</v>
      </c>
      <c r="C320" t="s">
        <v>313</v>
      </c>
      <c r="D320" t="s">
        <v>1530</v>
      </c>
      <c r="E320" t="s">
        <v>1750</v>
      </c>
      <c r="F320" s="7">
        <v>1</v>
      </c>
      <c r="G320" s="3">
        <v>123.19</v>
      </c>
      <c r="H320" s="3">
        <v>0.02</v>
      </c>
      <c r="I320" t="s">
        <v>1805</v>
      </c>
      <c r="J320" s="3">
        <v>199.56780000000001</v>
      </c>
      <c r="K320" s="3"/>
      <c r="Q320" s="10" t="s">
        <v>3363</v>
      </c>
      <c r="R320">
        <v>887.38</v>
      </c>
      <c r="S320">
        <v>0.28000000000000003</v>
      </c>
      <c r="T320">
        <v>878.50620000000004</v>
      </c>
      <c r="U320">
        <v>4</v>
      </c>
      <c r="V320">
        <v>887.38</v>
      </c>
      <c r="W320">
        <v>0.28000000000000003</v>
      </c>
      <c r="X320">
        <v>878.50620000000004</v>
      </c>
      <c r="Y320">
        <v>4</v>
      </c>
    </row>
    <row r="321" spans="1:25" x14ac:dyDescent="0.3">
      <c r="A321" t="s">
        <v>2126</v>
      </c>
      <c r="B321" s="25">
        <v>45879</v>
      </c>
      <c r="C321" t="s">
        <v>1109</v>
      </c>
      <c r="D321" t="s">
        <v>1639</v>
      </c>
      <c r="E321" t="s">
        <v>1794</v>
      </c>
      <c r="F321" s="7">
        <v>3</v>
      </c>
      <c r="G321" s="3">
        <v>222.95</v>
      </c>
      <c r="H321" s="3">
        <v>0.14000000000000001</v>
      </c>
      <c r="I321" t="s">
        <v>1807</v>
      </c>
      <c r="J321" s="3">
        <v>218.49100000000001</v>
      </c>
      <c r="K321" s="3"/>
      <c r="Q321" s="10" t="s">
        <v>3364</v>
      </c>
      <c r="R321">
        <v>332.97</v>
      </c>
      <c r="S321">
        <v>0.09</v>
      </c>
      <c r="T321">
        <v>958.95360000000005</v>
      </c>
      <c r="U321">
        <v>2</v>
      </c>
      <c r="V321">
        <v>332.97</v>
      </c>
      <c r="W321">
        <v>0.09</v>
      </c>
      <c r="X321">
        <v>958.95360000000005</v>
      </c>
      <c r="Y321">
        <v>2</v>
      </c>
    </row>
    <row r="322" spans="1:25" x14ac:dyDescent="0.3">
      <c r="A322" t="s">
        <v>2127</v>
      </c>
      <c r="B322" s="25">
        <v>45840</v>
      </c>
      <c r="C322" t="s">
        <v>1033</v>
      </c>
      <c r="D322" t="s">
        <v>1593</v>
      </c>
      <c r="E322" t="s">
        <v>1750</v>
      </c>
      <c r="F322" s="7">
        <v>1</v>
      </c>
      <c r="G322" s="3">
        <v>601.92999999999995</v>
      </c>
      <c r="H322" s="3">
        <v>0.03</v>
      </c>
      <c r="I322" t="s">
        <v>1805</v>
      </c>
      <c r="J322" s="3">
        <v>1552.9793999999999</v>
      </c>
      <c r="K322" s="3"/>
      <c r="Q322" s="10" t="s">
        <v>3366</v>
      </c>
      <c r="R322">
        <v>548.15</v>
      </c>
      <c r="S322">
        <v>0.04</v>
      </c>
      <c r="T322">
        <v>487.8535</v>
      </c>
      <c r="U322">
        <v>1</v>
      </c>
      <c r="V322">
        <v>548.15</v>
      </c>
      <c r="W322">
        <v>0.04</v>
      </c>
      <c r="X322">
        <v>487.8535</v>
      </c>
      <c r="Y322">
        <v>1</v>
      </c>
    </row>
    <row r="323" spans="1:25" x14ac:dyDescent="0.3">
      <c r="A323" t="s">
        <v>2128</v>
      </c>
      <c r="B323" s="25">
        <v>45380</v>
      </c>
      <c r="C323" t="s">
        <v>930</v>
      </c>
      <c r="D323" t="s">
        <v>1667</v>
      </c>
      <c r="E323" t="s">
        <v>1742</v>
      </c>
      <c r="F323" s="7">
        <v>1</v>
      </c>
      <c r="G323" s="3">
        <v>564.1</v>
      </c>
      <c r="H323" s="3">
        <v>0.18</v>
      </c>
      <c r="I323" t="s">
        <v>1805</v>
      </c>
      <c r="J323" s="3">
        <v>547.17700000000002</v>
      </c>
      <c r="K323" s="3"/>
      <c r="Q323" s="10" t="s">
        <v>1963</v>
      </c>
      <c r="R323">
        <v>921.52</v>
      </c>
      <c r="S323">
        <v>0.04</v>
      </c>
      <c r="T323">
        <v>1843.04</v>
      </c>
      <c r="U323">
        <v>1</v>
      </c>
      <c r="V323">
        <v>921.52</v>
      </c>
      <c r="W323">
        <v>0.04</v>
      </c>
      <c r="X323">
        <v>1843.04</v>
      </c>
      <c r="Y323">
        <v>1</v>
      </c>
    </row>
    <row r="324" spans="1:25" x14ac:dyDescent="0.3">
      <c r="A324" t="s">
        <v>2129</v>
      </c>
      <c r="B324" s="25">
        <v>45672</v>
      </c>
      <c r="C324" t="s">
        <v>336</v>
      </c>
      <c r="D324" t="s">
        <v>1689</v>
      </c>
      <c r="E324" t="s">
        <v>1754</v>
      </c>
      <c r="F324" s="7">
        <v>1</v>
      </c>
      <c r="G324" s="3">
        <v>516.62</v>
      </c>
      <c r="H324" s="3">
        <v>0.11</v>
      </c>
      <c r="I324" t="s">
        <v>1805</v>
      </c>
      <c r="J324" s="3">
        <v>423.62840000000011</v>
      </c>
      <c r="K324" s="3"/>
      <c r="Q324" s="10" t="s">
        <v>3367</v>
      </c>
      <c r="R324">
        <v>135.13</v>
      </c>
      <c r="S324">
        <v>0.19</v>
      </c>
      <c r="T324">
        <v>129.72479999999999</v>
      </c>
      <c r="U324">
        <v>3</v>
      </c>
      <c r="V324">
        <v>135.13</v>
      </c>
      <c r="W324">
        <v>0.19</v>
      </c>
      <c r="X324">
        <v>129.72479999999999</v>
      </c>
      <c r="Y324">
        <v>3</v>
      </c>
    </row>
    <row r="325" spans="1:25" x14ac:dyDescent="0.3">
      <c r="A325" t="s">
        <v>2130</v>
      </c>
      <c r="B325" s="25">
        <v>45497</v>
      </c>
      <c r="C325" t="s">
        <v>1341</v>
      </c>
      <c r="D325" t="s">
        <v>1655</v>
      </c>
      <c r="E325" t="s">
        <v>1775</v>
      </c>
      <c r="F325" s="7">
        <v>4</v>
      </c>
      <c r="G325" s="3">
        <v>934.75</v>
      </c>
      <c r="H325" s="3">
        <v>0.05</v>
      </c>
      <c r="I325" t="s">
        <v>1807</v>
      </c>
      <c r="J325" s="3">
        <v>831.92750000000001</v>
      </c>
      <c r="K325" s="3"/>
      <c r="Q325" s="10" t="s">
        <v>3369</v>
      </c>
      <c r="R325">
        <v>465.63</v>
      </c>
      <c r="S325">
        <v>0.08</v>
      </c>
      <c r="T325">
        <v>349.22250000000003</v>
      </c>
      <c r="U325">
        <v>2</v>
      </c>
      <c r="V325">
        <v>465.63</v>
      </c>
      <c r="W325">
        <v>0.08</v>
      </c>
      <c r="X325">
        <v>349.22250000000003</v>
      </c>
      <c r="Y325">
        <v>2</v>
      </c>
    </row>
    <row r="326" spans="1:25" x14ac:dyDescent="0.3">
      <c r="A326" t="s">
        <v>2131</v>
      </c>
      <c r="B326" s="25">
        <v>45407</v>
      </c>
      <c r="C326" t="s">
        <v>746</v>
      </c>
      <c r="D326" t="s">
        <v>1725</v>
      </c>
      <c r="E326" t="s">
        <v>1760</v>
      </c>
      <c r="F326" s="7">
        <v>3</v>
      </c>
      <c r="G326" s="3">
        <v>548.44000000000005</v>
      </c>
      <c r="H326" s="3">
        <v>0.06</v>
      </c>
      <c r="I326" t="s">
        <v>1807</v>
      </c>
      <c r="J326" s="3">
        <v>2084.0720000000001</v>
      </c>
      <c r="K326" s="3"/>
      <c r="Q326" s="10" t="s">
        <v>3370</v>
      </c>
      <c r="R326">
        <v>675.61</v>
      </c>
      <c r="S326">
        <v>0.08</v>
      </c>
      <c r="T326">
        <v>1243.1224</v>
      </c>
      <c r="U326">
        <v>1</v>
      </c>
      <c r="V326">
        <v>675.61</v>
      </c>
      <c r="W326">
        <v>0.08</v>
      </c>
      <c r="X326">
        <v>1243.1224</v>
      </c>
      <c r="Y326">
        <v>1</v>
      </c>
    </row>
    <row r="327" spans="1:25" x14ac:dyDescent="0.3">
      <c r="A327" t="s">
        <v>2132</v>
      </c>
      <c r="B327" s="25">
        <v>45764</v>
      </c>
      <c r="C327" t="s">
        <v>63</v>
      </c>
      <c r="D327" t="s">
        <v>1603</v>
      </c>
      <c r="E327" t="s">
        <v>1747</v>
      </c>
      <c r="F327" s="7">
        <v>2</v>
      </c>
      <c r="G327" s="3">
        <v>361.11</v>
      </c>
      <c r="H327" s="3">
        <v>0.1</v>
      </c>
      <c r="I327" t="s">
        <v>1805</v>
      </c>
      <c r="J327" s="3">
        <v>1018.3302</v>
      </c>
      <c r="K327" s="3"/>
      <c r="Q327" s="10" t="s">
        <v>3371</v>
      </c>
      <c r="R327">
        <v>718.99</v>
      </c>
      <c r="S327">
        <v>0.2</v>
      </c>
      <c r="T327">
        <v>661.47080000000005</v>
      </c>
      <c r="U327">
        <v>2</v>
      </c>
      <c r="V327">
        <v>718.99</v>
      </c>
      <c r="W327">
        <v>0.2</v>
      </c>
      <c r="X327">
        <v>661.47080000000005</v>
      </c>
      <c r="Y327">
        <v>2</v>
      </c>
    </row>
    <row r="328" spans="1:25" x14ac:dyDescent="0.3">
      <c r="A328" t="s">
        <v>2133</v>
      </c>
      <c r="B328" s="25">
        <v>45924</v>
      </c>
      <c r="C328" t="s">
        <v>610</v>
      </c>
      <c r="D328" t="s">
        <v>1555</v>
      </c>
      <c r="E328" t="s">
        <v>1738</v>
      </c>
      <c r="F328" s="7">
        <v>1</v>
      </c>
      <c r="G328" s="3">
        <v>610.37</v>
      </c>
      <c r="H328" s="3">
        <v>0.3</v>
      </c>
      <c r="I328" t="s">
        <v>1807</v>
      </c>
      <c r="J328" s="3">
        <v>1098.6659999999999</v>
      </c>
      <c r="K328" s="3"/>
      <c r="Q328" s="10" t="s">
        <v>3373</v>
      </c>
      <c r="R328">
        <v>284.24</v>
      </c>
      <c r="S328">
        <v>0.18</v>
      </c>
      <c r="T328">
        <v>1023.264</v>
      </c>
      <c r="U328">
        <v>1</v>
      </c>
      <c r="V328">
        <v>284.24</v>
      </c>
      <c r="W328">
        <v>0.18</v>
      </c>
      <c r="X328">
        <v>1023.264</v>
      </c>
      <c r="Y328">
        <v>1</v>
      </c>
    </row>
    <row r="329" spans="1:25" x14ac:dyDescent="0.3">
      <c r="A329" t="s">
        <v>2134</v>
      </c>
      <c r="B329" s="25">
        <v>45240</v>
      </c>
      <c r="C329" t="s">
        <v>1039</v>
      </c>
      <c r="D329" t="s">
        <v>1631</v>
      </c>
      <c r="E329" t="s">
        <v>1785</v>
      </c>
      <c r="F329" s="7">
        <v>3</v>
      </c>
      <c r="G329" s="3">
        <v>272.2</v>
      </c>
      <c r="H329" s="3">
        <v>0.16</v>
      </c>
      <c r="I329" t="s">
        <v>1805</v>
      </c>
      <c r="J329" s="3">
        <v>190.54</v>
      </c>
      <c r="K329" s="3"/>
      <c r="Q329" s="10" t="s">
        <v>3374</v>
      </c>
      <c r="R329">
        <v>94.26</v>
      </c>
      <c r="S329">
        <v>0.28999999999999998</v>
      </c>
      <c r="T329">
        <v>77.293200000000013</v>
      </c>
      <c r="U329">
        <v>4</v>
      </c>
      <c r="V329">
        <v>94.26</v>
      </c>
      <c r="W329">
        <v>0.28999999999999998</v>
      </c>
      <c r="X329">
        <v>77.293200000000013</v>
      </c>
      <c r="Y329">
        <v>4</v>
      </c>
    </row>
    <row r="330" spans="1:25" x14ac:dyDescent="0.3">
      <c r="A330" t="s">
        <v>2135</v>
      </c>
      <c r="B330" s="25">
        <v>45349</v>
      </c>
      <c r="C330" t="s">
        <v>1341</v>
      </c>
      <c r="D330" t="s">
        <v>1683</v>
      </c>
      <c r="E330" t="s">
        <v>1757</v>
      </c>
      <c r="F330" s="7">
        <v>4</v>
      </c>
      <c r="G330" s="3">
        <v>573.1</v>
      </c>
      <c r="H330" s="3">
        <v>0.28000000000000003</v>
      </c>
      <c r="I330" t="s">
        <v>1810</v>
      </c>
      <c r="J330" s="3">
        <v>1444.212</v>
      </c>
      <c r="K330" s="3"/>
      <c r="Q330" s="10" t="s">
        <v>3376</v>
      </c>
      <c r="R330">
        <v>704.49</v>
      </c>
      <c r="S330">
        <v>0.26</v>
      </c>
      <c r="T330">
        <v>2677.0619999999999</v>
      </c>
      <c r="U330">
        <v>4</v>
      </c>
      <c r="V330">
        <v>704.49</v>
      </c>
      <c r="W330">
        <v>0.26</v>
      </c>
      <c r="X330">
        <v>2677.0619999999999</v>
      </c>
      <c r="Y330">
        <v>4</v>
      </c>
    </row>
    <row r="331" spans="1:25" x14ac:dyDescent="0.3">
      <c r="A331" t="s">
        <v>2136</v>
      </c>
      <c r="B331" s="25">
        <v>45756</v>
      </c>
      <c r="C331" t="s">
        <v>1004</v>
      </c>
      <c r="D331" t="s">
        <v>1538</v>
      </c>
      <c r="E331" t="s">
        <v>1733</v>
      </c>
      <c r="F331" s="7">
        <v>3</v>
      </c>
      <c r="G331" s="3">
        <v>24.72</v>
      </c>
      <c r="H331" s="3">
        <v>7.0000000000000007E-2</v>
      </c>
      <c r="I331" t="s">
        <v>1805</v>
      </c>
      <c r="J331" s="3">
        <v>71.193599999999989</v>
      </c>
      <c r="K331" s="3"/>
      <c r="Q331" s="10" t="s">
        <v>3378</v>
      </c>
      <c r="R331">
        <v>785.41</v>
      </c>
      <c r="S331">
        <v>0.11</v>
      </c>
      <c r="T331">
        <v>2733.2267999999999</v>
      </c>
      <c r="U331">
        <v>1</v>
      </c>
      <c r="V331">
        <v>785.41</v>
      </c>
      <c r="W331">
        <v>0.11</v>
      </c>
      <c r="X331">
        <v>2733.2267999999999</v>
      </c>
      <c r="Y331">
        <v>1</v>
      </c>
    </row>
    <row r="332" spans="1:25" x14ac:dyDescent="0.3">
      <c r="A332" t="s">
        <v>2137</v>
      </c>
      <c r="B332" s="25">
        <v>45478</v>
      </c>
      <c r="C332" t="s">
        <v>797</v>
      </c>
      <c r="D332" t="s">
        <v>1546</v>
      </c>
      <c r="E332" t="s">
        <v>1767</v>
      </c>
      <c r="F332" s="7">
        <v>1</v>
      </c>
      <c r="G332" s="3">
        <v>268.89</v>
      </c>
      <c r="H332" s="3">
        <v>0.17</v>
      </c>
      <c r="I332" t="s">
        <v>1810</v>
      </c>
      <c r="J332" s="3">
        <v>750.20309999999995</v>
      </c>
      <c r="K332" s="3"/>
      <c r="Q332" s="10" t="s">
        <v>3379</v>
      </c>
      <c r="R332">
        <v>405.8</v>
      </c>
      <c r="S332">
        <v>0.1</v>
      </c>
      <c r="T332">
        <v>361.16199999999998</v>
      </c>
      <c r="U332">
        <v>2</v>
      </c>
      <c r="V332">
        <v>405.8</v>
      </c>
      <c r="W332">
        <v>0.1</v>
      </c>
      <c r="X332">
        <v>361.16199999999998</v>
      </c>
      <c r="Y332">
        <v>2</v>
      </c>
    </row>
    <row r="333" spans="1:25" x14ac:dyDescent="0.3">
      <c r="A333" t="s">
        <v>2138</v>
      </c>
      <c r="B333" s="25">
        <v>45890</v>
      </c>
      <c r="C333" t="s">
        <v>814</v>
      </c>
      <c r="D333" t="s">
        <v>1665</v>
      </c>
      <c r="E333" t="s">
        <v>1767</v>
      </c>
      <c r="F333" s="7">
        <v>3</v>
      </c>
      <c r="G333" s="3">
        <v>78.5</v>
      </c>
      <c r="H333" s="3">
        <v>0.02</v>
      </c>
      <c r="I333" t="s">
        <v>1810</v>
      </c>
      <c r="J333" s="3">
        <v>65.155000000000001</v>
      </c>
      <c r="K333" s="3"/>
      <c r="Q333" s="10" t="s">
        <v>3380</v>
      </c>
      <c r="R333">
        <v>976.83</v>
      </c>
      <c r="S333">
        <v>0.06</v>
      </c>
      <c r="T333">
        <v>1758.2940000000001</v>
      </c>
      <c r="U333">
        <v>1</v>
      </c>
      <c r="V333">
        <v>976.83</v>
      </c>
      <c r="W333">
        <v>0.06</v>
      </c>
      <c r="X333">
        <v>1758.2940000000001</v>
      </c>
      <c r="Y333">
        <v>1</v>
      </c>
    </row>
    <row r="334" spans="1:25" x14ac:dyDescent="0.3">
      <c r="A334" t="s">
        <v>2139</v>
      </c>
      <c r="B334" s="25">
        <v>45815</v>
      </c>
      <c r="C334" t="s">
        <v>450</v>
      </c>
      <c r="D334" t="s">
        <v>1601</v>
      </c>
      <c r="E334" t="s">
        <v>1750</v>
      </c>
      <c r="F334" s="7">
        <v>3</v>
      </c>
      <c r="G334" s="3">
        <v>399.42</v>
      </c>
      <c r="H334" s="3">
        <v>0.01</v>
      </c>
      <c r="I334" t="s">
        <v>1805</v>
      </c>
      <c r="J334" s="3">
        <v>1174.2947999999999</v>
      </c>
      <c r="K334" s="3"/>
      <c r="Q334" s="10" t="s">
        <v>3381</v>
      </c>
      <c r="R334">
        <v>644.15</v>
      </c>
      <c r="S334">
        <v>0.23</v>
      </c>
      <c r="T334">
        <v>605.50099999999998</v>
      </c>
      <c r="U334">
        <v>1</v>
      </c>
      <c r="V334">
        <v>644.15</v>
      </c>
      <c r="W334">
        <v>0.23</v>
      </c>
      <c r="X334">
        <v>605.50099999999998</v>
      </c>
      <c r="Y334">
        <v>1</v>
      </c>
    </row>
    <row r="335" spans="1:25" x14ac:dyDescent="0.3">
      <c r="A335" t="s">
        <v>2140</v>
      </c>
      <c r="B335" s="25">
        <v>45891</v>
      </c>
      <c r="C335" t="s">
        <v>304</v>
      </c>
      <c r="D335" t="s">
        <v>1591</v>
      </c>
      <c r="E335" t="s">
        <v>1794</v>
      </c>
      <c r="F335" s="7">
        <v>2</v>
      </c>
      <c r="G335" s="3">
        <v>455.82</v>
      </c>
      <c r="H335" s="3">
        <v>0.15</v>
      </c>
      <c r="I335" t="s">
        <v>1807</v>
      </c>
      <c r="J335" s="3">
        <v>1353.7854</v>
      </c>
      <c r="K335" s="3"/>
      <c r="Q335" s="10" t="s">
        <v>3385</v>
      </c>
      <c r="R335">
        <v>216.02</v>
      </c>
      <c r="S335">
        <v>0.02</v>
      </c>
      <c r="T335">
        <v>324.02999999999997</v>
      </c>
      <c r="U335">
        <v>2</v>
      </c>
      <c r="V335">
        <v>216.02</v>
      </c>
      <c r="W335">
        <v>0.02</v>
      </c>
      <c r="X335">
        <v>324.02999999999997</v>
      </c>
      <c r="Y335">
        <v>2</v>
      </c>
    </row>
    <row r="336" spans="1:25" x14ac:dyDescent="0.3">
      <c r="A336" t="s">
        <v>2141</v>
      </c>
      <c r="B336" s="25">
        <v>45609</v>
      </c>
      <c r="C336" t="s">
        <v>1083</v>
      </c>
      <c r="D336" t="s">
        <v>1629</v>
      </c>
      <c r="E336" t="s">
        <v>1754</v>
      </c>
      <c r="F336" s="7">
        <v>4</v>
      </c>
      <c r="G336" s="3">
        <v>613.23</v>
      </c>
      <c r="H336" s="3">
        <v>0.28000000000000003</v>
      </c>
      <c r="I336" t="s">
        <v>1807</v>
      </c>
      <c r="J336" s="3">
        <v>1042.491</v>
      </c>
      <c r="K336" s="3"/>
      <c r="Q336" s="10" t="s">
        <v>1965</v>
      </c>
      <c r="R336">
        <v>60.98</v>
      </c>
      <c r="S336">
        <v>0.21</v>
      </c>
      <c r="T336">
        <v>93.909199999999998</v>
      </c>
      <c r="U336">
        <v>2</v>
      </c>
      <c r="V336">
        <v>60.98</v>
      </c>
      <c r="W336">
        <v>0.21</v>
      </c>
      <c r="X336">
        <v>93.909199999999998</v>
      </c>
      <c r="Y336">
        <v>2</v>
      </c>
    </row>
    <row r="337" spans="1:25" x14ac:dyDescent="0.3">
      <c r="A337" t="s">
        <v>2142</v>
      </c>
      <c r="B337" s="25">
        <v>45309</v>
      </c>
      <c r="C337" t="s">
        <v>1398</v>
      </c>
      <c r="D337" t="s">
        <v>1530</v>
      </c>
      <c r="E337" t="s">
        <v>1780</v>
      </c>
      <c r="F337" s="7">
        <v>3</v>
      </c>
      <c r="G337" s="3">
        <v>971.9</v>
      </c>
      <c r="H337" s="3">
        <v>0.06</v>
      </c>
      <c r="I337" t="s">
        <v>1807</v>
      </c>
      <c r="J337" s="3">
        <v>2799.0720000000001</v>
      </c>
      <c r="K337" s="3"/>
      <c r="Q337" s="10" t="s">
        <v>3389</v>
      </c>
      <c r="R337">
        <v>681.47</v>
      </c>
      <c r="S337">
        <v>0.1</v>
      </c>
      <c r="T337">
        <v>579.24950000000001</v>
      </c>
      <c r="U337">
        <v>2</v>
      </c>
      <c r="V337">
        <v>681.47</v>
      </c>
      <c r="W337">
        <v>0.1</v>
      </c>
      <c r="X337">
        <v>579.24950000000001</v>
      </c>
      <c r="Y337">
        <v>2</v>
      </c>
    </row>
    <row r="338" spans="1:25" x14ac:dyDescent="0.3">
      <c r="A338" t="s">
        <v>2143</v>
      </c>
      <c r="B338" s="25">
        <v>45519</v>
      </c>
      <c r="C338" t="s">
        <v>136</v>
      </c>
      <c r="D338" t="s">
        <v>1585</v>
      </c>
      <c r="E338" t="s">
        <v>1760</v>
      </c>
      <c r="F338" s="7">
        <v>1</v>
      </c>
      <c r="G338" s="3">
        <v>884.92</v>
      </c>
      <c r="H338" s="3">
        <v>0.23</v>
      </c>
      <c r="I338" t="s">
        <v>1807</v>
      </c>
      <c r="J338" s="3">
        <v>2495.4744000000001</v>
      </c>
      <c r="K338" s="3"/>
      <c r="Q338" s="10" t="s">
        <v>3392</v>
      </c>
      <c r="R338">
        <v>140.72</v>
      </c>
      <c r="S338">
        <v>0.23</v>
      </c>
      <c r="T338">
        <v>140.72</v>
      </c>
      <c r="U338">
        <v>2</v>
      </c>
      <c r="V338">
        <v>140.72</v>
      </c>
      <c r="W338">
        <v>0.23</v>
      </c>
      <c r="X338">
        <v>140.72</v>
      </c>
      <c r="Y338">
        <v>2</v>
      </c>
    </row>
    <row r="339" spans="1:25" x14ac:dyDescent="0.3">
      <c r="A339" t="s">
        <v>2144</v>
      </c>
      <c r="B339" s="25">
        <v>45921</v>
      </c>
      <c r="C339" t="s">
        <v>310</v>
      </c>
      <c r="D339" t="s">
        <v>1543</v>
      </c>
      <c r="E339" t="s">
        <v>1767</v>
      </c>
      <c r="F339" s="7">
        <v>2</v>
      </c>
      <c r="G339" s="3">
        <v>125</v>
      </c>
      <c r="H339" s="3">
        <v>0.08</v>
      </c>
      <c r="I339" t="s">
        <v>1805</v>
      </c>
      <c r="J339" s="3">
        <v>96.25</v>
      </c>
      <c r="K339" s="3"/>
      <c r="Q339" s="10" t="s">
        <v>3394</v>
      </c>
      <c r="R339">
        <v>107.8</v>
      </c>
      <c r="S339">
        <v>7.0000000000000007E-2</v>
      </c>
      <c r="T339">
        <v>229.614</v>
      </c>
      <c r="U339">
        <v>4</v>
      </c>
      <c r="V339">
        <v>107.8</v>
      </c>
      <c r="W339">
        <v>7.0000000000000007E-2</v>
      </c>
      <c r="X339">
        <v>229.614</v>
      </c>
      <c r="Y339">
        <v>4</v>
      </c>
    </row>
    <row r="340" spans="1:25" x14ac:dyDescent="0.3">
      <c r="A340" t="s">
        <v>2145</v>
      </c>
      <c r="B340" s="25">
        <v>45465</v>
      </c>
      <c r="C340" t="s">
        <v>436</v>
      </c>
      <c r="D340" t="s">
        <v>1549</v>
      </c>
      <c r="E340" t="s">
        <v>1782</v>
      </c>
      <c r="F340" s="7">
        <v>4</v>
      </c>
      <c r="G340" s="3">
        <v>188.25</v>
      </c>
      <c r="H340" s="3">
        <v>0.25</v>
      </c>
      <c r="I340" t="s">
        <v>1807</v>
      </c>
      <c r="J340" s="3">
        <v>346.38</v>
      </c>
      <c r="K340" s="3"/>
      <c r="Q340" s="10" t="s">
        <v>1966</v>
      </c>
      <c r="R340">
        <v>122.23</v>
      </c>
      <c r="S340">
        <v>0.13</v>
      </c>
      <c r="T340">
        <v>193.1234</v>
      </c>
      <c r="U340">
        <v>2</v>
      </c>
      <c r="V340">
        <v>122.23</v>
      </c>
      <c r="W340">
        <v>0.13</v>
      </c>
      <c r="X340">
        <v>193.1234</v>
      </c>
      <c r="Y340">
        <v>2</v>
      </c>
    </row>
    <row r="341" spans="1:25" x14ac:dyDescent="0.3">
      <c r="A341" t="s">
        <v>2146</v>
      </c>
      <c r="B341" s="25">
        <v>45303</v>
      </c>
      <c r="C341" t="s">
        <v>713</v>
      </c>
      <c r="D341" t="s">
        <v>1621</v>
      </c>
      <c r="E341" t="s">
        <v>1757</v>
      </c>
      <c r="F341" s="7">
        <v>3</v>
      </c>
      <c r="G341" s="3">
        <v>344.12</v>
      </c>
      <c r="H341" s="3">
        <v>0.09</v>
      </c>
      <c r="I341" t="s">
        <v>1807</v>
      </c>
      <c r="J341" s="3">
        <v>1032.3599999999999</v>
      </c>
      <c r="K341" s="3"/>
      <c r="Q341" s="10" t="s">
        <v>3399</v>
      </c>
      <c r="R341">
        <v>630.28</v>
      </c>
      <c r="S341">
        <v>0.17</v>
      </c>
      <c r="T341">
        <v>1758.4811999999999</v>
      </c>
      <c r="U341">
        <v>1</v>
      </c>
      <c r="V341">
        <v>630.28</v>
      </c>
      <c r="W341">
        <v>0.17</v>
      </c>
      <c r="X341">
        <v>1758.4811999999999</v>
      </c>
      <c r="Y341">
        <v>1</v>
      </c>
    </row>
    <row r="342" spans="1:25" x14ac:dyDescent="0.3">
      <c r="A342" t="s">
        <v>2147</v>
      </c>
      <c r="B342" s="25">
        <v>45218</v>
      </c>
      <c r="C342" t="s">
        <v>178</v>
      </c>
      <c r="D342" t="s">
        <v>1563</v>
      </c>
      <c r="E342" t="s">
        <v>1794</v>
      </c>
      <c r="F342" s="7">
        <v>3</v>
      </c>
      <c r="G342" s="3">
        <v>997.95</v>
      </c>
      <c r="H342" s="3">
        <v>7.0000000000000007E-2</v>
      </c>
      <c r="I342" t="s">
        <v>1810</v>
      </c>
      <c r="J342" s="3">
        <v>2724.4034999999999</v>
      </c>
      <c r="K342" s="3"/>
      <c r="Q342" s="10" t="s">
        <v>3400</v>
      </c>
      <c r="R342">
        <v>101.84</v>
      </c>
      <c r="S342">
        <v>0.16</v>
      </c>
      <c r="T342">
        <v>84.527199999999993</v>
      </c>
      <c r="U342">
        <v>4</v>
      </c>
      <c r="V342">
        <v>101.84</v>
      </c>
      <c r="W342">
        <v>0.16</v>
      </c>
      <c r="X342">
        <v>84.527199999999993</v>
      </c>
      <c r="Y342">
        <v>4</v>
      </c>
    </row>
    <row r="343" spans="1:25" x14ac:dyDescent="0.3">
      <c r="A343" t="s">
        <v>2148</v>
      </c>
      <c r="B343" s="25">
        <v>45727</v>
      </c>
      <c r="C343" t="s">
        <v>500</v>
      </c>
      <c r="D343" t="s">
        <v>1551</v>
      </c>
      <c r="E343" t="s">
        <v>1782</v>
      </c>
      <c r="F343" s="7">
        <v>2</v>
      </c>
      <c r="G343" s="3">
        <v>121.64</v>
      </c>
      <c r="H343" s="3">
        <v>0.13</v>
      </c>
      <c r="I343" t="s">
        <v>1807</v>
      </c>
      <c r="J343" s="3">
        <v>339.37560000000002</v>
      </c>
      <c r="K343" s="3"/>
      <c r="Q343" s="10" t="s">
        <v>3403</v>
      </c>
      <c r="R343">
        <v>388.35</v>
      </c>
      <c r="S343">
        <v>0.3</v>
      </c>
      <c r="T343">
        <v>384.4665</v>
      </c>
      <c r="U343">
        <v>2</v>
      </c>
      <c r="V343">
        <v>388.35</v>
      </c>
      <c r="W343">
        <v>0.3</v>
      </c>
      <c r="X343">
        <v>384.4665</v>
      </c>
      <c r="Y343">
        <v>2</v>
      </c>
    </row>
    <row r="344" spans="1:25" x14ac:dyDescent="0.3">
      <c r="A344" t="s">
        <v>2149</v>
      </c>
      <c r="B344" s="25">
        <v>45557</v>
      </c>
      <c r="C344" t="s">
        <v>710</v>
      </c>
      <c r="D344" t="s">
        <v>1665</v>
      </c>
      <c r="E344" t="s">
        <v>1770</v>
      </c>
      <c r="F344" s="7">
        <v>3</v>
      </c>
      <c r="G344" s="3">
        <v>692.72</v>
      </c>
      <c r="H344" s="3">
        <v>0.03</v>
      </c>
      <c r="I344" t="s">
        <v>1807</v>
      </c>
      <c r="J344" s="3">
        <v>1205.3327999999999</v>
      </c>
      <c r="K344" s="3"/>
      <c r="Q344" s="10" t="s">
        <v>3404</v>
      </c>
      <c r="R344">
        <v>999.08</v>
      </c>
      <c r="S344">
        <v>0.08</v>
      </c>
      <c r="T344">
        <v>1398.712</v>
      </c>
      <c r="U344">
        <v>3</v>
      </c>
      <c r="V344">
        <v>999.08</v>
      </c>
      <c r="W344">
        <v>0.08</v>
      </c>
      <c r="X344">
        <v>1398.712</v>
      </c>
      <c r="Y344">
        <v>3</v>
      </c>
    </row>
    <row r="345" spans="1:25" x14ac:dyDescent="0.3">
      <c r="A345" t="s">
        <v>2150</v>
      </c>
      <c r="B345" s="25">
        <v>45623</v>
      </c>
      <c r="C345" t="s">
        <v>114</v>
      </c>
      <c r="D345" t="s">
        <v>1577</v>
      </c>
      <c r="E345" t="s">
        <v>1794</v>
      </c>
      <c r="F345" s="7">
        <v>1</v>
      </c>
      <c r="G345" s="3">
        <v>794.59</v>
      </c>
      <c r="H345" s="3">
        <v>0.1</v>
      </c>
      <c r="I345" t="s">
        <v>1807</v>
      </c>
      <c r="J345" s="3">
        <v>2312.2568999999999</v>
      </c>
      <c r="K345" s="3"/>
      <c r="Q345" s="10" t="s">
        <v>3406</v>
      </c>
      <c r="R345">
        <v>61.31</v>
      </c>
      <c r="S345">
        <v>0.23</v>
      </c>
      <c r="T345">
        <v>104.227</v>
      </c>
      <c r="U345">
        <v>2</v>
      </c>
      <c r="V345">
        <v>61.31</v>
      </c>
      <c r="W345">
        <v>0.23</v>
      </c>
      <c r="X345">
        <v>104.227</v>
      </c>
      <c r="Y345">
        <v>2</v>
      </c>
    </row>
    <row r="346" spans="1:25" x14ac:dyDescent="0.3">
      <c r="A346" t="s">
        <v>2151</v>
      </c>
      <c r="B346" s="25">
        <v>45224</v>
      </c>
      <c r="C346" t="s">
        <v>67</v>
      </c>
      <c r="D346" t="s">
        <v>1581</v>
      </c>
      <c r="E346" t="s">
        <v>1767</v>
      </c>
      <c r="F346" s="7">
        <v>2</v>
      </c>
      <c r="G346" s="3">
        <v>907.95</v>
      </c>
      <c r="H346" s="3">
        <v>0.18</v>
      </c>
      <c r="I346" t="s">
        <v>1807</v>
      </c>
      <c r="J346" s="3">
        <v>817.15500000000009</v>
      </c>
      <c r="K346" s="3"/>
      <c r="Q346" s="10" t="s">
        <v>3409</v>
      </c>
      <c r="R346">
        <v>305.70999999999998</v>
      </c>
      <c r="S346">
        <v>0.28999999999999998</v>
      </c>
      <c r="T346">
        <v>226.22540000000001</v>
      </c>
      <c r="U346">
        <v>2</v>
      </c>
      <c r="V346">
        <v>305.70999999999998</v>
      </c>
      <c r="W346">
        <v>0.28999999999999998</v>
      </c>
      <c r="X346">
        <v>226.22540000000001</v>
      </c>
      <c r="Y346">
        <v>2</v>
      </c>
    </row>
    <row r="347" spans="1:25" x14ac:dyDescent="0.3">
      <c r="A347" t="s">
        <v>2152</v>
      </c>
      <c r="B347" s="25">
        <v>45940</v>
      </c>
      <c r="C347" t="s">
        <v>903</v>
      </c>
      <c r="D347" t="s">
        <v>1629</v>
      </c>
      <c r="E347" t="s">
        <v>1733</v>
      </c>
      <c r="F347" s="7">
        <v>3</v>
      </c>
      <c r="G347" s="3">
        <v>660.81</v>
      </c>
      <c r="H347" s="3">
        <v>0.22</v>
      </c>
      <c r="I347" t="s">
        <v>1805</v>
      </c>
      <c r="J347" s="3">
        <v>1083.7284</v>
      </c>
      <c r="K347" s="3"/>
      <c r="Q347" s="10" t="s">
        <v>3411</v>
      </c>
      <c r="R347">
        <v>253.87</v>
      </c>
      <c r="S347">
        <v>0.17</v>
      </c>
      <c r="T347">
        <v>390.95979999999997</v>
      </c>
      <c r="U347">
        <v>3</v>
      </c>
      <c r="V347">
        <v>253.87</v>
      </c>
      <c r="W347">
        <v>0.17</v>
      </c>
      <c r="X347">
        <v>390.95979999999997</v>
      </c>
      <c r="Y347">
        <v>3</v>
      </c>
    </row>
    <row r="348" spans="1:25" x14ac:dyDescent="0.3">
      <c r="A348" t="s">
        <v>2153</v>
      </c>
      <c r="B348" s="25">
        <v>45915</v>
      </c>
      <c r="C348" t="s">
        <v>224</v>
      </c>
      <c r="D348" t="s">
        <v>1631</v>
      </c>
      <c r="E348" t="s">
        <v>1763</v>
      </c>
      <c r="F348" s="7">
        <v>2</v>
      </c>
      <c r="G348" s="3">
        <v>564.94000000000005</v>
      </c>
      <c r="H348" s="3">
        <v>0.22</v>
      </c>
      <c r="I348" t="s">
        <v>1810</v>
      </c>
      <c r="J348" s="3">
        <v>1321.9595999999999</v>
      </c>
      <c r="K348" s="3"/>
      <c r="Q348" s="10" t="s">
        <v>3412</v>
      </c>
      <c r="R348">
        <v>915.81</v>
      </c>
      <c r="S348">
        <v>0.02</v>
      </c>
      <c r="T348">
        <v>2280.3669</v>
      </c>
      <c r="U348">
        <v>3</v>
      </c>
      <c r="V348">
        <v>915.81</v>
      </c>
      <c r="W348">
        <v>0.02</v>
      </c>
      <c r="X348">
        <v>2280.3669</v>
      </c>
      <c r="Y348">
        <v>3</v>
      </c>
    </row>
    <row r="349" spans="1:25" x14ac:dyDescent="0.3">
      <c r="A349" t="s">
        <v>2154</v>
      </c>
      <c r="B349" s="25">
        <v>45541</v>
      </c>
      <c r="C349" t="s">
        <v>202</v>
      </c>
      <c r="D349" t="s">
        <v>1559</v>
      </c>
      <c r="E349" t="s">
        <v>1782</v>
      </c>
      <c r="F349" s="7">
        <v>2</v>
      </c>
      <c r="G349" s="3">
        <v>280.37</v>
      </c>
      <c r="H349" s="3">
        <v>0.13</v>
      </c>
      <c r="I349" t="s">
        <v>1810</v>
      </c>
      <c r="J349" s="3">
        <v>437.37720000000002</v>
      </c>
      <c r="K349" s="3"/>
      <c r="Q349" s="10" t="s">
        <v>3414</v>
      </c>
      <c r="R349">
        <v>780.57</v>
      </c>
      <c r="S349">
        <v>0</v>
      </c>
      <c r="T349">
        <v>1155.2436</v>
      </c>
      <c r="U349">
        <v>1</v>
      </c>
      <c r="V349">
        <v>780.57</v>
      </c>
      <c r="W349">
        <v>0</v>
      </c>
      <c r="X349">
        <v>1155.2436</v>
      </c>
      <c r="Y349">
        <v>1</v>
      </c>
    </row>
    <row r="350" spans="1:25" x14ac:dyDescent="0.3">
      <c r="A350" t="s">
        <v>2155</v>
      </c>
      <c r="B350" s="25">
        <v>45489</v>
      </c>
      <c r="C350" t="s">
        <v>1150</v>
      </c>
      <c r="D350" t="s">
        <v>1629</v>
      </c>
      <c r="E350" t="s">
        <v>1747</v>
      </c>
      <c r="F350" s="7">
        <v>2</v>
      </c>
      <c r="G350" s="3">
        <v>85.23</v>
      </c>
      <c r="H350" s="3">
        <v>0.26</v>
      </c>
      <c r="I350" t="s">
        <v>1805</v>
      </c>
      <c r="J350" s="3">
        <v>148.30019999999999</v>
      </c>
      <c r="K350" s="3"/>
      <c r="Q350" s="10" t="s">
        <v>3415</v>
      </c>
      <c r="R350">
        <v>511.35</v>
      </c>
      <c r="S350">
        <v>0.28999999999999998</v>
      </c>
      <c r="T350">
        <v>511.35</v>
      </c>
      <c r="U350">
        <v>4</v>
      </c>
      <c r="V350">
        <v>511.35</v>
      </c>
      <c r="W350">
        <v>0.28999999999999998</v>
      </c>
      <c r="X350">
        <v>511.35</v>
      </c>
      <c r="Y350">
        <v>4</v>
      </c>
    </row>
    <row r="351" spans="1:25" x14ac:dyDescent="0.3">
      <c r="A351" t="s">
        <v>2156</v>
      </c>
      <c r="B351" s="25">
        <v>45748</v>
      </c>
      <c r="C351" t="s">
        <v>974</v>
      </c>
      <c r="D351" t="s">
        <v>1583</v>
      </c>
      <c r="E351" t="s">
        <v>1778</v>
      </c>
      <c r="F351" s="7">
        <v>2</v>
      </c>
      <c r="G351" s="3">
        <v>563.29999999999995</v>
      </c>
      <c r="H351" s="3">
        <v>0.04</v>
      </c>
      <c r="I351" t="s">
        <v>1805</v>
      </c>
      <c r="J351" s="3">
        <v>833.68399999999997</v>
      </c>
      <c r="K351" s="3"/>
      <c r="Q351" s="10" t="s">
        <v>3417</v>
      </c>
      <c r="R351">
        <v>895.92</v>
      </c>
      <c r="S351">
        <v>0.22</v>
      </c>
      <c r="T351">
        <v>1523.0640000000001</v>
      </c>
      <c r="U351">
        <v>4</v>
      </c>
      <c r="V351">
        <v>895.92</v>
      </c>
      <c r="W351">
        <v>0.22</v>
      </c>
      <c r="X351">
        <v>1523.0640000000001</v>
      </c>
      <c r="Y351">
        <v>4</v>
      </c>
    </row>
    <row r="352" spans="1:25" x14ac:dyDescent="0.3">
      <c r="A352" t="s">
        <v>2157</v>
      </c>
      <c r="B352" s="25">
        <v>45309</v>
      </c>
      <c r="C352" t="s">
        <v>134</v>
      </c>
      <c r="D352" t="s">
        <v>1689</v>
      </c>
      <c r="E352" t="s">
        <v>1791</v>
      </c>
      <c r="F352" s="7">
        <v>3</v>
      </c>
      <c r="G352" s="3">
        <v>827.81</v>
      </c>
      <c r="H352" s="3">
        <v>0.12</v>
      </c>
      <c r="I352" t="s">
        <v>1807</v>
      </c>
      <c r="J352" s="3">
        <v>1589.3951999999999</v>
      </c>
      <c r="K352" s="3"/>
      <c r="Q352" s="10" t="s">
        <v>3418</v>
      </c>
      <c r="R352">
        <v>456.32</v>
      </c>
      <c r="S352">
        <v>0.28999999999999998</v>
      </c>
      <c r="T352">
        <v>1423.7184</v>
      </c>
      <c r="U352">
        <v>1</v>
      </c>
      <c r="V352">
        <v>456.32</v>
      </c>
      <c r="W352">
        <v>0.28999999999999998</v>
      </c>
      <c r="X352">
        <v>1423.7184</v>
      </c>
      <c r="Y352">
        <v>1</v>
      </c>
    </row>
    <row r="353" spans="1:25" x14ac:dyDescent="0.3">
      <c r="A353" t="s">
        <v>2158</v>
      </c>
      <c r="B353" s="25">
        <v>45621</v>
      </c>
      <c r="C353" t="s">
        <v>690</v>
      </c>
      <c r="D353" t="s">
        <v>1553</v>
      </c>
      <c r="E353" t="s">
        <v>1791</v>
      </c>
      <c r="F353" s="7">
        <v>4</v>
      </c>
      <c r="G353" s="3">
        <v>877.71</v>
      </c>
      <c r="H353" s="3">
        <v>0.26</v>
      </c>
      <c r="I353" t="s">
        <v>1807</v>
      </c>
      <c r="J353" s="3">
        <v>2317.1543999999999</v>
      </c>
      <c r="K353" s="3"/>
      <c r="Q353" s="10" t="s">
        <v>3420</v>
      </c>
      <c r="R353">
        <v>63.19</v>
      </c>
      <c r="S353">
        <v>0.06</v>
      </c>
      <c r="T353">
        <v>174.40440000000001</v>
      </c>
      <c r="U353">
        <v>3</v>
      </c>
      <c r="V353">
        <v>63.19</v>
      </c>
      <c r="W353">
        <v>0.06</v>
      </c>
      <c r="X353">
        <v>174.40440000000001</v>
      </c>
      <c r="Y353">
        <v>3</v>
      </c>
    </row>
    <row r="354" spans="1:25" x14ac:dyDescent="0.3">
      <c r="A354" t="s">
        <v>2159</v>
      </c>
      <c r="B354" s="25">
        <v>45603</v>
      </c>
      <c r="C354" t="s">
        <v>814</v>
      </c>
      <c r="D354" t="s">
        <v>1643</v>
      </c>
      <c r="E354" t="s">
        <v>1767</v>
      </c>
      <c r="F354" s="7">
        <v>4</v>
      </c>
      <c r="G354" s="3">
        <v>488.56</v>
      </c>
      <c r="H354" s="3">
        <v>0.13</v>
      </c>
      <c r="I354" t="s">
        <v>1810</v>
      </c>
      <c r="J354" s="3">
        <v>1446.1376</v>
      </c>
      <c r="K354" s="3"/>
      <c r="Q354" s="10" t="s">
        <v>3421</v>
      </c>
      <c r="R354">
        <v>687.66</v>
      </c>
      <c r="S354">
        <v>0.12</v>
      </c>
      <c r="T354">
        <v>1939.2012</v>
      </c>
      <c r="U354">
        <v>4</v>
      </c>
      <c r="V354">
        <v>687.66</v>
      </c>
      <c r="W354">
        <v>0.12</v>
      </c>
      <c r="X354">
        <v>1939.2012</v>
      </c>
      <c r="Y354">
        <v>4</v>
      </c>
    </row>
    <row r="355" spans="1:25" x14ac:dyDescent="0.3">
      <c r="A355" t="s">
        <v>2160</v>
      </c>
      <c r="B355" s="25">
        <v>45501</v>
      </c>
      <c r="C355" t="s">
        <v>364</v>
      </c>
      <c r="D355" t="s">
        <v>1579</v>
      </c>
      <c r="E355" t="s">
        <v>1775</v>
      </c>
      <c r="F355" s="7">
        <v>4</v>
      </c>
      <c r="G355" s="3">
        <v>175.91</v>
      </c>
      <c r="H355" s="3">
        <v>0.25</v>
      </c>
      <c r="I355" t="s">
        <v>1807</v>
      </c>
      <c r="J355" s="3">
        <v>612.16679999999997</v>
      </c>
      <c r="K355" s="3"/>
      <c r="Q355" s="10" t="s">
        <v>3423</v>
      </c>
      <c r="R355">
        <v>475.15</v>
      </c>
      <c r="S355">
        <v>0.08</v>
      </c>
      <c r="T355">
        <v>456.14399999999989</v>
      </c>
      <c r="U355">
        <v>1</v>
      </c>
      <c r="V355">
        <v>475.15</v>
      </c>
      <c r="W355">
        <v>0.08</v>
      </c>
      <c r="X355">
        <v>456.14399999999989</v>
      </c>
      <c r="Y355">
        <v>1</v>
      </c>
    </row>
    <row r="356" spans="1:25" x14ac:dyDescent="0.3">
      <c r="A356" t="s">
        <v>2161</v>
      </c>
      <c r="B356" s="25">
        <v>45398</v>
      </c>
      <c r="C356" t="s">
        <v>788</v>
      </c>
      <c r="D356" t="s">
        <v>1703</v>
      </c>
      <c r="E356" t="s">
        <v>1763</v>
      </c>
      <c r="F356" s="7">
        <v>2</v>
      </c>
      <c r="G356" s="3">
        <v>289.66000000000003</v>
      </c>
      <c r="H356" s="3">
        <v>0.17</v>
      </c>
      <c r="I356" t="s">
        <v>1810</v>
      </c>
      <c r="J356" s="3">
        <v>868.98</v>
      </c>
      <c r="K356" s="3"/>
      <c r="Q356" s="10" t="s">
        <v>3424</v>
      </c>
      <c r="R356">
        <v>62.38</v>
      </c>
      <c r="S356">
        <v>0.2</v>
      </c>
      <c r="T356">
        <v>57.389600000000002</v>
      </c>
      <c r="U356">
        <v>1</v>
      </c>
      <c r="V356">
        <v>62.38</v>
      </c>
      <c r="W356">
        <v>0.2</v>
      </c>
      <c r="X356">
        <v>57.389600000000002</v>
      </c>
      <c r="Y356">
        <v>1</v>
      </c>
    </row>
    <row r="357" spans="1:25" x14ac:dyDescent="0.3">
      <c r="A357" t="s">
        <v>2162</v>
      </c>
      <c r="B357" s="25">
        <v>45304</v>
      </c>
      <c r="C357" t="s">
        <v>767</v>
      </c>
      <c r="D357" t="s">
        <v>1559</v>
      </c>
      <c r="E357" t="s">
        <v>1782</v>
      </c>
      <c r="F357" s="7">
        <v>1</v>
      </c>
      <c r="G357" s="3">
        <v>899.27</v>
      </c>
      <c r="H357" s="3">
        <v>0.11</v>
      </c>
      <c r="I357" t="s">
        <v>1805</v>
      </c>
      <c r="J357" s="3">
        <v>1492.7882</v>
      </c>
      <c r="K357" s="3"/>
      <c r="Q357" s="10" t="s">
        <v>3425</v>
      </c>
      <c r="R357">
        <v>977.02</v>
      </c>
      <c r="S357">
        <v>0.25</v>
      </c>
      <c r="T357">
        <v>781.61599999999999</v>
      </c>
      <c r="U357">
        <v>2</v>
      </c>
      <c r="V357">
        <v>977.02</v>
      </c>
      <c r="W357">
        <v>0.25</v>
      </c>
      <c r="X357">
        <v>781.61599999999999</v>
      </c>
      <c r="Y357">
        <v>2</v>
      </c>
    </row>
    <row r="358" spans="1:25" x14ac:dyDescent="0.3">
      <c r="A358" t="s">
        <v>2163</v>
      </c>
      <c r="B358" s="25">
        <v>45299</v>
      </c>
      <c r="C358" t="s">
        <v>238</v>
      </c>
      <c r="D358" t="s">
        <v>1565</v>
      </c>
      <c r="E358" t="s">
        <v>1738</v>
      </c>
      <c r="F358" s="7">
        <v>3</v>
      </c>
      <c r="G358" s="3">
        <v>691.38</v>
      </c>
      <c r="H358" s="3">
        <v>0.13</v>
      </c>
      <c r="I358" t="s">
        <v>1810</v>
      </c>
      <c r="J358" s="3">
        <v>615.32820000000004</v>
      </c>
      <c r="K358" s="3"/>
      <c r="Q358" s="10" t="s">
        <v>3426</v>
      </c>
      <c r="R358">
        <v>898.81</v>
      </c>
      <c r="S358">
        <v>0.28000000000000003</v>
      </c>
      <c r="T358">
        <v>1348.2149999999999</v>
      </c>
      <c r="U358">
        <v>2</v>
      </c>
      <c r="V358">
        <v>898.81</v>
      </c>
      <c r="W358">
        <v>0.28000000000000003</v>
      </c>
      <c r="X358">
        <v>1348.2149999999999</v>
      </c>
      <c r="Y358">
        <v>2</v>
      </c>
    </row>
    <row r="359" spans="1:25" x14ac:dyDescent="0.3">
      <c r="A359" t="s">
        <v>2164</v>
      </c>
      <c r="B359" s="25">
        <v>45564</v>
      </c>
      <c r="C359" t="s">
        <v>545</v>
      </c>
      <c r="D359" t="s">
        <v>1583</v>
      </c>
      <c r="E359" t="s">
        <v>1733</v>
      </c>
      <c r="F359" s="7">
        <v>4</v>
      </c>
      <c r="G359" s="3">
        <v>158.72</v>
      </c>
      <c r="H359" s="3">
        <v>0.06</v>
      </c>
      <c r="I359" t="s">
        <v>1805</v>
      </c>
      <c r="J359" s="3">
        <v>414.25920000000002</v>
      </c>
      <c r="K359" s="3"/>
      <c r="Q359" s="10" t="s">
        <v>3428</v>
      </c>
      <c r="R359">
        <v>324.56</v>
      </c>
      <c r="S359">
        <v>0.26</v>
      </c>
      <c r="T359">
        <v>314.82319999999999</v>
      </c>
      <c r="U359">
        <v>4</v>
      </c>
      <c r="V359">
        <v>324.56</v>
      </c>
      <c r="W359">
        <v>0.26</v>
      </c>
      <c r="X359">
        <v>314.82319999999999</v>
      </c>
      <c r="Y359">
        <v>4</v>
      </c>
    </row>
    <row r="360" spans="1:25" x14ac:dyDescent="0.3">
      <c r="A360" t="s">
        <v>2165</v>
      </c>
      <c r="B360" s="25">
        <v>45413</v>
      </c>
      <c r="C360" t="s">
        <v>678</v>
      </c>
      <c r="D360" t="s">
        <v>1649</v>
      </c>
      <c r="E360" t="s">
        <v>1785</v>
      </c>
      <c r="F360" s="7">
        <v>3</v>
      </c>
      <c r="G360" s="3">
        <v>537.15</v>
      </c>
      <c r="H360" s="3">
        <v>0.05</v>
      </c>
      <c r="I360" t="s">
        <v>1810</v>
      </c>
      <c r="J360" s="3">
        <v>2019.684</v>
      </c>
      <c r="K360" s="3"/>
      <c r="Q360" s="10" t="s">
        <v>3429</v>
      </c>
      <c r="R360">
        <v>570.38</v>
      </c>
      <c r="S360">
        <v>0.11</v>
      </c>
      <c r="T360">
        <v>1688.3248000000001</v>
      </c>
      <c r="U360">
        <v>2</v>
      </c>
      <c r="V360">
        <v>570.38</v>
      </c>
      <c r="W360">
        <v>0.11</v>
      </c>
      <c r="X360">
        <v>1688.3248000000001</v>
      </c>
      <c r="Y360">
        <v>2</v>
      </c>
    </row>
    <row r="361" spans="1:25" x14ac:dyDescent="0.3">
      <c r="A361" t="s">
        <v>2166</v>
      </c>
      <c r="B361" s="25">
        <v>45480</v>
      </c>
      <c r="C361" t="s">
        <v>1281</v>
      </c>
      <c r="D361" t="s">
        <v>1611</v>
      </c>
      <c r="E361" t="s">
        <v>1767</v>
      </c>
      <c r="F361" s="7">
        <v>4</v>
      </c>
      <c r="G361" s="3">
        <v>771.7</v>
      </c>
      <c r="H361" s="3">
        <v>0.14000000000000001</v>
      </c>
      <c r="I361" t="s">
        <v>1810</v>
      </c>
      <c r="J361" s="3">
        <v>2199.3449999999998</v>
      </c>
      <c r="K361" s="3"/>
      <c r="Q361" s="10" t="s">
        <v>3430</v>
      </c>
      <c r="R361">
        <v>223.73</v>
      </c>
      <c r="S361">
        <v>0.11</v>
      </c>
      <c r="T361">
        <v>398.23939999999999</v>
      </c>
      <c r="U361">
        <v>4</v>
      </c>
      <c r="V361">
        <v>223.73</v>
      </c>
      <c r="W361">
        <v>0.11</v>
      </c>
      <c r="X361">
        <v>398.23939999999999</v>
      </c>
      <c r="Y361">
        <v>4</v>
      </c>
    </row>
    <row r="362" spans="1:25" x14ac:dyDescent="0.3">
      <c r="A362" t="s">
        <v>2167</v>
      </c>
      <c r="B362" s="25">
        <v>45610</v>
      </c>
      <c r="C362" t="s">
        <v>376</v>
      </c>
      <c r="D362" t="s">
        <v>1705</v>
      </c>
      <c r="E362" t="s">
        <v>1738</v>
      </c>
      <c r="F362" s="7">
        <v>1</v>
      </c>
      <c r="G362" s="3">
        <v>677.25</v>
      </c>
      <c r="H362" s="3">
        <v>0.26</v>
      </c>
      <c r="I362" t="s">
        <v>1807</v>
      </c>
      <c r="J362" s="3">
        <v>2329.7399999999998</v>
      </c>
      <c r="K362" s="3"/>
      <c r="Q362" s="10" t="s">
        <v>3432</v>
      </c>
      <c r="R362">
        <v>326.66000000000003</v>
      </c>
      <c r="S362">
        <v>0.17</v>
      </c>
      <c r="T362">
        <v>705.5856</v>
      </c>
      <c r="U362">
        <v>2</v>
      </c>
      <c r="V362">
        <v>326.66000000000003</v>
      </c>
      <c r="W362">
        <v>0.17</v>
      </c>
      <c r="X362">
        <v>705.5856</v>
      </c>
      <c r="Y362">
        <v>2</v>
      </c>
    </row>
    <row r="363" spans="1:25" x14ac:dyDescent="0.3">
      <c r="A363" t="s">
        <v>2168</v>
      </c>
      <c r="B363" s="25">
        <v>45763</v>
      </c>
      <c r="C363" t="s">
        <v>358</v>
      </c>
      <c r="D363" t="s">
        <v>1725</v>
      </c>
      <c r="E363" t="s">
        <v>1773</v>
      </c>
      <c r="F363" s="7">
        <v>2</v>
      </c>
      <c r="G363" s="3">
        <v>645.48</v>
      </c>
      <c r="H363" s="3">
        <v>0.3</v>
      </c>
      <c r="I363" t="s">
        <v>1810</v>
      </c>
      <c r="J363" s="3">
        <v>477.65519999999998</v>
      </c>
      <c r="K363" s="3"/>
      <c r="Q363" s="10" t="s">
        <v>3433</v>
      </c>
      <c r="R363">
        <v>462.93</v>
      </c>
      <c r="S363">
        <v>0.04</v>
      </c>
      <c r="T363">
        <v>768.46379999999999</v>
      </c>
      <c r="U363">
        <v>3</v>
      </c>
      <c r="V363">
        <v>462.93</v>
      </c>
      <c r="W363">
        <v>0.04</v>
      </c>
      <c r="X363">
        <v>768.46379999999999</v>
      </c>
      <c r="Y363">
        <v>3</v>
      </c>
    </row>
    <row r="364" spans="1:25" x14ac:dyDescent="0.3">
      <c r="A364" t="s">
        <v>2169</v>
      </c>
      <c r="B364" s="25">
        <v>45856</v>
      </c>
      <c r="C364" t="s">
        <v>1115</v>
      </c>
      <c r="D364" t="s">
        <v>1675</v>
      </c>
      <c r="E364" t="s">
        <v>1742</v>
      </c>
      <c r="F364" s="7">
        <v>1</v>
      </c>
      <c r="G364" s="3">
        <v>934</v>
      </c>
      <c r="H364" s="3">
        <v>0.2</v>
      </c>
      <c r="I364" t="s">
        <v>1810</v>
      </c>
      <c r="J364" s="3">
        <v>1307.5999999999999</v>
      </c>
      <c r="K364" s="3"/>
      <c r="Q364" s="10" t="s">
        <v>3437</v>
      </c>
      <c r="R364">
        <v>443.15</v>
      </c>
      <c r="S364">
        <v>0.23</v>
      </c>
      <c r="T364">
        <v>646.99899999999991</v>
      </c>
      <c r="U364">
        <v>2</v>
      </c>
      <c r="V364">
        <v>443.15</v>
      </c>
      <c r="W364">
        <v>0.23</v>
      </c>
      <c r="X364">
        <v>646.99899999999991</v>
      </c>
      <c r="Y364">
        <v>2</v>
      </c>
    </row>
    <row r="365" spans="1:25" x14ac:dyDescent="0.3">
      <c r="A365" t="s">
        <v>2170</v>
      </c>
      <c r="B365" s="25">
        <v>45712</v>
      </c>
      <c r="C365" t="s">
        <v>1039</v>
      </c>
      <c r="D365" t="s">
        <v>1621</v>
      </c>
      <c r="E365" t="s">
        <v>1742</v>
      </c>
      <c r="F365" s="7">
        <v>1</v>
      </c>
      <c r="G365" s="3">
        <v>669.53</v>
      </c>
      <c r="H365" s="3">
        <v>0.28000000000000003</v>
      </c>
      <c r="I365" t="s">
        <v>1805</v>
      </c>
      <c r="J365" s="3">
        <v>535.62400000000002</v>
      </c>
      <c r="K365" s="3"/>
      <c r="Q365" s="10" t="s">
        <v>3439</v>
      </c>
      <c r="R365">
        <v>590.30999999999995</v>
      </c>
      <c r="S365">
        <v>0.06</v>
      </c>
      <c r="T365">
        <v>1469.8719000000001</v>
      </c>
      <c r="U365">
        <v>1</v>
      </c>
      <c r="V365">
        <v>590.30999999999995</v>
      </c>
      <c r="W365">
        <v>0.06</v>
      </c>
      <c r="X365">
        <v>1469.8719000000001</v>
      </c>
      <c r="Y365">
        <v>1</v>
      </c>
    </row>
    <row r="366" spans="1:25" x14ac:dyDescent="0.3">
      <c r="A366" t="s">
        <v>2171</v>
      </c>
      <c r="B366" s="25">
        <v>45723</v>
      </c>
      <c r="C366" t="s">
        <v>696</v>
      </c>
      <c r="D366" t="s">
        <v>1599</v>
      </c>
      <c r="E366" t="s">
        <v>1791</v>
      </c>
      <c r="F366" s="7">
        <v>2</v>
      </c>
      <c r="G366" s="3">
        <v>213.69</v>
      </c>
      <c r="H366" s="3">
        <v>0.2</v>
      </c>
      <c r="I366" t="s">
        <v>1810</v>
      </c>
      <c r="J366" s="3">
        <v>153.85679999999999</v>
      </c>
      <c r="K366" s="3"/>
      <c r="Q366" s="10" t="s">
        <v>3440</v>
      </c>
      <c r="R366">
        <v>696.13</v>
      </c>
      <c r="S366">
        <v>0.25</v>
      </c>
      <c r="T366">
        <v>654.36219999999992</v>
      </c>
      <c r="U366">
        <v>4</v>
      </c>
      <c r="V366">
        <v>696.13</v>
      </c>
      <c r="W366">
        <v>0.25</v>
      </c>
      <c r="X366">
        <v>654.36219999999992</v>
      </c>
      <c r="Y366">
        <v>4</v>
      </c>
    </row>
    <row r="367" spans="1:25" x14ac:dyDescent="0.3">
      <c r="A367" t="s">
        <v>2172</v>
      </c>
      <c r="B367" s="25">
        <v>45706</v>
      </c>
      <c r="C367" t="s">
        <v>278</v>
      </c>
      <c r="D367" t="s">
        <v>1571</v>
      </c>
      <c r="E367" t="s">
        <v>1794</v>
      </c>
      <c r="F367" s="7">
        <v>1</v>
      </c>
      <c r="G367" s="3">
        <v>99.1</v>
      </c>
      <c r="H367" s="3">
        <v>0.03</v>
      </c>
      <c r="I367" t="s">
        <v>1807</v>
      </c>
      <c r="J367" s="3">
        <v>158.56</v>
      </c>
      <c r="K367" s="3"/>
      <c r="Q367" s="10" t="s">
        <v>3441</v>
      </c>
      <c r="R367">
        <v>194.39</v>
      </c>
      <c r="S367">
        <v>0.1</v>
      </c>
      <c r="T367">
        <v>583.16999999999996</v>
      </c>
      <c r="U367">
        <v>1</v>
      </c>
      <c r="V367">
        <v>194.39</v>
      </c>
      <c r="W367">
        <v>0.1</v>
      </c>
      <c r="X367">
        <v>583.16999999999996</v>
      </c>
      <c r="Y367">
        <v>1</v>
      </c>
    </row>
    <row r="368" spans="1:25" x14ac:dyDescent="0.3">
      <c r="A368" t="s">
        <v>2173</v>
      </c>
      <c r="B368" s="25">
        <v>45469</v>
      </c>
      <c r="C368" t="s">
        <v>1144</v>
      </c>
      <c r="D368" t="s">
        <v>1603</v>
      </c>
      <c r="E368" t="s">
        <v>1785</v>
      </c>
      <c r="F368" s="7">
        <v>3</v>
      </c>
      <c r="G368" s="3">
        <v>628.98</v>
      </c>
      <c r="H368" s="3">
        <v>0.26</v>
      </c>
      <c r="I368" t="s">
        <v>1810</v>
      </c>
      <c r="J368" s="3">
        <v>610.11059999999998</v>
      </c>
      <c r="K368" s="3"/>
      <c r="Q368" s="10" t="s">
        <v>3442</v>
      </c>
      <c r="R368">
        <v>339.7</v>
      </c>
      <c r="S368">
        <v>0.27</v>
      </c>
      <c r="T368">
        <v>305.73</v>
      </c>
      <c r="U368">
        <v>4</v>
      </c>
      <c r="V368">
        <v>339.7</v>
      </c>
      <c r="W368">
        <v>0.27</v>
      </c>
      <c r="X368">
        <v>305.73</v>
      </c>
      <c r="Y368">
        <v>4</v>
      </c>
    </row>
    <row r="369" spans="1:25" x14ac:dyDescent="0.3">
      <c r="A369" t="s">
        <v>2174</v>
      </c>
      <c r="B369" s="25">
        <v>45711</v>
      </c>
      <c r="C369" t="s">
        <v>304</v>
      </c>
      <c r="D369" t="s">
        <v>1697</v>
      </c>
      <c r="E369" t="s">
        <v>1750</v>
      </c>
      <c r="F369" s="7">
        <v>2</v>
      </c>
      <c r="G369" s="3">
        <v>944.64</v>
      </c>
      <c r="H369" s="3">
        <v>0.06</v>
      </c>
      <c r="I369" t="s">
        <v>1805</v>
      </c>
      <c r="J369" s="3">
        <v>2097.1008000000002</v>
      </c>
      <c r="K369" s="3"/>
      <c r="Q369" s="10" t="s">
        <v>3445</v>
      </c>
      <c r="R369">
        <v>796.89</v>
      </c>
      <c r="S369">
        <v>0.3</v>
      </c>
      <c r="T369">
        <v>2645.6747999999998</v>
      </c>
      <c r="U369">
        <v>3</v>
      </c>
      <c r="V369">
        <v>796.89</v>
      </c>
      <c r="W369">
        <v>0.3</v>
      </c>
      <c r="X369">
        <v>2645.6747999999998</v>
      </c>
      <c r="Y369">
        <v>3</v>
      </c>
    </row>
    <row r="370" spans="1:25" x14ac:dyDescent="0.3">
      <c r="A370" t="s">
        <v>2175</v>
      </c>
      <c r="B370" s="25">
        <v>45823</v>
      </c>
      <c r="C370" t="s">
        <v>1435</v>
      </c>
      <c r="D370" t="s">
        <v>1715</v>
      </c>
      <c r="E370" t="s">
        <v>1775</v>
      </c>
      <c r="F370" s="7">
        <v>4</v>
      </c>
      <c r="G370" s="3">
        <v>121.7</v>
      </c>
      <c r="H370" s="3">
        <v>7.0000000000000007E-2</v>
      </c>
      <c r="I370" t="s">
        <v>1810</v>
      </c>
      <c r="J370" s="3">
        <v>228.79599999999999</v>
      </c>
      <c r="K370" s="3"/>
      <c r="Q370" s="10" t="s">
        <v>3446</v>
      </c>
      <c r="R370">
        <v>543.92999999999995</v>
      </c>
      <c r="S370">
        <v>0.03</v>
      </c>
      <c r="T370">
        <v>1142.2529999999999</v>
      </c>
      <c r="U370">
        <v>2</v>
      </c>
      <c r="V370">
        <v>543.92999999999995</v>
      </c>
      <c r="W370">
        <v>0.03</v>
      </c>
      <c r="X370">
        <v>1142.2529999999999</v>
      </c>
      <c r="Y370">
        <v>2</v>
      </c>
    </row>
    <row r="371" spans="1:25" x14ac:dyDescent="0.3">
      <c r="A371" t="s">
        <v>2176</v>
      </c>
      <c r="B371" s="25">
        <v>45217</v>
      </c>
      <c r="C371" t="s">
        <v>1370</v>
      </c>
      <c r="D371" t="s">
        <v>1659</v>
      </c>
      <c r="E371" t="s">
        <v>1747</v>
      </c>
      <c r="F371" s="7">
        <v>1</v>
      </c>
      <c r="G371" s="3">
        <v>269.49</v>
      </c>
      <c r="H371" s="3">
        <v>0.14000000000000001</v>
      </c>
      <c r="I371" t="s">
        <v>1807</v>
      </c>
      <c r="J371" s="3">
        <v>1002.5028</v>
      </c>
      <c r="K371" s="3"/>
      <c r="Q371" s="10" t="s">
        <v>1971</v>
      </c>
      <c r="R371">
        <v>164.04</v>
      </c>
      <c r="S371">
        <v>0.18</v>
      </c>
      <c r="T371">
        <v>485.55839999999989</v>
      </c>
      <c r="U371">
        <v>3</v>
      </c>
      <c r="V371">
        <v>164.04</v>
      </c>
      <c r="W371">
        <v>0.18</v>
      </c>
      <c r="X371">
        <v>485.55839999999989</v>
      </c>
      <c r="Y371">
        <v>3</v>
      </c>
    </row>
    <row r="372" spans="1:25" x14ac:dyDescent="0.3">
      <c r="A372" t="s">
        <v>2177</v>
      </c>
      <c r="B372" s="25">
        <v>45733</v>
      </c>
      <c r="C372" t="s">
        <v>348</v>
      </c>
      <c r="D372" t="s">
        <v>1573</v>
      </c>
      <c r="E372" t="s">
        <v>1791</v>
      </c>
      <c r="F372" s="7">
        <v>1</v>
      </c>
      <c r="G372" s="3">
        <v>678.2</v>
      </c>
      <c r="H372" s="3">
        <v>0.21</v>
      </c>
      <c r="I372" t="s">
        <v>1805</v>
      </c>
      <c r="J372" s="3">
        <v>583.25200000000007</v>
      </c>
      <c r="K372" s="3"/>
      <c r="Q372" s="10" t="s">
        <v>3447</v>
      </c>
      <c r="R372">
        <v>44.65</v>
      </c>
      <c r="S372">
        <v>0.06</v>
      </c>
      <c r="T372">
        <v>86.620999999999995</v>
      </c>
      <c r="U372">
        <v>4</v>
      </c>
      <c r="V372">
        <v>44.65</v>
      </c>
      <c r="W372">
        <v>0.06</v>
      </c>
      <c r="X372">
        <v>86.620999999999995</v>
      </c>
      <c r="Y372">
        <v>4</v>
      </c>
    </row>
    <row r="373" spans="1:25" x14ac:dyDescent="0.3">
      <c r="A373" t="s">
        <v>2178</v>
      </c>
      <c r="B373" s="25">
        <v>45520</v>
      </c>
      <c r="C373" t="s">
        <v>737</v>
      </c>
      <c r="D373" t="s">
        <v>1709</v>
      </c>
      <c r="E373" t="s">
        <v>1778</v>
      </c>
      <c r="F373" s="7">
        <v>2</v>
      </c>
      <c r="G373" s="3">
        <v>752.45</v>
      </c>
      <c r="H373" s="3">
        <v>0.21</v>
      </c>
      <c r="I373" t="s">
        <v>1810</v>
      </c>
      <c r="J373" s="3">
        <v>594.43550000000005</v>
      </c>
      <c r="K373" s="3"/>
      <c r="Q373" s="10" t="s">
        <v>3449</v>
      </c>
      <c r="R373">
        <v>403.2</v>
      </c>
      <c r="S373">
        <v>0.27</v>
      </c>
      <c r="T373">
        <v>637.05600000000004</v>
      </c>
      <c r="U373">
        <v>4</v>
      </c>
      <c r="V373">
        <v>403.2</v>
      </c>
      <c r="W373">
        <v>0.27</v>
      </c>
      <c r="X373">
        <v>637.05600000000004</v>
      </c>
      <c r="Y373">
        <v>4</v>
      </c>
    </row>
    <row r="374" spans="1:25" x14ac:dyDescent="0.3">
      <c r="A374" t="s">
        <v>2179</v>
      </c>
      <c r="B374" s="25">
        <v>45373</v>
      </c>
      <c r="C374" t="s">
        <v>146</v>
      </c>
      <c r="D374" t="s">
        <v>1717</v>
      </c>
      <c r="E374" t="s">
        <v>1778</v>
      </c>
      <c r="F374" s="7">
        <v>2</v>
      </c>
      <c r="G374" s="3">
        <v>209.66</v>
      </c>
      <c r="H374" s="3">
        <v>0.1</v>
      </c>
      <c r="I374" t="s">
        <v>1805</v>
      </c>
      <c r="J374" s="3">
        <v>331.26280000000003</v>
      </c>
      <c r="K374" s="3"/>
      <c r="Q374" s="10" t="s">
        <v>3450</v>
      </c>
      <c r="R374">
        <v>292.31</v>
      </c>
      <c r="S374">
        <v>0.11</v>
      </c>
      <c r="T374">
        <v>853.54520000000002</v>
      </c>
      <c r="U374">
        <v>1</v>
      </c>
      <c r="V374">
        <v>292.31</v>
      </c>
      <c r="W374">
        <v>0.11</v>
      </c>
      <c r="X374">
        <v>853.54520000000002</v>
      </c>
      <c r="Y374">
        <v>1</v>
      </c>
    </row>
    <row r="375" spans="1:25" x14ac:dyDescent="0.3">
      <c r="A375" t="s">
        <v>2180</v>
      </c>
      <c r="B375" s="25">
        <v>45688</v>
      </c>
      <c r="C375" t="s">
        <v>533</v>
      </c>
      <c r="D375" t="s">
        <v>1723</v>
      </c>
      <c r="E375" t="s">
        <v>1794</v>
      </c>
      <c r="F375" s="7">
        <v>1</v>
      </c>
      <c r="G375" s="3">
        <v>739.95</v>
      </c>
      <c r="H375" s="3">
        <v>0.08</v>
      </c>
      <c r="I375" t="s">
        <v>1810</v>
      </c>
      <c r="J375" s="3">
        <v>1331.91</v>
      </c>
      <c r="K375" s="3"/>
      <c r="Q375" s="10" t="s">
        <v>3452</v>
      </c>
      <c r="R375">
        <v>702.27</v>
      </c>
      <c r="S375">
        <v>0.26</v>
      </c>
      <c r="T375">
        <v>582.88409999999999</v>
      </c>
      <c r="U375">
        <v>2</v>
      </c>
      <c r="V375">
        <v>702.27</v>
      </c>
      <c r="W375">
        <v>0.26</v>
      </c>
      <c r="X375">
        <v>582.88409999999999</v>
      </c>
      <c r="Y375">
        <v>2</v>
      </c>
    </row>
    <row r="376" spans="1:25" x14ac:dyDescent="0.3">
      <c r="A376" t="s">
        <v>2181</v>
      </c>
      <c r="B376" s="25">
        <v>45276</v>
      </c>
      <c r="C376" t="s">
        <v>1429</v>
      </c>
      <c r="D376" t="s">
        <v>1619</v>
      </c>
      <c r="E376" t="s">
        <v>1782</v>
      </c>
      <c r="F376" s="7">
        <v>1</v>
      </c>
      <c r="G376" s="3">
        <v>496.19</v>
      </c>
      <c r="H376" s="3">
        <v>0.01</v>
      </c>
      <c r="I376" t="s">
        <v>1810</v>
      </c>
      <c r="J376" s="3">
        <v>456.4948</v>
      </c>
      <c r="K376" s="3"/>
      <c r="Q376" s="10" t="s">
        <v>3455</v>
      </c>
      <c r="R376">
        <v>721.54</v>
      </c>
      <c r="S376">
        <v>0.14000000000000001</v>
      </c>
      <c r="T376">
        <v>2280.0664000000002</v>
      </c>
      <c r="U376">
        <v>1</v>
      </c>
      <c r="V376">
        <v>721.54</v>
      </c>
      <c r="W376">
        <v>0.14000000000000001</v>
      </c>
      <c r="X376">
        <v>2280.0664000000002</v>
      </c>
      <c r="Y376">
        <v>1</v>
      </c>
    </row>
    <row r="377" spans="1:25" x14ac:dyDescent="0.3">
      <c r="A377" t="s">
        <v>2182</v>
      </c>
      <c r="B377" s="25">
        <v>45756</v>
      </c>
      <c r="C377" t="s">
        <v>171</v>
      </c>
      <c r="D377" t="s">
        <v>1546</v>
      </c>
      <c r="E377" t="s">
        <v>1775</v>
      </c>
      <c r="F377" s="7">
        <v>4</v>
      </c>
      <c r="G377" s="3">
        <v>306.36</v>
      </c>
      <c r="H377" s="3">
        <v>0.05</v>
      </c>
      <c r="I377" t="s">
        <v>1807</v>
      </c>
      <c r="J377" s="3">
        <v>303.29640000000001</v>
      </c>
      <c r="K377" s="3"/>
      <c r="Q377" s="10" t="s">
        <v>1972</v>
      </c>
      <c r="R377">
        <v>707.95</v>
      </c>
      <c r="S377">
        <v>0.18</v>
      </c>
      <c r="T377">
        <v>1741.557</v>
      </c>
      <c r="U377">
        <v>4</v>
      </c>
      <c r="V377">
        <v>707.95</v>
      </c>
      <c r="W377">
        <v>0.18</v>
      </c>
      <c r="X377">
        <v>1741.557</v>
      </c>
      <c r="Y377">
        <v>4</v>
      </c>
    </row>
    <row r="378" spans="1:25" x14ac:dyDescent="0.3">
      <c r="A378" t="s">
        <v>2183</v>
      </c>
      <c r="B378" s="25">
        <v>45309</v>
      </c>
      <c r="C378" t="s">
        <v>412</v>
      </c>
      <c r="D378" t="s">
        <v>1675</v>
      </c>
      <c r="E378" t="s">
        <v>1750</v>
      </c>
      <c r="F378" s="7">
        <v>1</v>
      </c>
      <c r="G378" s="3">
        <v>693.16</v>
      </c>
      <c r="H378" s="3">
        <v>0.22</v>
      </c>
      <c r="I378" t="s">
        <v>1807</v>
      </c>
      <c r="J378" s="3">
        <v>2634.0079999999998</v>
      </c>
      <c r="K378" s="3"/>
      <c r="Q378" s="10" t="s">
        <v>3458</v>
      </c>
      <c r="R378">
        <v>195.75</v>
      </c>
      <c r="S378">
        <v>0.24</v>
      </c>
      <c r="T378">
        <v>649.89</v>
      </c>
      <c r="U378">
        <v>3</v>
      </c>
      <c r="V378">
        <v>195.75</v>
      </c>
      <c r="W378">
        <v>0.24</v>
      </c>
      <c r="X378">
        <v>649.89</v>
      </c>
      <c r="Y378">
        <v>3</v>
      </c>
    </row>
    <row r="379" spans="1:25" x14ac:dyDescent="0.3">
      <c r="A379" t="s">
        <v>2184</v>
      </c>
      <c r="B379" s="25">
        <v>45744</v>
      </c>
      <c r="C379" t="s">
        <v>1389</v>
      </c>
      <c r="D379" t="s">
        <v>1695</v>
      </c>
      <c r="E379" t="s">
        <v>1770</v>
      </c>
      <c r="F379" s="7">
        <v>4</v>
      </c>
      <c r="G379" s="3">
        <v>995.52</v>
      </c>
      <c r="H379" s="3">
        <v>0.28999999999999998</v>
      </c>
      <c r="I379" t="s">
        <v>1807</v>
      </c>
      <c r="J379" s="3">
        <v>776.50559999999996</v>
      </c>
      <c r="K379" s="3"/>
      <c r="Q379" s="10" t="s">
        <v>3459</v>
      </c>
      <c r="R379">
        <v>199.13</v>
      </c>
      <c r="S379">
        <v>0.18</v>
      </c>
      <c r="T379">
        <v>454.01639999999998</v>
      </c>
      <c r="U379">
        <v>2</v>
      </c>
      <c r="V379">
        <v>199.13</v>
      </c>
      <c r="W379">
        <v>0.18</v>
      </c>
      <c r="X379">
        <v>454.01639999999998</v>
      </c>
      <c r="Y379">
        <v>2</v>
      </c>
    </row>
    <row r="380" spans="1:25" x14ac:dyDescent="0.3">
      <c r="A380" t="s">
        <v>2185</v>
      </c>
      <c r="B380" s="25">
        <v>45535</v>
      </c>
      <c r="C380" t="s">
        <v>426</v>
      </c>
      <c r="D380" t="s">
        <v>1541</v>
      </c>
      <c r="E380" t="s">
        <v>1791</v>
      </c>
      <c r="F380" s="7">
        <v>3</v>
      </c>
      <c r="G380" s="3">
        <v>241.32</v>
      </c>
      <c r="H380" s="3">
        <v>0.06</v>
      </c>
      <c r="I380" t="s">
        <v>1810</v>
      </c>
      <c r="J380" s="3">
        <v>685.34879999999998</v>
      </c>
      <c r="K380" s="3"/>
      <c r="Q380" s="10" t="s">
        <v>3460</v>
      </c>
      <c r="R380">
        <v>833.62</v>
      </c>
      <c r="S380">
        <v>0.14000000000000001</v>
      </c>
      <c r="T380">
        <v>1367.1368</v>
      </c>
      <c r="U380">
        <v>1</v>
      </c>
      <c r="V380">
        <v>833.62</v>
      </c>
      <c r="W380">
        <v>0.14000000000000001</v>
      </c>
      <c r="X380">
        <v>1367.1368</v>
      </c>
      <c r="Y380">
        <v>1</v>
      </c>
    </row>
    <row r="381" spans="1:25" x14ac:dyDescent="0.3">
      <c r="A381" t="s">
        <v>2186</v>
      </c>
      <c r="B381" s="25">
        <v>45240</v>
      </c>
      <c r="C381" t="s">
        <v>761</v>
      </c>
      <c r="D381" t="s">
        <v>1685</v>
      </c>
      <c r="E381" t="s">
        <v>1738</v>
      </c>
      <c r="F381" s="7">
        <v>4</v>
      </c>
      <c r="G381" s="3">
        <v>636.03</v>
      </c>
      <c r="H381" s="3">
        <v>0.15</v>
      </c>
      <c r="I381" t="s">
        <v>1810</v>
      </c>
      <c r="J381" s="3">
        <v>1793.6045999999999</v>
      </c>
      <c r="K381" s="3"/>
      <c r="Q381" s="10" t="s">
        <v>3461</v>
      </c>
      <c r="R381">
        <v>676.26</v>
      </c>
      <c r="S381">
        <v>0.06</v>
      </c>
      <c r="T381">
        <v>581.58359999999993</v>
      </c>
      <c r="U381">
        <v>2</v>
      </c>
      <c r="V381">
        <v>676.26</v>
      </c>
      <c r="W381">
        <v>0.06</v>
      </c>
      <c r="X381">
        <v>581.58359999999993</v>
      </c>
      <c r="Y381">
        <v>2</v>
      </c>
    </row>
    <row r="382" spans="1:25" x14ac:dyDescent="0.3">
      <c r="A382" t="s">
        <v>2187</v>
      </c>
      <c r="B382" s="25">
        <v>45275</v>
      </c>
      <c r="C382" t="s">
        <v>339</v>
      </c>
      <c r="D382" t="s">
        <v>1534</v>
      </c>
      <c r="E382" t="s">
        <v>1794</v>
      </c>
      <c r="F382" s="7">
        <v>3</v>
      </c>
      <c r="G382" s="3">
        <v>603.30999999999995</v>
      </c>
      <c r="H382" s="3">
        <v>0.27</v>
      </c>
      <c r="I382" t="s">
        <v>1805</v>
      </c>
      <c r="J382" s="3">
        <v>2051.2539999999999</v>
      </c>
      <c r="K382" s="3"/>
      <c r="Q382" s="10" t="s">
        <v>3466</v>
      </c>
      <c r="R382">
        <v>981.69</v>
      </c>
      <c r="S382">
        <v>0.09</v>
      </c>
      <c r="T382">
        <v>2797.8164999999999</v>
      </c>
      <c r="U382">
        <v>2</v>
      </c>
      <c r="V382">
        <v>981.69</v>
      </c>
      <c r="W382">
        <v>0.09</v>
      </c>
      <c r="X382">
        <v>2797.8164999999999</v>
      </c>
      <c r="Y382">
        <v>2</v>
      </c>
    </row>
    <row r="383" spans="1:25" x14ac:dyDescent="0.3">
      <c r="A383" t="s">
        <v>2188</v>
      </c>
      <c r="B383" s="25">
        <v>45427</v>
      </c>
      <c r="C383" t="s">
        <v>272</v>
      </c>
      <c r="D383" t="s">
        <v>1707</v>
      </c>
      <c r="E383" t="s">
        <v>1770</v>
      </c>
      <c r="F383" s="7">
        <v>2</v>
      </c>
      <c r="G383" s="3">
        <v>437.96</v>
      </c>
      <c r="H383" s="3">
        <v>0.08</v>
      </c>
      <c r="I383" t="s">
        <v>1810</v>
      </c>
      <c r="J383" s="3">
        <v>959.13239999999985</v>
      </c>
      <c r="K383" s="3"/>
      <c r="Q383" s="10" t="s">
        <v>3467</v>
      </c>
      <c r="R383">
        <v>848.87</v>
      </c>
      <c r="S383">
        <v>0</v>
      </c>
      <c r="T383">
        <v>1544.9434000000001</v>
      </c>
      <c r="U383">
        <v>3</v>
      </c>
      <c r="V383">
        <v>848.87</v>
      </c>
      <c r="W383">
        <v>0</v>
      </c>
      <c r="X383">
        <v>1544.9434000000001</v>
      </c>
      <c r="Y383">
        <v>3</v>
      </c>
    </row>
    <row r="384" spans="1:25" x14ac:dyDescent="0.3">
      <c r="A384" t="s">
        <v>2189</v>
      </c>
      <c r="B384" s="25">
        <v>45322</v>
      </c>
      <c r="C384" t="s">
        <v>672</v>
      </c>
      <c r="D384" t="s">
        <v>1597</v>
      </c>
      <c r="E384" t="s">
        <v>1750</v>
      </c>
      <c r="F384" s="7">
        <v>1</v>
      </c>
      <c r="G384" s="3">
        <v>56.91</v>
      </c>
      <c r="H384" s="3">
        <v>0.1</v>
      </c>
      <c r="I384" t="s">
        <v>1810</v>
      </c>
      <c r="J384" s="3">
        <v>104.7144</v>
      </c>
      <c r="K384" s="3"/>
      <c r="Q384" s="10" t="s">
        <v>3469</v>
      </c>
      <c r="R384">
        <v>869.43</v>
      </c>
      <c r="S384">
        <v>0.03</v>
      </c>
      <c r="T384">
        <v>1321.5336</v>
      </c>
      <c r="U384">
        <v>1</v>
      </c>
      <c r="V384">
        <v>869.43</v>
      </c>
      <c r="W384">
        <v>0.03</v>
      </c>
      <c r="X384">
        <v>1321.5336</v>
      </c>
      <c r="Y384">
        <v>1</v>
      </c>
    </row>
    <row r="385" spans="1:25" x14ac:dyDescent="0.3">
      <c r="A385" t="s">
        <v>2190</v>
      </c>
      <c r="B385" s="25">
        <v>45266</v>
      </c>
      <c r="C385" t="s">
        <v>1039</v>
      </c>
      <c r="D385" t="s">
        <v>1681</v>
      </c>
      <c r="E385" t="s">
        <v>1757</v>
      </c>
      <c r="F385" s="7">
        <v>4</v>
      </c>
      <c r="G385" s="3">
        <v>141.79</v>
      </c>
      <c r="H385" s="3">
        <v>0.16</v>
      </c>
      <c r="I385" t="s">
        <v>1805</v>
      </c>
      <c r="J385" s="3">
        <v>127.611</v>
      </c>
      <c r="K385" s="3"/>
      <c r="Q385" s="10" t="s">
        <v>3470</v>
      </c>
      <c r="R385">
        <v>62.26</v>
      </c>
      <c r="S385">
        <v>0.04</v>
      </c>
      <c r="T385">
        <v>60.392200000000003</v>
      </c>
      <c r="U385">
        <v>3</v>
      </c>
      <c r="V385">
        <v>62.26</v>
      </c>
      <c r="W385">
        <v>0.04</v>
      </c>
      <c r="X385">
        <v>60.392200000000003</v>
      </c>
      <c r="Y385">
        <v>3</v>
      </c>
    </row>
    <row r="386" spans="1:25" x14ac:dyDescent="0.3">
      <c r="A386" t="s">
        <v>2191</v>
      </c>
      <c r="B386" s="25">
        <v>45302</v>
      </c>
      <c r="C386" t="s">
        <v>1469</v>
      </c>
      <c r="D386" t="s">
        <v>1546</v>
      </c>
      <c r="E386" t="s">
        <v>1782</v>
      </c>
      <c r="F386" s="7">
        <v>4</v>
      </c>
      <c r="G386" s="3">
        <v>355.14</v>
      </c>
      <c r="H386" s="3">
        <v>0.15</v>
      </c>
      <c r="I386" t="s">
        <v>1810</v>
      </c>
      <c r="J386" s="3">
        <v>1193.2704000000001</v>
      </c>
      <c r="K386" s="3"/>
      <c r="Q386" s="10" t="s">
        <v>3472</v>
      </c>
      <c r="R386">
        <v>304.67</v>
      </c>
      <c r="S386">
        <v>0.01</v>
      </c>
      <c r="T386">
        <v>813.46889999999996</v>
      </c>
      <c r="U386">
        <v>4</v>
      </c>
      <c r="V386">
        <v>304.67</v>
      </c>
      <c r="W386">
        <v>0.01</v>
      </c>
      <c r="X386">
        <v>813.46889999999996</v>
      </c>
      <c r="Y386">
        <v>4</v>
      </c>
    </row>
    <row r="387" spans="1:25" x14ac:dyDescent="0.3">
      <c r="A387" t="s">
        <v>2192</v>
      </c>
      <c r="B387" s="25">
        <v>45907</v>
      </c>
      <c r="C387" t="s">
        <v>681</v>
      </c>
      <c r="D387" t="s">
        <v>1605</v>
      </c>
      <c r="E387" t="s">
        <v>1757</v>
      </c>
      <c r="F387" s="7">
        <v>3</v>
      </c>
      <c r="G387" s="3">
        <v>960.38</v>
      </c>
      <c r="H387" s="3">
        <v>0.06</v>
      </c>
      <c r="I387" t="s">
        <v>1810</v>
      </c>
      <c r="J387" s="3">
        <v>3265.2919999999999</v>
      </c>
      <c r="K387" s="3"/>
      <c r="Q387" s="10" t="s">
        <v>3473</v>
      </c>
      <c r="R387">
        <v>208.34</v>
      </c>
      <c r="S387">
        <v>0.13</v>
      </c>
      <c r="T387">
        <v>825.02639999999997</v>
      </c>
      <c r="U387">
        <v>1</v>
      </c>
      <c r="V387">
        <v>208.34</v>
      </c>
      <c r="W387">
        <v>0.13</v>
      </c>
      <c r="X387">
        <v>825.02639999999997</v>
      </c>
      <c r="Y387">
        <v>1</v>
      </c>
    </row>
    <row r="388" spans="1:25" x14ac:dyDescent="0.3">
      <c r="A388" t="s">
        <v>2193</v>
      </c>
      <c r="B388" s="25">
        <v>45433</v>
      </c>
      <c r="C388" t="s">
        <v>1290</v>
      </c>
      <c r="D388" t="s">
        <v>1667</v>
      </c>
      <c r="E388" t="s">
        <v>1785</v>
      </c>
      <c r="F388" s="7">
        <v>4</v>
      </c>
      <c r="G388" s="3">
        <v>847.21</v>
      </c>
      <c r="H388" s="3">
        <v>0.08</v>
      </c>
      <c r="I388" t="s">
        <v>1807</v>
      </c>
      <c r="J388" s="3">
        <v>2389.1322</v>
      </c>
      <c r="K388" s="3"/>
      <c r="Q388" s="10" t="s">
        <v>3477</v>
      </c>
      <c r="R388">
        <v>960.81</v>
      </c>
      <c r="S388">
        <v>0.18</v>
      </c>
      <c r="T388">
        <v>1383.5663999999999</v>
      </c>
      <c r="U388">
        <v>4</v>
      </c>
      <c r="V388">
        <v>960.81</v>
      </c>
      <c r="W388">
        <v>0.18</v>
      </c>
      <c r="X388">
        <v>1383.5663999999999</v>
      </c>
      <c r="Y388">
        <v>4</v>
      </c>
    </row>
    <row r="389" spans="1:25" x14ac:dyDescent="0.3">
      <c r="A389" t="s">
        <v>2194</v>
      </c>
      <c r="B389" s="25">
        <v>45892</v>
      </c>
      <c r="C389" t="s">
        <v>241</v>
      </c>
      <c r="D389" t="s">
        <v>1689</v>
      </c>
      <c r="E389" t="s">
        <v>1770</v>
      </c>
      <c r="F389" s="7">
        <v>1</v>
      </c>
      <c r="G389" s="3">
        <v>773.81</v>
      </c>
      <c r="H389" s="3">
        <v>0.1</v>
      </c>
      <c r="I389" t="s">
        <v>1810</v>
      </c>
      <c r="J389" s="3">
        <v>2847.6208000000001</v>
      </c>
      <c r="K389" s="3"/>
      <c r="Q389" s="10" t="s">
        <v>3479</v>
      </c>
      <c r="R389">
        <v>830.42</v>
      </c>
      <c r="S389">
        <v>0.19</v>
      </c>
      <c r="T389">
        <v>614.51080000000002</v>
      </c>
      <c r="U389">
        <v>1</v>
      </c>
      <c r="V389">
        <v>830.42</v>
      </c>
      <c r="W389">
        <v>0.19</v>
      </c>
      <c r="X389">
        <v>614.51080000000002</v>
      </c>
      <c r="Y389">
        <v>1</v>
      </c>
    </row>
    <row r="390" spans="1:25" x14ac:dyDescent="0.3">
      <c r="A390" t="s">
        <v>2195</v>
      </c>
      <c r="B390" s="25">
        <v>45780</v>
      </c>
      <c r="C390" t="s">
        <v>8</v>
      </c>
      <c r="D390" t="s">
        <v>1655</v>
      </c>
      <c r="E390" t="s">
        <v>1785</v>
      </c>
      <c r="F390" s="7">
        <v>4</v>
      </c>
      <c r="G390" s="3">
        <v>664.71</v>
      </c>
      <c r="H390" s="3">
        <v>7.0000000000000007E-2</v>
      </c>
      <c r="I390" t="s">
        <v>1807</v>
      </c>
      <c r="J390" s="3">
        <v>598.23900000000003</v>
      </c>
      <c r="K390" s="3"/>
      <c r="Q390" s="10" t="s">
        <v>3480</v>
      </c>
      <c r="R390">
        <v>762.55</v>
      </c>
      <c r="S390">
        <v>0.24</v>
      </c>
      <c r="T390">
        <v>617.66549999999995</v>
      </c>
      <c r="U390">
        <v>2</v>
      </c>
      <c r="V390">
        <v>762.55</v>
      </c>
      <c r="W390">
        <v>0.24</v>
      </c>
      <c r="X390">
        <v>617.66549999999995</v>
      </c>
      <c r="Y390">
        <v>2</v>
      </c>
    </row>
    <row r="391" spans="1:25" x14ac:dyDescent="0.3">
      <c r="A391" t="s">
        <v>2196</v>
      </c>
      <c r="B391" s="25">
        <v>45233</v>
      </c>
      <c r="C391" t="s">
        <v>1078</v>
      </c>
      <c r="D391" t="s">
        <v>1603</v>
      </c>
      <c r="E391" t="s">
        <v>1760</v>
      </c>
      <c r="F391" s="7">
        <v>4</v>
      </c>
      <c r="G391" s="3">
        <v>482.06</v>
      </c>
      <c r="H391" s="3">
        <v>0.19</v>
      </c>
      <c r="I391" t="s">
        <v>1807</v>
      </c>
      <c r="J391" s="3">
        <v>1793.2632000000001</v>
      </c>
      <c r="K391" s="3"/>
      <c r="Q391" s="10" t="s">
        <v>3483</v>
      </c>
      <c r="R391">
        <v>984.96</v>
      </c>
      <c r="S391">
        <v>0.06</v>
      </c>
      <c r="T391">
        <v>1654.7328</v>
      </c>
      <c r="U391">
        <v>1</v>
      </c>
      <c r="V391">
        <v>984.96</v>
      </c>
      <c r="W391">
        <v>0.06</v>
      </c>
      <c r="X391">
        <v>1654.7328</v>
      </c>
      <c r="Y391">
        <v>1</v>
      </c>
    </row>
    <row r="392" spans="1:25" x14ac:dyDescent="0.3">
      <c r="A392" t="s">
        <v>2197</v>
      </c>
      <c r="B392" s="25">
        <v>45742</v>
      </c>
      <c r="C392" t="s">
        <v>316</v>
      </c>
      <c r="D392" t="s">
        <v>1643</v>
      </c>
      <c r="E392" t="s">
        <v>1747</v>
      </c>
      <c r="F392" s="7">
        <v>2</v>
      </c>
      <c r="G392" s="3">
        <v>995.55</v>
      </c>
      <c r="H392" s="3">
        <v>0.27</v>
      </c>
      <c r="I392" t="s">
        <v>1807</v>
      </c>
      <c r="J392" s="3">
        <v>3225.5819999999999</v>
      </c>
      <c r="K392" s="3"/>
      <c r="Q392" s="10" t="s">
        <v>1975</v>
      </c>
      <c r="R392">
        <v>998.19</v>
      </c>
      <c r="S392">
        <v>0.12</v>
      </c>
      <c r="T392">
        <v>798.55200000000013</v>
      </c>
      <c r="U392">
        <v>2</v>
      </c>
      <c r="V392">
        <v>998.19</v>
      </c>
      <c r="W392">
        <v>0.12</v>
      </c>
      <c r="X392">
        <v>798.55200000000013</v>
      </c>
      <c r="Y392">
        <v>2</v>
      </c>
    </row>
    <row r="393" spans="1:25" x14ac:dyDescent="0.3">
      <c r="A393" t="s">
        <v>2198</v>
      </c>
      <c r="B393" s="25">
        <v>45478</v>
      </c>
      <c r="C393" t="s">
        <v>473</v>
      </c>
      <c r="D393" t="s">
        <v>1715</v>
      </c>
      <c r="E393" t="s">
        <v>1778</v>
      </c>
      <c r="F393" s="7">
        <v>3</v>
      </c>
      <c r="G393" s="3">
        <v>153.84</v>
      </c>
      <c r="H393" s="3">
        <v>0.23</v>
      </c>
      <c r="I393" t="s">
        <v>1807</v>
      </c>
      <c r="J393" s="3">
        <v>224.60640000000001</v>
      </c>
      <c r="K393" s="3"/>
      <c r="Q393" s="10" t="s">
        <v>3490</v>
      </c>
      <c r="R393">
        <v>78.27</v>
      </c>
      <c r="S393">
        <v>0.23</v>
      </c>
      <c r="T393">
        <v>111.1434</v>
      </c>
      <c r="U393">
        <v>4</v>
      </c>
      <c r="V393">
        <v>78.27</v>
      </c>
      <c r="W393">
        <v>0.23</v>
      </c>
      <c r="X393">
        <v>111.1434</v>
      </c>
      <c r="Y393">
        <v>4</v>
      </c>
    </row>
    <row r="394" spans="1:25" x14ac:dyDescent="0.3">
      <c r="A394" t="s">
        <v>2199</v>
      </c>
      <c r="B394" s="25">
        <v>45789</v>
      </c>
      <c r="C394" t="s">
        <v>509</v>
      </c>
      <c r="D394" t="s">
        <v>1685</v>
      </c>
      <c r="E394" t="s">
        <v>1757</v>
      </c>
      <c r="F394" s="7">
        <v>3</v>
      </c>
      <c r="G394" s="3">
        <v>362.11</v>
      </c>
      <c r="H394" s="3">
        <v>0.11</v>
      </c>
      <c r="I394" t="s">
        <v>1810</v>
      </c>
      <c r="J394" s="3">
        <v>836.47409999999991</v>
      </c>
      <c r="K394" s="3"/>
      <c r="Q394" s="10" t="s">
        <v>3492</v>
      </c>
      <c r="R394">
        <v>938.6</v>
      </c>
      <c r="S394">
        <v>0.01</v>
      </c>
      <c r="T394">
        <v>1802.1120000000001</v>
      </c>
      <c r="U394">
        <v>2</v>
      </c>
      <c r="V394">
        <v>938.6</v>
      </c>
      <c r="W394">
        <v>0.01</v>
      </c>
      <c r="X394">
        <v>1802.1120000000001</v>
      </c>
      <c r="Y394">
        <v>2</v>
      </c>
    </row>
    <row r="395" spans="1:25" x14ac:dyDescent="0.3">
      <c r="A395" t="s">
        <v>2200</v>
      </c>
      <c r="B395" s="25">
        <v>45561</v>
      </c>
      <c r="C395" t="s">
        <v>1438</v>
      </c>
      <c r="D395" t="s">
        <v>1615</v>
      </c>
      <c r="E395" t="s">
        <v>1763</v>
      </c>
      <c r="F395" s="7">
        <v>2</v>
      </c>
      <c r="G395" s="3">
        <v>112.26</v>
      </c>
      <c r="H395" s="3">
        <v>0.06</v>
      </c>
      <c r="I395" t="s">
        <v>1805</v>
      </c>
      <c r="J395" s="3">
        <v>299.73419999999999</v>
      </c>
      <c r="K395" s="3"/>
      <c r="Q395" s="10" t="s">
        <v>3494</v>
      </c>
      <c r="R395">
        <v>672.98</v>
      </c>
      <c r="S395">
        <v>0.28999999999999998</v>
      </c>
      <c r="T395">
        <v>1554.5838000000001</v>
      </c>
      <c r="U395">
        <v>1</v>
      </c>
      <c r="V395">
        <v>672.98</v>
      </c>
      <c r="W395">
        <v>0.28999999999999998</v>
      </c>
      <c r="X395">
        <v>1554.5838000000001</v>
      </c>
      <c r="Y395">
        <v>1</v>
      </c>
    </row>
    <row r="396" spans="1:25" x14ac:dyDescent="0.3">
      <c r="A396" t="s">
        <v>2201</v>
      </c>
      <c r="B396" s="25">
        <v>45378</v>
      </c>
      <c r="C396" t="s">
        <v>657</v>
      </c>
      <c r="D396" t="s">
        <v>1717</v>
      </c>
      <c r="E396" t="s">
        <v>1794</v>
      </c>
      <c r="F396" s="7">
        <v>4</v>
      </c>
      <c r="G396" s="3">
        <v>962.81</v>
      </c>
      <c r="H396" s="3">
        <v>0.12</v>
      </c>
      <c r="I396" t="s">
        <v>1810</v>
      </c>
      <c r="J396" s="3">
        <v>1810.0827999999999</v>
      </c>
      <c r="K396" s="3"/>
      <c r="Q396" s="10" t="s">
        <v>3495</v>
      </c>
      <c r="R396">
        <v>75.8</v>
      </c>
      <c r="S396">
        <v>0.1</v>
      </c>
      <c r="T396">
        <v>53.817999999999998</v>
      </c>
      <c r="U396">
        <v>4</v>
      </c>
      <c r="V396">
        <v>75.8</v>
      </c>
      <c r="W396">
        <v>0.1</v>
      </c>
      <c r="X396">
        <v>53.817999999999998</v>
      </c>
      <c r="Y396">
        <v>4</v>
      </c>
    </row>
    <row r="397" spans="1:25" x14ac:dyDescent="0.3">
      <c r="A397" t="s">
        <v>2202</v>
      </c>
      <c r="B397" s="25">
        <v>45308</v>
      </c>
      <c r="C397" t="s">
        <v>687</v>
      </c>
      <c r="D397" t="s">
        <v>1571</v>
      </c>
      <c r="E397" t="s">
        <v>1733</v>
      </c>
      <c r="F397" s="7">
        <v>3</v>
      </c>
      <c r="G397" s="3">
        <v>276.23</v>
      </c>
      <c r="H397" s="3">
        <v>0.1</v>
      </c>
      <c r="I397" t="s">
        <v>1805</v>
      </c>
      <c r="J397" s="3">
        <v>972.32960000000003</v>
      </c>
      <c r="K397" s="3"/>
      <c r="Q397" s="10" t="s">
        <v>3496</v>
      </c>
      <c r="R397">
        <v>742.15</v>
      </c>
      <c r="S397">
        <v>0.22</v>
      </c>
      <c r="T397">
        <v>2671.74</v>
      </c>
      <c r="U397">
        <v>1</v>
      </c>
      <c r="V397">
        <v>742.15</v>
      </c>
      <c r="W397">
        <v>0.22</v>
      </c>
      <c r="X397">
        <v>2671.74</v>
      </c>
      <c r="Y397">
        <v>1</v>
      </c>
    </row>
    <row r="398" spans="1:25" x14ac:dyDescent="0.3">
      <c r="A398" t="s">
        <v>2203</v>
      </c>
      <c r="B398" s="25">
        <v>45407</v>
      </c>
      <c r="C398" t="s">
        <v>71</v>
      </c>
      <c r="D398" t="s">
        <v>1565</v>
      </c>
      <c r="E398" t="s">
        <v>1780</v>
      </c>
      <c r="F398" s="7">
        <v>3</v>
      </c>
      <c r="G398" s="3">
        <v>991.37</v>
      </c>
      <c r="H398" s="3">
        <v>0.05</v>
      </c>
      <c r="I398" t="s">
        <v>1807</v>
      </c>
      <c r="J398" s="3">
        <v>2676.6990000000001</v>
      </c>
      <c r="K398" s="3"/>
      <c r="Q398" s="10" t="s">
        <v>1976</v>
      </c>
      <c r="R398">
        <v>343.42</v>
      </c>
      <c r="S398">
        <v>0.28000000000000003</v>
      </c>
      <c r="T398">
        <v>604.41920000000005</v>
      </c>
      <c r="U398">
        <v>1</v>
      </c>
      <c r="V398">
        <v>343.42</v>
      </c>
      <c r="W398">
        <v>0.28000000000000003</v>
      </c>
      <c r="X398">
        <v>604.41920000000005</v>
      </c>
      <c r="Y398">
        <v>1</v>
      </c>
    </row>
    <row r="399" spans="1:25" x14ac:dyDescent="0.3">
      <c r="A399" t="s">
        <v>2204</v>
      </c>
      <c r="B399" s="25">
        <v>45929</v>
      </c>
      <c r="C399" t="s">
        <v>554</v>
      </c>
      <c r="D399" t="s">
        <v>1571</v>
      </c>
      <c r="E399" t="s">
        <v>1778</v>
      </c>
      <c r="F399" s="7">
        <v>2</v>
      </c>
      <c r="G399" s="3">
        <v>977.47</v>
      </c>
      <c r="H399" s="3">
        <v>0.2</v>
      </c>
      <c r="I399" t="s">
        <v>1805</v>
      </c>
      <c r="J399" s="3">
        <v>2785.7894999999999</v>
      </c>
      <c r="K399" s="3"/>
      <c r="Q399" s="10" t="s">
        <v>3497</v>
      </c>
      <c r="R399">
        <v>637.39</v>
      </c>
      <c r="S399">
        <v>0.04</v>
      </c>
      <c r="T399">
        <v>497.16419999999999</v>
      </c>
      <c r="U399">
        <v>1</v>
      </c>
      <c r="V399">
        <v>637.39</v>
      </c>
      <c r="W399">
        <v>0.04</v>
      </c>
      <c r="X399">
        <v>497.16419999999999</v>
      </c>
      <c r="Y399">
        <v>1</v>
      </c>
    </row>
    <row r="400" spans="1:25" x14ac:dyDescent="0.3">
      <c r="A400" t="s">
        <v>2205</v>
      </c>
      <c r="B400" s="25">
        <v>45844</v>
      </c>
      <c r="C400" t="s">
        <v>666</v>
      </c>
      <c r="D400" t="s">
        <v>1717</v>
      </c>
      <c r="E400" t="s">
        <v>1775</v>
      </c>
      <c r="F400" s="7">
        <v>2</v>
      </c>
      <c r="G400" s="3">
        <v>308.7</v>
      </c>
      <c r="H400" s="3">
        <v>0.1</v>
      </c>
      <c r="I400" t="s">
        <v>1807</v>
      </c>
      <c r="J400" s="3">
        <v>493.92</v>
      </c>
      <c r="K400" s="3"/>
      <c r="Q400" s="10" t="s">
        <v>3500</v>
      </c>
      <c r="R400">
        <v>73.69</v>
      </c>
      <c r="S400">
        <v>0.21</v>
      </c>
      <c r="T400">
        <v>271.17919999999998</v>
      </c>
      <c r="U400">
        <v>3</v>
      </c>
      <c r="V400">
        <v>73.69</v>
      </c>
      <c r="W400">
        <v>0.21</v>
      </c>
      <c r="X400">
        <v>271.17919999999998</v>
      </c>
      <c r="Y400">
        <v>3</v>
      </c>
    </row>
    <row r="401" spans="1:25" x14ac:dyDescent="0.3">
      <c r="A401" t="s">
        <v>2206</v>
      </c>
      <c r="B401" s="25">
        <v>45579</v>
      </c>
      <c r="C401" t="s">
        <v>146</v>
      </c>
      <c r="D401" t="s">
        <v>1538</v>
      </c>
      <c r="E401" t="s">
        <v>1785</v>
      </c>
      <c r="F401" s="7">
        <v>2</v>
      </c>
      <c r="G401" s="3">
        <v>733.87</v>
      </c>
      <c r="H401" s="3">
        <v>0.22</v>
      </c>
      <c r="I401" t="s">
        <v>1807</v>
      </c>
      <c r="J401" s="3">
        <v>1320.9659999999999</v>
      </c>
      <c r="K401" s="3"/>
      <c r="Q401" s="10" t="s">
        <v>3501</v>
      </c>
      <c r="R401">
        <v>110.99</v>
      </c>
      <c r="S401">
        <v>0.22</v>
      </c>
      <c r="T401">
        <v>263.04629999999997</v>
      </c>
      <c r="U401">
        <v>1</v>
      </c>
      <c r="V401">
        <v>110.99</v>
      </c>
      <c r="W401">
        <v>0.22</v>
      </c>
      <c r="X401">
        <v>263.04629999999997</v>
      </c>
      <c r="Y401">
        <v>1</v>
      </c>
    </row>
    <row r="402" spans="1:25" x14ac:dyDescent="0.3">
      <c r="A402" t="s">
        <v>2207</v>
      </c>
      <c r="B402" s="25">
        <v>45227</v>
      </c>
      <c r="C402" t="s">
        <v>336</v>
      </c>
      <c r="D402" t="s">
        <v>1567</v>
      </c>
      <c r="E402" t="s">
        <v>1785</v>
      </c>
      <c r="F402" s="7">
        <v>4</v>
      </c>
      <c r="G402" s="3">
        <v>22.47</v>
      </c>
      <c r="H402" s="3">
        <v>0.13</v>
      </c>
      <c r="I402" t="s">
        <v>1807</v>
      </c>
      <c r="J402" s="3">
        <v>35.053199999999997</v>
      </c>
      <c r="K402" s="3"/>
      <c r="Q402" s="10" t="s">
        <v>3503</v>
      </c>
      <c r="R402">
        <v>980.26</v>
      </c>
      <c r="S402">
        <v>0.05</v>
      </c>
      <c r="T402">
        <v>843.02359999999999</v>
      </c>
      <c r="U402">
        <v>1</v>
      </c>
      <c r="V402">
        <v>980.26</v>
      </c>
      <c r="W402">
        <v>0.05</v>
      </c>
      <c r="X402">
        <v>843.02359999999999</v>
      </c>
      <c r="Y402">
        <v>1</v>
      </c>
    </row>
    <row r="403" spans="1:25" x14ac:dyDescent="0.3">
      <c r="A403" t="s">
        <v>2208</v>
      </c>
      <c r="B403" s="25">
        <v>45380</v>
      </c>
      <c r="C403" t="s">
        <v>1080</v>
      </c>
      <c r="D403" t="s">
        <v>1643</v>
      </c>
      <c r="E403" t="s">
        <v>1778</v>
      </c>
      <c r="F403" s="7">
        <v>1</v>
      </c>
      <c r="G403" s="3">
        <v>651.36</v>
      </c>
      <c r="H403" s="3">
        <v>0.04</v>
      </c>
      <c r="I403" t="s">
        <v>1805</v>
      </c>
      <c r="J403" s="3">
        <v>2266.7328000000002</v>
      </c>
      <c r="K403" s="3"/>
      <c r="Q403" s="10" t="s">
        <v>3504</v>
      </c>
      <c r="R403">
        <v>235.28</v>
      </c>
      <c r="S403">
        <v>0.08</v>
      </c>
      <c r="T403">
        <v>223.51599999999999</v>
      </c>
      <c r="U403">
        <v>3</v>
      </c>
      <c r="V403">
        <v>235.28</v>
      </c>
      <c r="W403">
        <v>0.08</v>
      </c>
      <c r="X403">
        <v>223.51599999999999</v>
      </c>
      <c r="Y403">
        <v>3</v>
      </c>
    </row>
    <row r="404" spans="1:25" x14ac:dyDescent="0.3">
      <c r="A404" t="s">
        <v>2209</v>
      </c>
      <c r="B404" s="25">
        <v>45817</v>
      </c>
      <c r="C404" t="s">
        <v>928</v>
      </c>
      <c r="D404" t="s">
        <v>1557</v>
      </c>
      <c r="E404" t="s">
        <v>1770</v>
      </c>
      <c r="F404" s="7">
        <v>4</v>
      </c>
      <c r="G404" s="3">
        <v>753.39</v>
      </c>
      <c r="H404" s="3">
        <v>0.12</v>
      </c>
      <c r="I404" t="s">
        <v>1810</v>
      </c>
      <c r="J404" s="3">
        <v>723.25439999999992</v>
      </c>
      <c r="K404" s="3"/>
      <c r="Q404" s="10" t="s">
        <v>3505</v>
      </c>
      <c r="R404">
        <v>407.39</v>
      </c>
      <c r="S404">
        <v>0.12</v>
      </c>
      <c r="T404">
        <v>1124.3964000000001</v>
      </c>
      <c r="U404">
        <v>4</v>
      </c>
      <c r="V404">
        <v>407.39</v>
      </c>
      <c r="W404">
        <v>0.12</v>
      </c>
      <c r="X404">
        <v>1124.3964000000001</v>
      </c>
      <c r="Y404">
        <v>4</v>
      </c>
    </row>
    <row r="405" spans="1:25" x14ac:dyDescent="0.3">
      <c r="A405" t="s">
        <v>2210</v>
      </c>
      <c r="B405" s="25">
        <v>45576</v>
      </c>
      <c r="C405" t="s">
        <v>651</v>
      </c>
      <c r="D405" t="s">
        <v>1671</v>
      </c>
      <c r="E405" t="s">
        <v>1775</v>
      </c>
      <c r="F405" s="7">
        <v>4</v>
      </c>
      <c r="G405" s="3">
        <v>849.17</v>
      </c>
      <c r="H405" s="3">
        <v>0.25</v>
      </c>
      <c r="I405" t="s">
        <v>1810</v>
      </c>
      <c r="J405" s="3">
        <v>2989.0783999999999</v>
      </c>
      <c r="K405" s="3"/>
      <c r="Q405" s="10" t="s">
        <v>1824</v>
      </c>
      <c r="R405">
        <v>502.69</v>
      </c>
      <c r="S405">
        <v>0.25</v>
      </c>
      <c r="T405">
        <v>774.14260000000002</v>
      </c>
      <c r="U405">
        <v>2</v>
      </c>
      <c r="V405">
        <v>502.69</v>
      </c>
      <c r="W405">
        <v>0.25</v>
      </c>
      <c r="X405">
        <v>774.14260000000002</v>
      </c>
      <c r="Y405">
        <v>2</v>
      </c>
    </row>
    <row r="406" spans="1:25" x14ac:dyDescent="0.3">
      <c r="A406" t="s">
        <v>2211</v>
      </c>
      <c r="B406" s="25">
        <v>45495</v>
      </c>
      <c r="C406" t="s">
        <v>1171</v>
      </c>
      <c r="D406" t="s">
        <v>1569</v>
      </c>
      <c r="E406" t="s">
        <v>1733</v>
      </c>
      <c r="F406" s="7">
        <v>1</v>
      </c>
      <c r="G406" s="3">
        <v>585.45000000000005</v>
      </c>
      <c r="H406" s="3">
        <v>0.25</v>
      </c>
      <c r="I406" t="s">
        <v>1810</v>
      </c>
      <c r="J406" s="3">
        <v>1756.35</v>
      </c>
      <c r="K406" s="3"/>
      <c r="Q406" s="10" t="s">
        <v>1977</v>
      </c>
      <c r="R406">
        <v>152.16999999999999</v>
      </c>
      <c r="S406">
        <v>0.26</v>
      </c>
      <c r="T406">
        <v>109.5624</v>
      </c>
      <c r="U406">
        <v>1</v>
      </c>
      <c r="V406">
        <v>152.16999999999999</v>
      </c>
      <c r="W406">
        <v>0.26</v>
      </c>
      <c r="X406">
        <v>109.5624</v>
      </c>
      <c r="Y406">
        <v>1</v>
      </c>
    </row>
    <row r="407" spans="1:25" x14ac:dyDescent="0.3">
      <c r="A407" t="s">
        <v>2212</v>
      </c>
      <c r="B407" s="25">
        <v>45628</v>
      </c>
      <c r="C407" t="s">
        <v>1449</v>
      </c>
      <c r="D407" t="s">
        <v>1679</v>
      </c>
      <c r="E407" t="s">
        <v>1785</v>
      </c>
      <c r="F407" s="7">
        <v>1</v>
      </c>
      <c r="G407" s="3">
        <v>745.15</v>
      </c>
      <c r="H407" s="3">
        <v>0.04</v>
      </c>
      <c r="I407" t="s">
        <v>1810</v>
      </c>
      <c r="J407" s="3">
        <v>558.86249999999995</v>
      </c>
      <c r="K407" s="3"/>
      <c r="Q407" s="10" t="s">
        <v>3507</v>
      </c>
      <c r="R407">
        <v>706.6</v>
      </c>
      <c r="S407">
        <v>0.1</v>
      </c>
      <c r="T407">
        <v>1759.434</v>
      </c>
      <c r="U407">
        <v>3</v>
      </c>
      <c r="V407">
        <v>706.6</v>
      </c>
      <c r="W407">
        <v>0.1</v>
      </c>
      <c r="X407">
        <v>1759.434</v>
      </c>
      <c r="Y407">
        <v>3</v>
      </c>
    </row>
    <row r="408" spans="1:25" x14ac:dyDescent="0.3">
      <c r="A408" t="s">
        <v>2213</v>
      </c>
      <c r="B408" s="25">
        <v>45244</v>
      </c>
      <c r="C408" t="s">
        <v>188</v>
      </c>
      <c r="D408" t="s">
        <v>1727</v>
      </c>
      <c r="E408" t="s">
        <v>1742</v>
      </c>
      <c r="F408" s="7">
        <v>2</v>
      </c>
      <c r="G408" s="3">
        <v>848.69</v>
      </c>
      <c r="H408" s="3">
        <v>0.1</v>
      </c>
      <c r="I408" t="s">
        <v>1810</v>
      </c>
      <c r="J408" s="3">
        <v>814.74239999999998</v>
      </c>
      <c r="K408" s="3"/>
      <c r="Q408" s="10" t="s">
        <v>3510</v>
      </c>
      <c r="R408">
        <v>255.02</v>
      </c>
      <c r="S408">
        <v>0.01</v>
      </c>
      <c r="T408">
        <v>178.51400000000001</v>
      </c>
      <c r="U408">
        <v>1</v>
      </c>
      <c r="V408">
        <v>255.02</v>
      </c>
      <c r="W408">
        <v>0.01</v>
      </c>
      <c r="X408">
        <v>178.51400000000001</v>
      </c>
      <c r="Y408">
        <v>1</v>
      </c>
    </row>
    <row r="409" spans="1:25" x14ac:dyDescent="0.3">
      <c r="A409" t="s">
        <v>2214</v>
      </c>
      <c r="B409" s="25">
        <v>45336</v>
      </c>
      <c r="C409" t="s">
        <v>1269</v>
      </c>
      <c r="D409" t="s">
        <v>1669</v>
      </c>
      <c r="E409" t="s">
        <v>1780</v>
      </c>
      <c r="F409" s="7">
        <v>3</v>
      </c>
      <c r="G409" s="3">
        <v>247.67</v>
      </c>
      <c r="H409" s="3">
        <v>0.02</v>
      </c>
      <c r="I409" t="s">
        <v>1807</v>
      </c>
      <c r="J409" s="3">
        <v>445.80599999999998</v>
      </c>
      <c r="K409" s="3"/>
      <c r="Q409" s="10" t="s">
        <v>3513</v>
      </c>
      <c r="R409">
        <v>884.46</v>
      </c>
      <c r="S409">
        <v>0.05</v>
      </c>
      <c r="T409">
        <v>1990.0350000000001</v>
      </c>
      <c r="U409">
        <v>4</v>
      </c>
      <c r="V409">
        <v>884.46</v>
      </c>
      <c r="W409">
        <v>0.05</v>
      </c>
      <c r="X409">
        <v>1990.0350000000001</v>
      </c>
      <c r="Y409">
        <v>4</v>
      </c>
    </row>
    <row r="410" spans="1:25" x14ac:dyDescent="0.3">
      <c r="A410" t="s">
        <v>2215</v>
      </c>
      <c r="B410" s="25">
        <v>45465</v>
      </c>
      <c r="C410" t="s">
        <v>152</v>
      </c>
      <c r="D410" t="s">
        <v>1677</v>
      </c>
      <c r="E410" t="s">
        <v>1747</v>
      </c>
      <c r="F410" s="7">
        <v>4</v>
      </c>
      <c r="G410" s="3">
        <v>220.51</v>
      </c>
      <c r="H410" s="3">
        <v>0.08</v>
      </c>
      <c r="I410" t="s">
        <v>1807</v>
      </c>
      <c r="J410" s="3">
        <v>648.29939999999999</v>
      </c>
      <c r="K410" s="3"/>
      <c r="Q410" s="10" t="s">
        <v>3516</v>
      </c>
      <c r="R410">
        <v>772.07</v>
      </c>
      <c r="S410">
        <v>0.26</v>
      </c>
      <c r="T410">
        <v>571.33180000000004</v>
      </c>
      <c r="U410">
        <v>3</v>
      </c>
      <c r="V410">
        <v>772.07</v>
      </c>
      <c r="W410">
        <v>0.26</v>
      </c>
      <c r="X410">
        <v>571.33180000000004</v>
      </c>
      <c r="Y410">
        <v>3</v>
      </c>
    </row>
    <row r="411" spans="1:25" x14ac:dyDescent="0.3">
      <c r="A411" t="s">
        <v>2216</v>
      </c>
      <c r="B411" s="25">
        <v>45837</v>
      </c>
      <c r="C411" t="s">
        <v>1018</v>
      </c>
      <c r="D411" t="s">
        <v>1559</v>
      </c>
      <c r="E411" t="s">
        <v>1785</v>
      </c>
      <c r="F411" s="7">
        <v>4</v>
      </c>
      <c r="G411" s="3">
        <v>370.63</v>
      </c>
      <c r="H411" s="3">
        <v>0.11</v>
      </c>
      <c r="I411" t="s">
        <v>1805</v>
      </c>
      <c r="J411" s="3">
        <v>1363.9184</v>
      </c>
      <c r="K411" s="3"/>
      <c r="Q411" s="10" t="s">
        <v>3517</v>
      </c>
      <c r="R411">
        <v>108.31</v>
      </c>
      <c r="S411">
        <v>0</v>
      </c>
      <c r="T411">
        <v>240.44820000000001</v>
      </c>
      <c r="U411">
        <v>1</v>
      </c>
      <c r="V411">
        <v>108.31</v>
      </c>
      <c r="W411">
        <v>0</v>
      </c>
      <c r="X411">
        <v>240.44820000000001</v>
      </c>
      <c r="Y411">
        <v>1</v>
      </c>
    </row>
    <row r="412" spans="1:25" x14ac:dyDescent="0.3">
      <c r="A412" t="s">
        <v>2217</v>
      </c>
      <c r="B412" s="25">
        <v>45706</v>
      </c>
      <c r="C412" t="s">
        <v>1207</v>
      </c>
      <c r="D412" t="s">
        <v>1587</v>
      </c>
      <c r="E412" t="s">
        <v>1794</v>
      </c>
      <c r="F412" s="7">
        <v>1</v>
      </c>
      <c r="G412" s="3">
        <v>349.84</v>
      </c>
      <c r="H412" s="3">
        <v>0.1</v>
      </c>
      <c r="I412" t="s">
        <v>1805</v>
      </c>
      <c r="J412" s="3">
        <v>1245.4304</v>
      </c>
      <c r="K412" s="3"/>
      <c r="Q412" s="10" t="s">
        <v>3518</v>
      </c>
      <c r="R412">
        <v>502.53</v>
      </c>
      <c r="S412">
        <v>0.11</v>
      </c>
      <c r="T412">
        <v>502.53</v>
      </c>
      <c r="U412">
        <v>2</v>
      </c>
      <c r="V412">
        <v>502.53</v>
      </c>
      <c r="W412">
        <v>0.11</v>
      </c>
      <c r="X412">
        <v>502.53</v>
      </c>
      <c r="Y412">
        <v>2</v>
      </c>
    </row>
    <row r="413" spans="1:25" x14ac:dyDescent="0.3">
      <c r="A413" t="s">
        <v>2218</v>
      </c>
      <c r="B413" s="25">
        <v>45823</v>
      </c>
      <c r="C413" t="s">
        <v>167</v>
      </c>
      <c r="D413" t="s">
        <v>1607</v>
      </c>
      <c r="E413" t="s">
        <v>1775</v>
      </c>
      <c r="F413" s="7">
        <v>3</v>
      </c>
      <c r="G413" s="3">
        <v>770.87</v>
      </c>
      <c r="H413" s="3">
        <v>0.06</v>
      </c>
      <c r="I413" t="s">
        <v>1810</v>
      </c>
      <c r="J413" s="3">
        <v>693.78300000000002</v>
      </c>
      <c r="K413" s="3"/>
      <c r="Q413" s="10" t="s">
        <v>3519</v>
      </c>
      <c r="R413">
        <v>508.52</v>
      </c>
      <c r="S413">
        <v>0.26</v>
      </c>
      <c r="T413">
        <v>905.16559999999993</v>
      </c>
      <c r="U413">
        <v>1</v>
      </c>
      <c r="V413">
        <v>508.52</v>
      </c>
      <c r="W413">
        <v>0.26</v>
      </c>
      <c r="X413">
        <v>905.16559999999993</v>
      </c>
      <c r="Y413">
        <v>1</v>
      </c>
    </row>
    <row r="414" spans="1:25" x14ac:dyDescent="0.3">
      <c r="A414" t="s">
        <v>2219</v>
      </c>
      <c r="B414" s="25">
        <v>45518</v>
      </c>
      <c r="C414" t="s">
        <v>1457</v>
      </c>
      <c r="D414" t="s">
        <v>1727</v>
      </c>
      <c r="E414" t="s">
        <v>1788</v>
      </c>
      <c r="F414" s="7">
        <v>1</v>
      </c>
      <c r="G414" s="3">
        <v>507.33</v>
      </c>
      <c r="H414" s="3">
        <v>0.06</v>
      </c>
      <c r="I414" t="s">
        <v>1807</v>
      </c>
      <c r="J414" s="3">
        <v>1430.6705999999999</v>
      </c>
      <c r="K414" s="3"/>
      <c r="Q414" s="10" t="s">
        <v>3520</v>
      </c>
      <c r="R414">
        <v>492</v>
      </c>
      <c r="S414">
        <v>0.02</v>
      </c>
      <c r="T414">
        <v>364.08</v>
      </c>
      <c r="U414">
        <v>4</v>
      </c>
      <c r="V414">
        <v>492</v>
      </c>
      <c r="W414">
        <v>0.02</v>
      </c>
      <c r="X414">
        <v>364.08</v>
      </c>
      <c r="Y414">
        <v>4</v>
      </c>
    </row>
    <row r="415" spans="1:25" x14ac:dyDescent="0.3">
      <c r="A415" t="s">
        <v>2220</v>
      </c>
      <c r="B415" s="25">
        <v>45863</v>
      </c>
      <c r="C415" t="s">
        <v>604</v>
      </c>
      <c r="D415" t="s">
        <v>1661</v>
      </c>
      <c r="E415" t="s">
        <v>1767</v>
      </c>
      <c r="F415" s="7">
        <v>2</v>
      </c>
      <c r="G415" s="3">
        <v>87.78</v>
      </c>
      <c r="H415" s="3">
        <v>0.22</v>
      </c>
      <c r="I415" t="s">
        <v>1805</v>
      </c>
      <c r="J415" s="3">
        <v>82.513199999999998</v>
      </c>
      <c r="K415" s="3"/>
      <c r="Q415" s="10" t="s">
        <v>3521</v>
      </c>
      <c r="R415">
        <v>746.36</v>
      </c>
      <c r="S415">
        <v>0.08</v>
      </c>
      <c r="T415">
        <v>2925.7312000000002</v>
      </c>
      <c r="U415">
        <v>1</v>
      </c>
      <c r="V415">
        <v>746.36</v>
      </c>
      <c r="W415">
        <v>0.08</v>
      </c>
      <c r="X415">
        <v>2925.7312000000002</v>
      </c>
      <c r="Y415">
        <v>1</v>
      </c>
    </row>
    <row r="416" spans="1:25" x14ac:dyDescent="0.3">
      <c r="A416" t="s">
        <v>2221</v>
      </c>
      <c r="B416" s="25">
        <v>45666</v>
      </c>
      <c r="C416" t="s">
        <v>36</v>
      </c>
      <c r="D416" t="s">
        <v>1715</v>
      </c>
      <c r="E416" t="s">
        <v>1750</v>
      </c>
      <c r="F416" s="7">
        <v>1</v>
      </c>
      <c r="G416" s="3">
        <v>772.24</v>
      </c>
      <c r="H416" s="3">
        <v>0.1</v>
      </c>
      <c r="I416" t="s">
        <v>1805</v>
      </c>
      <c r="J416" s="3">
        <v>1204.6944000000001</v>
      </c>
      <c r="K416" s="3"/>
      <c r="Q416" s="10" t="s">
        <v>3523</v>
      </c>
      <c r="R416">
        <v>68.31</v>
      </c>
      <c r="S416">
        <v>0.02</v>
      </c>
      <c r="T416">
        <v>97.000199999999992</v>
      </c>
      <c r="U416">
        <v>2</v>
      </c>
      <c r="V416">
        <v>68.31</v>
      </c>
      <c r="W416">
        <v>0.02</v>
      </c>
      <c r="X416">
        <v>97.000199999999992</v>
      </c>
      <c r="Y416">
        <v>2</v>
      </c>
    </row>
    <row r="417" spans="1:25" x14ac:dyDescent="0.3">
      <c r="A417" t="s">
        <v>2222</v>
      </c>
      <c r="B417" s="25">
        <v>45813</v>
      </c>
      <c r="C417" t="s">
        <v>178</v>
      </c>
      <c r="D417" t="s">
        <v>1669</v>
      </c>
      <c r="E417" t="s">
        <v>1780</v>
      </c>
      <c r="F417" s="7">
        <v>2</v>
      </c>
      <c r="G417" s="3">
        <v>108.27</v>
      </c>
      <c r="H417" s="3">
        <v>0.21</v>
      </c>
      <c r="I417" t="s">
        <v>1810</v>
      </c>
      <c r="J417" s="3">
        <v>97.442999999999998</v>
      </c>
      <c r="K417" s="3"/>
      <c r="Q417" s="10" t="s">
        <v>3527</v>
      </c>
      <c r="R417">
        <v>458.97</v>
      </c>
      <c r="S417">
        <v>0.14000000000000001</v>
      </c>
      <c r="T417">
        <v>413.07299999999998</v>
      </c>
      <c r="U417">
        <v>2</v>
      </c>
      <c r="V417">
        <v>458.97</v>
      </c>
      <c r="W417">
        <v>0.14000000000000001</v>
      </c>
      <c r="X417">
        <v>413.07299999999998</v>
      </c>
      <c r="Y417">
        <v>2</v>
      </c>
    </row>
    <row r="418" spans="1:25" x14ac:dyDescent="0.3">
      <c r="A418" t="s">
        <v>2223</v>
      </c>
      <c r="B418" s="25">
        <v>45633</v>
      </c>
      <c r="C418" t="s">
        <v>1078</v>
      </c>
      <c r="D418" t="s">
        <v>1605</v>
      </c>
      <c r="E418" t="s">
        <v>1788</v>
      </c>
      <c r="F418" s="7">
        <v>2</v>
      </c>
      <c r="G418" s="3">
        <v>839.24</v>
      </c>
      <c r="H418" s="3">
        <v>0.11</v>
      </c>
      <c r="I418" t="s">
        <v>1807</v>
      </c>
      <c r="J418" s="3">
        <v>1325.9992</v>
      </c>
      <c r="K418" s="3"/>
      <c r="Q418" s="10" t="s">
        <v>3535</v>
      </c>
      <c r="R418">
        <v>862.25</v>
      </c>
      <c r="S418">
        <v>0.12</v>
      </c>
      <c r="T418">
        <v>2483.2800000000002</v>
      </c>
      <c r="U418">
        <v>4</v>
      </c>
      <c r="V418">
        <v>862.25</v>
      </c>
      <c r="W418">
        <v>0.12</v>
      </c>
      <c r="X418">
        <v>2483.2800000000002</v>
      </c>
      <c r="Y418">
        <v>4</v>
      </c>
    </row>
    <row r="419" spans="1:25" x14ac:dyDescent="0.3">
      <c r="A419" t="s">
        <v>2224</v>
      </c>
      <c r="B419" s="25">
        <v>45331</v>
      </c>
      <c r="C419" t="s">
        <v>1183</v>
      </c>
      <c r="D419" t="s">
        <v>1645</v>
      </c>
      <c r="E419" t="s">
        <v>1770</v>
      </c>
      <c r="F419" s="7">
        <v>3</v>
      </c>
      <c r="G419" s="3">
        <v>466.27</v>
      </c>
      <c r="H419" s="3">
        <v>0.02</v>
      </c>
      <c r="I419" t="s">
        <v>1807</v>
      </c>
      <c r="J419" s="3">
        <v>829.9606</v>
      </c>
      <c r="K419" s="3"/>
      <c r="Q419" s="10" t="s">
        <v>3536</v>
      </c>
      <c r="R419">
        <v>146.12</v>
      </c>
      <c r="S419">
        <v>0.3</v>
      </c>
      <c r="T419">
        <v>514.3424</v>
      </c>
      <c r="U419">
        <v>2</v>
      </c>
      <c r="V419">
        <v>146.12</v>
      </c>
      <c r="W419">
        <v>0.3</v>
      </c>
      <c r="X419">
        <v>514.3424</v>
      </c>
      <c r="Y419">
        <v>2</v>
      </c>
    </row>
    <row r="420" spans="1:25" x14ac:dyDescent="0.3">
      <c r="A420" t="s">
        <v>2225</v>
      </c>
      <c r="B420" s="25">
        <v>45942</v>
      </c>
      <c r="C420" t="s">
        <v>1226</v>
      </c>
      <c r="D420" t="s">
        <v>1653</v>
      </c>
      <c r="E420" t="s">
        <v>1780</v>
      </c>
      <c r="F420" s="7">
        <v>2</v>
      </c>
      <c r="G420" s="3">
        <v>969.83</v>
      </c>
      <c r="H420" s="3">
        <v>0.17</v>
      </c>
      <c r="I420" t="s">
        <v>1805</v>
      </c>
      <c r="J420" s="3">
        <v>2851.3002000000001</v>
      </c>
      <c r="K420" s="3"/>
      <c r="Q420" s="10" t="s">
        <v>1980</v>
      </c>
      <c r="R420">
        <v>593.47</v>
      </c>
      <c r="S420">
        <v>0.05</v>
      </c>
      <c r="T420">
        <v>1068.2460000000001</v>
      </c>
      <c r="U420">
        <v>4</v>
      </c>
      <c r="V420">
        <v>593.47</v>
      </c>
      <c r="W420">
        <v>0.05</v>
      </c>
      <c r="X420">
        <v>1068.2460000000001</v>
      </c>
      <c r="Y420">
        <v>4</v>
      </c>
    </row>
    <row r="421" spans="1:25" x14ac:dyDescent="0.3">
      <c r="A421" t="s">
        <v>2226</v>
      </c>
      <c r="B421" s="25">
        <v>45824</v>
      </c>
      <c r="C421" t="s">
        <v>1281</v>
      </c>
      <c r="D421" t="s">
        <v>1711</v>
      </c>
      <c r="E421" t="s">
        <v>1794</v>
      </c>
      <c r="F421" s="7">
        <v>2</v>
      </c>
      <c r="G421" s="3">
        <v>782.11</v>
      </c>
      <c r="H421" s="3">
        <v>0.01</v>
      </c>
      <c r="I421" t="s">
        <v>1807</v>
      </c>
      <c r="J421" s="3">
        <v>1298.3026</v>
      </c>
      <c r="K421" s="3"/>
      <c r="Q421" s="10" t="s">
        <v>3537</v>
      </c>
      <c r="R421">
        <v>695.02</v>
      </c>
      <c r="S421">
        <v>0.24</v>
      </c>
      <c r="T421">
        <v>973.02799999999991</v>
      </c>
      <c r="U421">
        <v>2</v>
      </c>
      <c r="V421">
        <v>695.02</v>
      </c>
      <c r="W421">
        <v>0.24</v>
      </c>
      <c r="X421">
        <v>973.02799999999991</v>
      </c>
      <c r="Y421">
        <v>2</v>
      </c>
    </row>
    <row r="422" spans="1:25" x14ac:dyDescent="0.3">
      <c r="A422" t="s">
        <v>2227</v>
      </c>
      <c r="B422" s="25">
        <v>45921</v>
      </c>
      <c r="C422" t="s">
        <v>1379</v>
      </c>
      <c r="D422" t="s">
        <v>1609</v>
      </c>
      <c r="E422" t="s">
        <v>1773</v>
      </c>
      <c r="F422" s="7">
        <v>3</v>
      </c>
      <c r="G422" s="3">
        <v>74.63</v>
      </c>
      <c r="H422" s="3">
        <v>0.25</v>
      </c>
      <c r="I422" t="s">
        <v>1807</v>
      </c>
      <c r="J422" s="3">
        <v>147.76740000000001</v>
      </c>
      <c r="K422" s="3"/>
      <c r="Q422" s="10" t="s">
        <v>3539</v>
      </c>
      <c r="R422">
        <v>864.09</v>
      </c>
      <c r="S422">
        <v>0.02</v>
      </c>
      <c r="T422">
        <v>1624.4892</v>
      </c>
      <c r="U422">
        <v>1</v>
      </c>
      <c r="V422">
        <v>864.09</v>
      </c>
      <c r="W422">
        <v>0.02</v>
      </c>
      <c r="X422">
        <v>1624.4892</v>
      </c>
      <c r="Y422">
        <v>1</v>
      </c>
    </row>
    <row r="423" spans="1:25" x14ac:dyDescent="0.3">
      <c r="A423" t="s">
        <v>2228</v>
      </c>
      <c r="B423" s="25">
        <v>45909</v>
      </c>
      <c r="C423" t="s">
        <v>159</v>
      </c>
      <c r="D423" t="s">
        <v>1699</v>
      </c>
      <c r="E423" t="s">
        <v>1757</v>
      </c>
      <c r="F423" s="7">
        <v>1</v>
      </c>
      <c r="G423" s="3">
        <v>522.78</v>
      </c>
      <c r="H423" s="3">
        <v>0.15</v>
      </c>
      <c r="I423" t="s">
        <v>1807</v>
      </c>
      <c r="J423" s="3">
        <v>1176.2550000000001</v>
      </c>
      <c r="K423" s="3"/>
      <c r="Q423" s="10" t="s">
        <v>3542</v>
      </c>
      <c r="R423">
        <v>825.78</v>
      </c>
      <c r="S423">
        <v>0.12</v>
      </c>
      <c r="T423">
        <v>3237.0576000000001</v>
      </c>
      <c r="U423">
        <v>3</v>
      </c>
      <c r="V423">
        <v>825.78</v>
      </c>
      <c r="W423">
        <v>0.12</v>
      </c>
      <c r="X423">
        <v>3237.0576000000001</v>
      </c>
      <c r="Y423">
        <v>3</v>
      </c>
    </row>
    <row r="424" spans="1:25" x14ac:dyDescent="0.3">
      <c r="A424" t="s">
        <v>2229</v>
      </c>
      <c r="B424" s="25">
        <v>45853</v>
      </c>
      <c r="C424" t="s">
        <v>1051</v>
      </c>
      <c r="D424" t="s">
        <v>1555</v>
      </c>
      <c r="E424" t="s">
        <v>1782</v>
      </c>
      <c r="F424" s="7">
        <v>1</v>
      </c>
      <c r="G424" s="3">
        <v>206.45</v>
      </c>
      <c r="H424" s="3">
        <v>0.3</v>
      </c>
      <c r="I424" t="s">
        <v>1807</v>
      </c>
      <c r="J424" s="3">
        <v>175.48249999999999</v>
      </c>
      <c r="K424" s="3"/>
      <c r="Q424" s="10" t="s">
        <v>3543</v>
      </c>
      <c r="R424">
        <v>849.77</v>
      </c>
      <c r="S424">
        <v>0.18</v>
      </c>
      <c r="T424">
        <v>2243.3928000000001</v>
      </c>
      <c r="U424">
        <v>1</v>
      </c>
      <c r="V424">
        <v>849.77</v>
      </c>
      <c r="W424">
        <v>0.18</v>
      </c>
      <c r="X424">
        <v>2243.3928000000001</v>
      </c>
      <c r="Y424">
        <v>1</v>
      </c>
    </row>
    <row r="425" spans="1:25" x14ac:dyDescent="0.3">
      <c r="A425" t="s">
        <v>2230</v>
      </c>
      <c r="B425" s="25">
        <v>45580</v>
      </c>
      <c r="C425" t="s">
        <v>485</v>
      </c>
      <c r="D425" t="s">
        <v>1667</v>
      </c>
      <c r="E425" t="s">
        <v>1754</v>
      </c>
      <c r="F425" s="7">
        <v>1</v>
      </c>
      <c r="G425" s="3">
        <v>815.53</v>
      </c>
      <c r="H425" s="3">
        <v>0.28000000000000003</v>
      </c>
      <c r="I425" t="s">
        <v>1807</v>
      </c>
      <c r="J425" s="3">
        <v>570.87099999999998</v>
      </c>
      <c r="K425" s="3"/>
      <c r="Q425" s="10" t="s">
        <v>3544</v>
      </c>
      <c r="R425">
        <v>88.78</v>
      </c>
      <c r="S425">
        <v>0.14000000000000001</v>
      </c>
      <c r="T425">
        <v>72.799600000000012</v>
      </c>
      <c r="U425">
        <v>4</v>
      </c>
      <c r="V425">
        <v>88.78</v>
      </c>
      <c r="W425">
        <v>0.14000000000000001</v>
      </c>
      <c r="X425">
        <v>72.799600000000012</v>
      </c>
      <c r="Y425">
        <v>4</v>
      </c>
    </row>
    <row r="426" spans="1:25" x14ac:dyDescent="0.3">
      <c r="A426" t="s">
        <v>2231</v>
      </c>
      <c r="B426" s="25">
        <v>45220</v>
      </c>
      <c r="C426" t="s">
        <v>146</v>
      </c>
      <c r="D426" t="s">
        <v>1687</v>
      </c>
      <c r="E426" t="s">
        <v>1778</v>
      </c>
      <c r="F426" s="7">
        <v>2</v>
      </c>
      <c r="G426" s="3">
        <v>823.61</v>
      </c>
      <c r="H426" s="3">
        <v>0</v>
      </c>
      <c r="I426" t="s">
        <v>1810</v>
      </c>
      <c r="J426" s="3">
        <v>592.99919999999997</v>
      </c>
      <c r="K426" s="3"/>
      <c r="Q426" s="10" t="s">
        <v>3545</v>
      </c>
      <c r="R426">
        <v>507.22</v>
      </c>
      <c r="S426">
        <v>0.11</v>
      </c>
      <c r="T426">
        <v>1744.8368</v>
      </c>
      <c r="U426">
        <v>3</v>
      </c>
      <c r="V426">
        <v>507.22</v>
      </c>
      <c r="W426">
        <v>0.11</v>
      </c>
      <c r="X426">
        <v>1744.8368</v>
      </c>
      <c r="Y426">
        <v>3</v>
      </c>
    </row>
    <row r="427" spans="1:25" x14ac:dyDescent="0.3">
      <c r="A427" t="s">
        <v>2232</v>
      </c>
      <c r="B427" s="25">
        <v>45807</v>
      </c>
      <c r="C427" t="s">
        <v>1455</v>
      </c>
      <c r="D427" t="s">
        <v>1703</v>
      </c>
      <c r="E427" t="s">
        <v>1767</v>
      </c>
      <c r="F427" s="7">
        <v>4</v>
      </c>
      <c r="G427" s="3">
        <v>209.96</v>
      </c>
      <c r="H427" s="3">
        <v>0.05</v>
      </c>
      <c r="I427" t="s">
        <v>1805</v>
      </c>
      <c r="J427" s="3">
        <v>419.92</v>
      </c>
      <c r="K427" s="3"/>
      <c r="Q427" s="10" t="s">
        <v>3547</v>
      </c>
      <c r="R427">
        <v>442.87</v>
      </c>
      <c r="S427">
        <v>0.14000000000000001</v>
      </c>
      <c r="T427">
        <v>1629.7616</v>
      </c>
      <c r="U427">
        <v>2</v>
      </c>
      <c r="V427">
        <v>442.87</v>
      </c>
      <c r="W427">
        <v>0.14000000000000001</v>
      </c>
      <c r="X427">
        <v>1629.7616</v>
      </c>
      <c r="Y427">
        <v>2</v>
      </c>
    </row>
    <row r="428" spans="1:25" x14ac:dyDescent="0.3">
      <c r="A428" t="s">
        <v>2233</v>
      </c>
      <c r="B428" s="25">
        <v>45462</v>
      </c>
      <c r="C428" t="s">
        <v>573</v>
      </c>
      <c r="D428" t="s">
        <v>1524</v>
      </c>
      <c r="E428" t="s">
        <v>1785</v>
      </c>
      <c r="F428" s="7">
        <v>4</v>
      </c>
      <c r="G428" s="3">
        <v>897.93</v>
      </c>
      <c r="H428" s="3">
        <v>0.16</v>
      </c>
      <c r="I428" t="s">
        <v>1810</v>
      </c>
      <c r="J428" s="3">
        <v>3412.134</v>
      </c>
      <c r="K428" s="3"/>
      <c r="Q428" s="10" t="s">
        <v>3549</v>
      </c>
      <c r="R428">
        <v>24.13</v>
      </c>
      <c r="S428">
        <v>0.28999999999999998</v>
      </c>
      <c r="T428">
        <v>24.13</v>
      </c>
      <c r="U428">
        <v>3</v>
      </c>
      <c r="V428">
        <v>24.13</v>
      </c>
      <c r="W428">
        <v>0.28999999999999998</v>
      </c>
      <c r="X428">
        <v>24.13</v>
      </c>
      <c r="Y428">
        <v>3</v>
      </c>
    </row>
    <row r="429" spans="1:25" x14ac:dyDescent="0.3">
      <c r="A429" t="s">
        <v>2234</v>
      </c>
      <c r="B429" s="25">
        <v>45646</v>
      </c>
      <c r="C429" t="s">
        <v>592</v>
      </c>
      <c r="D429" t="s">
        <v>1655</v>
      </c>
      <c r="E429" t="s">
        <v>1733</v>
      </c>
      <c r="F429" s="7">
        <v>2</v>
      </c>
      <c r="G429" s="3">
        <v>925.95</v>
      </c>
      <c r="H429" s="3">
        <v>0.03</v>
      </c>
      <c r="I429" t="s">
        <v>1810</v>
      </c>
      <c r="J429" s="3">
        <v>3111.192</v>
      </c>
      <c r="K429" s="3"/>
      <c r="Q429" s="10" t="s">
        <v>3550</v>
      </c>
      <c r="R429">
        <v>239.54</v>
      </c>
      <c r="S429">
        <v>0.1</v>
      </c>
      <c r="T429">
        <v>510.22019999999998</v>
      </c>
      <c r="U429">
        <v>1</v>
      </c>
      <c r="V429">
        <v>239.54</v>
      </c>
      <c r="W429">
        <v>0.1</v>
      </c>
      <c r="X429">
        <v>510.22019999999998</v>
      </c>
      <c r="Y429">
        <v>1</v>
      </c>
    </row>
    <row r="430" spans="1:25" x14ac:dyDescent="0.3">
      <c r="A430" t="s">
        <v>2235</v>
      </c>
      <c r="B430" s="25">
        <v>45520</v>
      </c>
      <c r="C430" t="s">
        <v>301</v>
      </c>
      <c r="D430" t="s">
        <v>1631</v>
      </c>
      <c r="E430" t="s">
        <v>1757</v>
      </c>
      <c r="F430" s="7">
        <v>4</v>
      </c>
      <c r="G430" s="3">
        <v>573.09</v>
      </c>
      <c r="H430" s="3">
        <v>0.02</v>
      </c>
      <c r="I430" t="s">
        <v>1810</v>
      </c>
      <c r="J430" s="3">
        <v>1111.7945999999999</v>
      </c>
      <c r="K430" s="3"/>
      <c r="Q430" s="10" t="s">
        <v>3553</v>
      </c>
      <c r="R430">
        <v>640.91</v>
      </c>
      <c r="S430">
        <v>0.22</v>
      </c>
      <c r="T430">
        <v>2409.8216000000002</v>
      </c>
      <c r="U430">
        <v>3</v>
      </c>
      <c r="V430">
        <v>640.91</v>
      </c>
      <c r="W430">
        <v>0.22</v>
      </c>
      <c r="X430">
        <v>2409.8216000000002</v>
      </c>
      <c r="Y430">
        <v>3</v>
      </c>
    </row>
    <row r="431" spans="1:25" x14ac:dyDescent="0.3">
      <c r="A431" t="s">
        <v>2236</v>
      </c>
      <c r="B431" s="25">
        <v>45731</v>
      </c>
      <c r="C431" t="s">
        <v>598</v>
      </c>
      <c r="D431" t="s">
        <v>1541</v>
      </c>
      <c r="E431" t="s">
        <v>1750</v>
      </c>
      <c r="F431" s="7">
        <v>3</v>
      </c>
      <c r="G431" s="3">
        <v>149.83000000000001</v>
      </c>
      <c r="H431" s="3">
        <v>0.03</v>
      </c>
      <c r="I431" t="s">
        <v>1805</v>
      </c>
      <c r="J431" s="3">
        <v>587.33360000000005</v>
      </c>
      <c r="K431" s="3"/>
      <c r="Q431" s="10" t="s">
        <v>1982</v>
      </c>
      <c r="R431">
        <v>707.65</v>
      </c>
      <c r="S431">
        <v>0.28000000000000003</v>
      </c>
      <c r="T431">
        <v>1217.1579999999999</v>
      </c>
      <c r="U431">
        <v>1</v>
      </c>
      <c r="V431">
        <v>707.65</v>
      </c>
      <c r="W431">
        <v>0.28000000000000003</v>
      </c>
      <c r="X431">
        <v>1217.1579999999999</v>
      </c>
      <c r="Y431">
        <v>1</v>
      </c>
    </row>
    <row r="432" spans="1:25" x14ac:dyDescent="0.3">
      <c r="A432" t="s">
        <v>2237</v>
      </c>
      <c r="B432" s="25">
        <v>45445</v>
      </c>
      <c r="C432" t="s">
        <v>14</v>
      </c>
      <c r="D432" t="s">
        <v>1631</v>
      </c>
      <c r="E432" t="s">
        <v>1780</v>
      </c>
      <c r="F432" s="7">
        <v>2</v>
      </c>
      <c r="G432" s="3">
        <v>287.70999999999998</v>
      </c>
      <c r="H432" s="3">
        <v>0.06</v>
      </c>
      <c r="I432" t="s">
        <v>1810</v>
      </c>
      <c r="J432" s="3">
        <v>837.23609999999985</v>
      </c>
      <c r="K432" s="3"/>
      <c r="Q432" s="10" t="s">
        <v>3557</v>
      </c>
      <c r="R432">
        <v>543.44000000000005</v>
      </c>
      <c r="S432">
        <v>0.28999999999999998</v>
      </c>
      <c r="T432">
        <v>1418.3784000000001</v>
      </c>
      <c r="U432">
        <v>4</v>
      </c>
      <c r="V432">
        <v>543.44000000000005</v>
      </c>
      <c r="W432">
        <v>0.28999999999999998</v>
      </c>
      <c r="X432">
        <v>1418.3784000000001</v>
      </c>
      <c r="Y432">
        <v>4</v>
      </c>
    </row>
    <row r="433" spans="1:25" x14ac:dyDescent="0.3">
      <c r="A433" t="s">
        <v>2238</v>
      </c>
      <c r="B433" s="25">
        <v>45860</v>
      </c>
      <c r="C433" t="s">
        <v>333</v>
      </c>
      <c r="D433" t="s">
        <v>1663</v>
      </c>
      <c r="E433" t="s">
        <v>1757</v>
      </c>
      <c r="F433" s="7">
        <v>3</v>
      </c>
      <c r="G433" s="3">
        <v>849.8</v>
      </c>
      <c r="H433" s="3">
        <v>0.28000000000000003</v>
      </c>
      <c r="I433" t="s">
        <v>1810</v>
      </c>
      <c r="J433" s="3">
        <v>1597.624</v>
      </c>
      <c r="K433" s="3"/>
      <c r="Q433" s="10" t="s">
        <v>3558</v>
      </c>
      <c r="R433">
        <v>715.42</v>
      </c>
      <c r="S433">
        <v>0.11</v>
      </c>
      <c r="T433">
        <v>2031.7927999999999</v>
      </c>
      <c r="U433">
        <v>4</v>
      </c>
      <c r="V433">
        <v>715.42</v>
      </c>
      <c r="W433">
        <v>0.11</v>
      </c>
      <c r="X433">
        <v>2031.7927999999999</v>
      </c>
      <c r="Y433">
        <v>4</v>
      </c>
    </row>
    <row r="434" spans="1:25" x14ac:dyDescent="0.3">
      <c r="A434" t="s">
        <v>2239</v>
      </c>
      <c r="B434" s="25">
        <v>45725</v>
      </c>
      <c r="C434" t="s">
        <v>75</v>
      </c>
      <c r="D434" t="s">
        <v>1611</v>
      </c>
      <c r="E434" t="s">
        <v>1747</v>
      </c>
      <c r="F434" s="7">
        <v>2</v>
      </c>
      <c r="G434" s="3">
        <v>482.58</v>
      </c>
      <c r="H434" s="3">
        <v>0</v>
      </c>
      <c r="I434" t="s">
        <v>1807</v>
      </c>
      <c r="J434" s="3">
        <v>1042.3728000000001</v>
      </c>
      <c r="K434" s="3"/>
      <c r="Q434" s="10" t="s">
        <v>3560</v>
      </c>
      <c r="R434">
        <v>352.72</v>
      </c>
      <c r="S434">
        <v>0.19</v>
      </c>
      <c r="T434">
        <v>1058.1600000000001</v>
      </c>
      <c r="U434">
        <v>1</v>
      </c>
      <c r="V434">
        <v>352.72</v>
      </c>
      <c r="W434">
        <v>0.19</v>
      </c>
      <c r="X434">
        <v>1058.1600000000001</v>
      </c>
      <c r="Y434">
        <v>1</v>
      </c>
    </row>
    <row r="435" spans="1:25" x14ac:dyDescent="0.3">
      <c r="A435" t="s">
        <v>2240</v>
      </c>
      <c r="B435" s="25">
        <v>45699</v>
      </c>
      <c r="C435" t="s">
        <v>394</v>
      </c>
      <c r="D435" t="s">
        <v>1647</v>
      </c>
      <c r="E435" t="s">
        <v>1742</v>
      </c>
      <c r="F435" s="7">
        <v>3</v>
      </c>
      <c r="G435" s="3">
        <v>64.7</v>
      </c>
      <c r="H435" s="3">
        <v>0.26</v>
      </c>
      <c r="I435" t="s">
        <v>1805</v>
      </c>
      <c r="J435" s="3">
        <v>129.4</v>
      </c>
      <c r="K435" s="3"/>
      <c r="Q435" s="10" t="s">
        <v>3563</v>
      </c>
      <c r="R435">
        <v>433.07</v>
      </c>
      <c r="S435">
        <v>7.0000000000000007E-2</v>
      </c>
      <c r="T435">
        <v>649.60500000000002</v>
      </c>
      <c r="U435">
        <v>3</v>
      </c>
      <c r="V435">
        <v>433.07</v>
      </c>
      <c r="W435">
        <v>7.0000000000000007E-2</v>
      </c>
      <c r="X435">
        <v>649.60500000000002</v>
      </c>
      <c r="Y435">
        <v>3</v>
      </c>
    </row>
    <row r="436" spans="1:25" x14ac:dyDescent="0.3">
      <c r="A436" t="s">
        <v>2241</v>
      </c>
      <c r="B436" s="25">
        <v>45266</v>
      </c>
      <c r="C436" t="s">
        <v>494</v>
      </c>
      <c r="D436" t="s">
        <v>1536</v>
      </c>
      <c r="E436" t="s">
        <v>1754</v>
      </c>
      <c r="F436" s="7">
        <v>4</v>
      </c>
      <c r="G436" s="3">
        <v>589.83000000000004</v>
      </c>
      <c r="H436" s="3">
        <v>0.16</v>
      </c>
      <c r="I436" t="s">
        <v>1805</v>
      </c>
      <c r="J436" s="3">
        <v>1309.4226000000001</v>
      </c>
      <c r="K436" s="3"/>
      <c r="Q436" s="10" t="s">
        <v>3564</v>
      </c>
      <c r="R436">
        <v>626.71</v>
      </c>
      <c r="S436">
        <v>0.06</v>
      </c>
      <c r="T436">
        <v>1748.5209</v>
      </c>
      <c r="U436">
        <v>2</v>
      </c>
      <c r="V436">
        <v>626.71</v>
      </c>
      <c r="W436">
        <v>0.06</v>
      </c>
      <c r="X436">
        <v>1748.5209</v>
      </c>
      <c r="Y436">
        <v>2</v>
      </c>
    </row>
    <row r="437" spans="1:25" x14ac:dyDescent="0.3">
      <c r="A437" t="s">
        <v>2242</v>
      </c>
      <c r="B437" s="25">
        <v>45889</v>
      </c>
      <c r="C437" t="s">
        <v>906</v>
      </c>
      <c r="D437" t="s">
        <v>1532</v>
      </c>
      <c r="E437" t="s">
        <v>1767</v>
      </c>
      <c r="F437" s="7">
        <v>4</v>
      </c>
      <c r="G437" s="3">
        <v>758.49</v>
      </c>
      <c r="H437" s="3">
        <v>0.09</v>
      </c>
      <c r="I437" t="s">
        <v>1810</v>
      </c>
      <c r="J437" s="3">
        <v>2548.5264000000002</v>
      </c>
      <c r="K437" s="3"/>
      <c r="Q437" s="10" t="s">
        <v>3566</v>
      </c>
      <c r="R437">
        <v>839.74</v>
      </c>
      <c r="S437">
        <v>0.28000000000000003</v>
      </c>
      <c r="T437">
        <v>2922.2952</v>
      </c>
      <c r="U437">
        <v>3</v>
      </c>
      <c r="V437">
        <v>839.74</v>
      </c>
      <c r="W437">
        <v>0.28000000000000003</v>
      </c>
      <c r="X437">
        <v>2922.2952</v>
      </c>
      <c r="Y437">
        <v>3</v>
      </c>
    </row>
    <row r="438" spans="1:25" x14ac:dyDescent="0.3">
      <c r="A438" t="s">
        <v>2243</v>
      </c>
      <c r="B438" s="25">
        <v>45555</v>
      </c>
      <c r="C438" t="s">
        <v>199</v>
      </c>
      <c r="D438" t="s">
        <v>1603</v>
      </c>
      <c r="E438" t="s">
        <v>1775</v>
      </c>
      <c r="F438" s="7">
        <v>3</v>
      </c>
      <c r="G438" s="3">
        <v>747.56</v>
      </c>
      <c r="H438" s="3">
        <v>0.12</v>
      </c>
      <c r="I438" t="s">
        <v>1810</v>
      </c>
      <c r="J438" s="3">
        <v>2721.1183999999998</v>
      </c>
      <c r="K438" s="3"/>
      <c r="Q438" s="10" t="s">
        <v>1983</v>
      </c>
      <c r="R438">
        <v>857.35</v>
      </c>
      <c r="S438">
        <v>0.04</v>
      </c>
      <c r="T438">
        <v>617.29200000000003</v>
      </c>
      <c r="U438">
        <v>1</v>
      </c>
      <c r="V438">
        <v>857.35</v>
      </c>
      <c r="W438">
        <v>0.04</v>
      </c>
      <c r="X438">
        <v>617.29200000000003</v>
      </c>
      <c r="Y438">
        <v>1</v>
      </c>
    </row>
    <row r="439" spans="1:25" x14ac:dyDescent="0.3">
      <c r="A439" t="s">
        <v>2244</v>
      </c>
      <c r="B439" s="25">
        <v>45813</v>
      </c>
      <c r="C439" t="s">
        <v>803</v>
      </c>
      <c r="D439" t="s">
        <v>1609</v>
      </c>
      <c r="E439" t="s">
        <v>1788</v>
      </c>
      <c r="F439" s="7">
        <v>2</v>
      </c>
      <c r="G439" s="3">
        <v>551.22</v>
      </c>
      <c r="H439" s="3">
        <v>0.17</v>
      </c>
      <c r="I439" t="s">
        <v>1807</v>
      </c>
      <c r="J439" s="3">
        <v>1455.2208000000001</v>
      </c>
      <c r="K439" s="3"/>
      <c r="Q439" s="10" t="s">
        <v>3567</v>
      </c>
      <c r="R439">
        <v>252.63</v>
      </c>
      <c r="S439">
        <v>0.18</v>
      </c>
      <c r="T439">
        <v>545.68079999999998</v>
      </c>
      <c r="U439">
        <v>2</v>
      </c>
      <c r="V439">
        <v>252.63</v>
      </c>
      <c r="W439">
        <v>0.18</v>
      </c>
      <c r="X439">
        <v>545.68079999999998</v>
      </c>
      <c r="Y439">
        <v>2</v>
      </c>
    </row>
    <row r="440" spans="1:25" x14ac:dyDescent="0.3">
      <c r="A440" t="s">
        <v>2245</v>
      </c>
      <c r="B440" s="25">
        <v>45811</v>
      </c>
      <c r="C440" t="s">
        <v>527</v>
      </c>
      <c r="D440" t="s">
        <v>1667</v>
      </c>
      <c r="E440" t="s">
        <v>1780</v>
      </c>
      <c r="F440" s="7">
        <v>4</v>
      </c>
      <c r="G440" s="3">
        <v>527.05999999999995</v>
      </c>
      <c r="H440" s="3">
        <v>0.27</v>
      </c>
      <c r="I440" t="s">
        <v>1807</v>
      </c>
      <c r="J440" s="3">
        <v>874.91959999999983</v>
      </c>
      <c r="K440" s="3"/>
      <c r="Q440" s="10" t="s">
        <v>3568</v>
      </c>
      <c r="R440">
        <v>60.53</v>
      </c>
      <c r="S440">
        <v>0.25</v>
      </c>
      <c r="T440">
        <v>99.269200000000012</v>
      </c>
      <c r="U440">
        <v>4</v>
      </c>
      <c r="V440">
        <v>60.53</v>
      </c>
      <c r="W440">
        <v>0.25</v>
      </c>
      <c r="X440">
        <v>99.269200000000012</v>
      </c>
      <c r="Y440">
        <v>4</v>
      </c>
    </row>
    <row r="441" spans="1:25" x14ac:dyDescent="0.3">
      <c r="A441" t="s">
        <v>2246</v>
      </c>
      <c r="B441" s="25">
        <v>45670</v>
      </c>
      <c r="C441" t="s">
        <v>345</v>
      </c>
      <c r="D441" t="s">
        <v>1653</v>
      </c>
      <c r="E441" t="s">
        <v>1754</v>
      </c>
      <c r="F441" s="7">
        <v>2</v>
      </c>
      <c r="G441" s="3">
        <v>875.41</v>
      </c>
      <c r="H441" s="3">
        <v>0.03</v>
      </c>
      <c r="I441" t="s">
        <v>1805</v>
      </c>
      <c r="J441" s="3">
        <v>2556.1972000000001</v>
      </c>
      <c r="K441" s="3"/>
      <c r="Q441" s="10" t="s">
        <v>3569</v>
      </c>
      <c r="R441">
        <v>341.95</v>
      </c>
      <c r="S441">
        <v>0.05</v>
      </c>
      <c r="T441">
        <v>1025.8499999999999</v>
      </c>
      <c r="U441">
        <v>4</v>
      </c>
      <c r="V441">
        <v>341.95</v>
      </c>
      <c r="W441">
        <v>0.05</v>
      </c>
      <c r="X441">
        <v>1025.8499999999999</v>
      </c>
      <c r="Y441">
        <v>4</v>
      </c>
    </row>
    <row r="442" spans="1:25" x14ac:dyDescent="0.3">
      <c r="A442" t="s">
        <v>2247</v>
      </c>
      <c r="B442" s="25">
        <v>45736</v>
      </c>
      <c r="C442" t="s">
        <v>40</v>
      </c>
      <c r="D442" t="s">
        <v>1699</v>
      </c>
      <c r="E442" t="s">
        <v>1733</v>
      </c>
      <c r="F442" s="7">
        <v>2</v>
      </c>
      <c r="G442" s="3">
        <v>226.43</v>
      </c>
      <c r="H442" s="3">
        <v>0.1</v>
      </c>
      <c r="I442" t="s">
        <v>1805</v>
      </c>
      <c r="J442" s="3">
        <v>439.27420000000001</v>
      </c>
      <c r="K442" s="3"/>
      <c r="Q442" s="10" t="s">
        <v>3570</v>
      </c>
      <c r="R442">
        <v>300.12</v>
      </c>
      <c r="S442">
        <v>0.12</v>
      </c>
      <c r="T442">
        <v>1140.4559999999999</v>
      </c>
      <c r="U442">
        <v>2</v>
      </c>
      <c r="V442">
        <v>300.12</v>
      </c>
      <c r="W442">
        <v>0.12</v>
      </c>
      <c r="X442">
        <v>1140.4559999999999</v>
      </c>
      <c r="Y442">
        <v>2</v>
      </c>
    </row>
    <row r="443" spans="1:25" x14ac:dyDescent="0.3">
      <c r="A443" t="s">
        <v>2248</v>
      </c>
      <c r="B443" s="25">
        <v>45480</v>
      </c>
      <c r="C443" t="s">
        <v>140</v>
      </c>
      <c r="D443" t="s">
        <v>1687</v>
      </c>
      <c r="E443" t="s">
        <v>1754</v>
      </c>
      <c r="F443" s="7">
        <v>2</v>
      </c>
      <c r="G443" s="3">
        <v>285.39</v>
      </c>
      <c r="H443" s="3">
        <v>0.05</v>
      </c>
      <c r="I443" t="s">
        <v>1805</v>
      </c>
      <c r="J443" s="3">
        <v>513.702</v>
      </c>
      <c r="K443" s="3"/>
      <c r="Q443" s="10" t="s">
        <v>3573</v>
      </c>
      <c r="R443">
        <v>466.24</v>
      </c>
      <c r="S443">
        <v>0.14000000000000001</v>
      </c>
      <c r="T443">
        <v>1566.5663999999999</v>
      </c>
      <c r="U443">
        <v>2</v>
      </c>
      <c r="V443">
        <v>466.24</v>
      </c>
      <c r="W443">
        <v>0.14000000000000001</v>
      </c>
      <c r="X443">
        <v>1566.5663999999999</v>
      </c>
      <c r="Y443">
        <v>2</v>
      </c>
    </row>
    <row r="444" spans="1:25" x14ac:dyDescent="0.3">
      <c r="A444" t="s">
        <v>2249</v>
      </c>
      <c r="B444" s="25">
        <v>45929</v>
      </c>
      <c r="C444" t="s">
        <v>1039</v>
      </c>
      <c r="D444" t="s">
        <v>1551</v>
      </c>
      <c r="E444" t="s">
        <v>1782</v>
      </c>
      <c r="F444" s="7">
        <v>4</v>
      </c>
      <c r="G444" s="3">
        <v>298.01</v>
      </c>
      <c r="H444" s="3">
        <v>0.26</v>
      </c>
      <c r="I444" t="s">
        <v>1805</v>
      </c>
      <c r="J444" s="3">
        <v>566.21899999999994</v>
      </c>
      <c r="K444" s="3"/>
      <c r="Q444" s="10" t="s">
        <v>3574</v>
      </c>
      <c r="R444">
        <v>330.59</v>
      </c>
      <c r="S444">
        <v>0.02</v>
      </c>
      <c r="T444">
        <v>568.61479999999995</v>
      </c>
      <c r="U444">
        <v>2</v>
      </c>
      <c r="V444">
        <v>330.59</v>
      </c>
      <c r="W444">
        <v>0.02</v>
      </c>
      <c r="X444">
        <v>568.61479999999995</v>
      </c>
      <c r="Y444">
        <v>2</v>
      </c>
    </row>
    <row r="445" spans="1:25" x14ac:dyDescent="0.3">
      <c r="A445" t="s">
        <v>2250</v>
      </c>
      <c r="B445" s="25">
        <v>45626</v>
      </c>
      <c r="C445" t="s">
        <v>527</v>
      </c>
      <c r="D445" t="s">
        <v>1609</v>
      </c>
      <c r="E445" t="s">
        <v>1750</v>
      </c>
      <c r="F445" s="7">
        <v>2</v>
      </c>
      <c r="G445" s="3">
        <v>753.49</v>
      </c>
      <c r="H445" s="3">
        <v>0.17</v>
      </c>
      <c r="I445" t="s">
        <v>1810</v>
      </c>
      <c r="J445" s="3">
        <v>2230.3303999999998</v>
      </c>
      <c r="K445" s="3"/>
      <c r="Q445" s="10" t="s">
        <v>3575</v>
      </c>
      <c r="R445">
        <v>616.42999999999995</v>
      </c>
      <c r="S445">
        <v>0.16</v>
      </c>
      <c r="T445">
        <v>1208.2028</v>
      </c>
      <c r="U445">
        <v>3</v>
      </c>
      <c r="V445">
        <v>616.42999999999995</v>
      </c>
      <c r="W445">
        <v>0.16</v>
      </c>
      <c r="X445">
        <v>1208.2028</v>
      </c>
      <c r="Y445">
        <v>3</v>
      </c>
    </row>
    <row r="446" spans="1:25" x14ac:dyDescent="0.3">
      <c r="A446" t="s">
        <v>2251</v>
      </c>
      <c r="B446" s="25">
        <v>45460</v>
      </c>
      <c r="C446" t="s">
        <v>1482</v>
      </c>
      <c r="D446" t="s">
        <v>1685</v>
      </c>
      <c r="E446" t="s">
        <v>1775</v>
      </c>
      <c r="F446" s="7">
        <v>4</v>
      </c>
      <c r="G446" s="3">
        <v>130.38999999999999</v>
      </c>
      <c r="H446" s="3">
        <v>0.01</v>
      </c>
      <c r="I446" t="s">
        <v>1807</v>
      </c>
      <c r="J446" s="3">
        <v>216.44739999999999</v>
      </c>
      <c r="K446" s="3"/>
      <c r="Q446" s="10" t="s">
        <v>3576</v>
      </c>
      <c r="R446">
        <v>195.89</v>
      </c>
      <c r="S446">
        <v>0.16</v>
      </c>
      <c r="T446">
        <v>493.64280000000002</v>
      </c>
      <c r="U446">
        <v>4</v>
      </c>
      <c r="V446">
        <v>195.89</v>
      </c>
      <c r="W446">
        <v>0.16</v>
      </c>
      <c r="X446">
        <v>493.64280000000002</v>
      </c>
      <c r="Y446">
        <v>4</v>
      </c>
    </row>
    <row r="447" spans="1:25" x14ac:dyDescent="0.3">
      <c r="A447" t="s">
        <v>2252</v>
      </c>
      <c r="B447" s="25">
        <v>45709</v>
      </c>
      <c r="C447" t="s">
        <v>1072</v>
      </c>
      <c r="D447" t="s">
        <v>1573</v>
      </c>
      <c r="E447" t="s">
        <v>1767</v>
      </c>
      <c r="F447" s="7">
        <v>2</v>
      </c>
      <c r="G447" s="3">
        <v>164.02</v>
      </c>
      <c r="H447" s="3">
        <v>0.18</v>
      </c>
      <c r="I447" t="s">
        <v>1807</v>
      </c>
      <c r="J447" s="3">
        <v>649.51920000000007</v>
      </c>
      <c r="K447" s="3"/>
      <c r="Q447" s="10" t="s">
        <v>3577</v>
      </c>
      <c r="R447">
        <v>614.76</v>
      </c>
      <c r="S447">
        <v>0.11</v>
      </c>
      <c r="T447">
        <v>2065.5936000000002</v>
      </c>
      <c r="U447">
        <v>1</v>
      </c>
      <c r="V447">
        <v>614.76</v>
      </c>
      <c r="W447">
        <v>0.11</v>
      </c>
      <c r="X447">
        <v>2065.5936000000002</v>
      </c>
      <c r="Y447">
        <v>1</v>
      </c>
    </row>
    <row r="448" spans="1:25" x14ac:dyDescent="0.3">
      <c r="A448" t="s">
        <v>2253</v>
      </c>
      <c r="B448" s="25">
        <v>45551</v>
      </c>
      <c r="C448" t="s">
        <v>542</v>
      </c>
      <c r="D448" t="s">
        <v>1587</v>
      </c>
      <c r="E448" t="s">
        <v>1750</v>
      </c>
      <c r="F448" s="7">
        <v>3</v>
      </c>
      <c r="G448" s="3">
        <v>527.51</v>
      </c>
      <c r="H448" s="3">
        <v>0.26</v>
      </c>
      <c r="I448" t="s">
        <v>1807</v>
      </c>
      <c r="J448" s="3">
        <v>865.1164</v>
      </c>
      <c r="K448" s="3"/>
      <c r="Q448" s="10" t="s">
        <v>3578</v>
      </c>
      <c r="R448">
        <v>224.49</v>
      </c>
      <c r="S448">
        <v>0.09</v>
      </c>
      <c r="T448">
        <v>199.7961</v>
      </c>
      <c r="U448">
        <v>1</v>
      </c>
      <c r="V448">
        <v>224.49</v>
      </c>
      <c r="W448">
        <v>0.09</v>
      </c>
      <c r="X448">
        <v>199.7961</v>
      </c>
      <c r="Y448">
        <v>1</v>
      </c>
    </row>
    <row r="449" spans="1:25" x14ac:dyDescent="0.3">
      <c r="A449" t="s">
        <v>2254</v>
      </c>
      <c r="B449" s="25">
        <v>45939</v>
      </c>
      <c r="C449" t="s">
        <v>803</v>
      </c>
      <c r="D449" t="s">
        <v>1643</v>
      </c>
      <c r="E449" t="s">
        <v>1778</v>
      </c>
      <c r="F449" s="7">
        <v>1</v>
      </c>
      <c r="G449" s="3">
        <v>628.17999999999995</v>
      </c>
      <c r="H449" s="3">
        <v>0.06</v>
      </c>
      <c r="I449" t="s">
        <v>1805</v>
      </c>
      <c r="J449" s="3">
        <v>1394.5596</v>
      </c>
      <c r="K449" s="3"/>
      <c r="Q449" s="10" t="s">
        <v>3579</v>
      </c>
      <c r="R449">
        <v>967.76</v>
      </c>
      <c r="S449">
        <v>0.17</v>
      </c>
      <c r="T449">
        <v>880.66160000000002</v>
      </c>
      <c r="U449">
        <v>2</v>
      </c>
      <c r="V449">
        <v>967.76</v>
      </c>
      <c r="W449">
        <v>0.17</v>
      </c>
      <c r="X449">
        <v>880.66160000000002</v>
      </c>
      <c r="Y449">
        <v>2</v>
      </c>
    </row>
    <row r="450" spans="1:25" x14ac:dyDescent="0.3">
      <c r="A450" t="s">
        <v>2255</v>
      </c>
      <c r="B450" s="25">
        <v>45553</v>
      </c>
      <c r="C450" t="s">
        <v>850</v>
      </c>
      <c r="D450" t="s">
        <v>1641</v>
      </c>
      <c r="E450" t="s">
        <v>1747</v>
      </c>
      <c r="F450" s="7">
        <v>2</v>
      </c>
      <c r="G450" s="3">
        <v>862.31</v>
      </c>
      <c r="H450" s="3">
        <v>0.03</v>
      </c>
      <c r="I450" t="s">
        <v>1805</v>
      </c>
      <c r="J450" s="3">
        <v>810.57139999999993</v>
      </c>
      <c r="K450" s="3"/>
      <c r="Q450" s="10" t="s">
        <v>3580</v>
      </c>
      <c r="R450">
        <v>56.52</v>
      </c>
      <c r="S450">
        <v>0.04</v>
      </c>
      <c r="T450">
        <v>93.8232</v>
      </c>
      <c r="U450">
        <v>4</v>
      </c>
      <c r="V450">
        <v>56.52</v>
      </c>
      <c r="W450">
        <v>0.04</v>
      </c>
      <c r="X450">
        <v>93.8232</v>
      </c>
      <c r="Y450">
        <v>4</v>
      </c>
    </row>
    <row r="451" spans="1:25" x14ac:dyDescent="0.3">
      <c r="A451" t="s">
        <v>2256</v>
      </c>
      <c r="B451" s="25">
        <v>45806</v>
      </c>
      <c r="C451" t="s">
        <v>258</v>
      </c>
      <c r="D451" t="s">
        <v>1695</v>
      </c>
      <c r="E451" t="s">
        <v>1780</v>
      </c>
      <c r="F451" s="7">
        <v>3</v>
      </c>
      <c r="G451" s="3">
        <v>541.39</v>
      </c>
      <c r="H451" s="3">
        <v>0.06</v>
      </c>
      <c r="I451" t="s">
        <v>1810</v>
      </c>
      <c r="J451" s="3">
        <v>1050.2965999999999</v>
      </c>
      <c r="K451" s="3"/>
      <c r="Q451" s="10" t="s">
        <v>3582</v>
      </c>
      <c r="R451">
        <v>738.47</v>
      </c>
      <c r="S451">
        <v>0.05</v>
      </c>
      <c r="T451">
        <v>1595.0952</v>
      </c>
      <c r="U451">
        <v>4</v>
      </c>
      <c r="V451">
        <v>738.47</v>
      </c>
      <c r="W451">
        <v>0.05</v>
      </c>
      <c r="X451">
        <v>1595.0952</v>
      </c>
      <c r="Y451">
        <v>4</v>
      </c>
    </row>
    <row r="452" spans="1:25" x14ac:dyDescent="0.3">
      <c r="A452" t="s">
        <v>2257</v>
      </c>
      <c r="B452" s="25">
        <v>45811</v>
      </c>
      <c r="C452" t="s">
        <v>1452</v>
      </c>
      <c r="D452" t="s">
        <v>1681</v>
      </c>
      <c r="E452" t="s">
        <v>1785</v>
      </c>
      <c r="F452" s="7">
        <v>4</v>
      </c>
      <c r="G452" s="3">
        <v>761.8</v>
      </c>
      <c r="H452" s="3">
        <v>0.11</v>
      </c>
      <c r="I452" t="s">
        <v>1810</v>
      </c>
      <c r="J452" s="3">
        <v>2148.2759999999989</v>
      </c>
      <c r="K452" s="3"/>
      <c r="Q452" s="10" t="s">
        <v>3583</v>
      </c>
      <c r="R452">
        <v>477.83</v>
      </c>
      <c r="S452">
        <v>0.28000000000000003</v>
      </c>
      <c r="T452">
        <v>1815.7539999999999</v>
      </c>
      <c r="U452">
        <v>3</v>
      </c>
      <c r="V452">
        <v>477.83</v>
      </c>
      <c r="W452">
        <v>0.28000000000000003</v>
      </c>
      <c r="X452">
        <v>1815.7539999999999</v>
      </c>
      <c r="Y452">
        <v>3</v>
      </c>
    </row>
    <row r="453" spans="1:25" x14ac:dyDescent="0.3">
      <c r="A453" t="s">
        <v>2258</v>
      </c>
      <c r="B453" s="25">
        <v>45508</v>
      </c>
      <c r="C453" t="s">
        <v>1295</v>
      </c>
      <c r="D453" t="s">
        <v>1627</v>
      </c>
      <c r="E453" t="s">
        <v>1742</v>
      </c>
      <c r="F453" s="7">
        <v>2</v>
      </c>
      <c r="G453" s="3">
        <v>829.36</v>
      </c>
      <c r="H453" s="3">
        <v>0.09</v>
      </c>
      <c r="I453" t="s">
        <v>1807</v>
      </c>
      <c r="J453" s="3">
        <v>2952.5216</v>
      </c>
      <c r="K453" s="3"/>
      <c r="Q453" s="10" t="s">
        <v>3585</v>
      </c>
      <c r="R453">
        <v>521.44000000000005</v>
      </c>
      <c r="S453">
        <v>0.06</v>
      </c>
      <c r="T453">
        <v>782.16000000000008</v>
      </c>
      <c r="U453">
        <v>4</v>
      </c>
      <c r="V453">
        <v>521.44000000000005</v>
      </c>
      <c r="W453">
        <v>0.06</v>
      </c>
      <c r="X453">
        <v>782.16000000000008</v>
      </c>
      <c r="Y453">
        <v>4</v>
      </c>
    </row>
    <row r="454" spans="1:25" x14ac:dyDescent="0.3">
      <c r="A454" t="s">
        <v>2259</v>
      </c>
      <c r="B454" s="25">
        <v>45460</v>
      </c>
      <c r="C454" t="s">
        <v>1243</v>
      </c>
      <c r="D454" t="s">
        <v>1575</v>
      </c>
      <c r="E454" t="s">
        <v>1785</v>
      </c>
      <c r="F454" s="7">
        <v>2</v>
      </c>
      <c r="G454" s="3">
        <v>425.06</v>
      </c>
      <c r="H454" s="3">
        <v>0.1</v>
      </c>
      <c r="I454" t="s">
        <v>1807</v>
      </c>
      <c r="J454" s="3">
        <v>773.60919999999999</v>
      </c>
      <c r="K454" s="3"/>
      <c r="Q454" s="10" t="s">
        <v>3589</v>
      </c>
      <c r="R454">
        <v>213.74</v>
      </c>
      <c r="S454">
        <v>0.26</v>
      </c>
      <c r="T454">
        <v>198.7782</v>
      </c>
      <c r="U454">
        <v>4</v>
      </c>
      <c r="V454">
        <v>213.74</v>
      </c>
      <c r="W454">
        <v>0.26</v>
      </c>
      <c r="X454">
        <v>198.7782</v>
      </c>
      <c r="Y454">
        <v>4</v>
      </c>
    </row>
    <row r="455" spans="1:25" x14ac:dyDescent="0.3">
      <c r="A455" t="s">
        <v>2260</v>
      </c>
      <c r="B455" s="25">
        <v>45311</v>
      </c>
      <c r="C455" t="s">
        <v>433</v>
      </c>
      <c r="D455" t="s">
        <v>1639</v>
      </c>
      <c r="E455" t="s">
        <v>1733</v>
      </c>
      <c r="F455" s="7">
        <v>3</v>
      </c>
      <c r="G455" s="3">
        <v>911.14</v>
      </c>
      <c r="H455" s="3">
        <v>0.28999999999999998</v>
      </c>
      <c r="I455" t="s">
        <v>1805</v>
      </c>
      <c r="J455" s="3">
        <v>1640.0519999999999</v>
      </c>
      <c r="K455" s="3"/>
      <c r="Q455" s="10" t="s">
        <v>3591</v>
      </c>
      <c r="R455">
        <v>687.36</v>
      </c>
      <c r="S455">
        <v>0.02</v>
      </c>
      <c r="T455">
        <v>1278.4896000000001</v>
      </c>
      <c r="U455">
        <v>3</v>
      </c>
      <c r="V455">
        <v>687.36</v>
      </c>
      <c r="W455">
        <v>0.02</v>
      </c>
      <c r="X455">
        <v>1278.4896000000001</v>
      </c>
      <c r="Y455">
        <v>3</v>
      </c>
    </row>
    <row r="456" spans="1:25" x14ac:dyDescent="0.3">
      <c r="A456" t="s">
        <v>2261</v>
      </c>
      <c r="B456" s="25">
        <v>45906</v>
      </c>
      <c r="C456" t="s">
        <v>301</v>
      </c>
      <c r="D456" t="s">
        <v>1665</v>
      </c>
      <c r="E456" t="s">
        <v>1763</v>
      </c>
      <c r="F456" s="7">
        <v>2</v>
      </c>
      <c r="G456" s="3">
        <v>811.96</v>
      </c>
      <c r="H456" s="3">
        <v>0.12</v>
      </c>
      <c r="I456" t="s">
        <v>1805</v>
      </c>
      <c r="J456" s="3">
        <v>1729.4748</v>
      </c>
      <c r="K456" s="3"/>
      <c r="Q456" s="10" t="s">
        <v>3593</v>
      </c>
      <c r="R456">
        <v>722.06</v>
      </c>
      <c r="S456">
        <v>0.06</v>
      </c>
      <c r="T456">
        <v>1343.0316</v>
      </c>
      <c r="U456">
        <v>1</v>
      </c>
      <c r="V456">
        <v>722.06</v>
      </c>
      <c r="W456">
        <v>0.06</v>
      </c>
      <c r="X456">
        <v>1343.0316</v>
      </c>
      <c r="Y456">
        <v>1</v>
      </c>
    </row>
    <row r="457" spans="1:25" x14ac:dyDescent="0.3">
      <c r="A457" t="s">
        <v>2262</v>
      </c>
      <c r="B457" s="25">
        <v>45380</v>
      </c>
      <c r="C457" t="s">
        <v>861</v>
      </c>
      <c r="D457" t="s">
        <v>1591</v>
      </c>
      <c r="E457" t="s">
        <v>1770</v>
      </c>
      <c r="F457" s="7">
        <v>4</v>
      </c>
      <c r="G457" s="3">
        <v>780.05</v>
      </c>
      <c r="H457" s="3">
        <v>0.19</v>
      </c>
      <c r="I457" t="s">
        <v>1810</v>
      </c>
      <c r="J457" s="3">
        <v>1372.8879999999999</v>
      </c>
      <c r="K457" s="3"/>
      <c r="Q457" s="10" t="s">
        <v>3594</v>
      </c>
      <c r="R457">
        <v>384.57</v>
      </c>
      <c r="S457">
        <v>0.18</v>
      </c>
      <c r="T457">
        <v>361.49579999999997</v>
      </c>
      <c r="U457">
        <v>2</v>
      </c>
      <c r="V457">
        <v>384.57</v>
      </c>
      <c r="W457">
        <v>0.18</v>
      </c>
      <c r="X457">
        <v>361.49579999999997</v>
      </c>
      <c r="Y457">
        <v>2</v>
      </c>
    </row>
    <row r="458" spans="1:25" x14ac:dyDescent="0.3">
      <c r="A458" t="s">
        <v>2263</v>
      </c>
      <c r="B458" s="25">
        <v>45527</v>
      </c>
      <c r="C458" t="s">
        <v>693</v>
      </c>
      <c r="D458" t="s">
        <v>1593</v>
      </c>
      <c r="E458" t="s">
        <v>1767</v>
      </c>
      <c r="F458" s="7">
        <v>2</v>
      </c>
      <c r="G458" s="3">
        <v>315.95</v>
      </c>
      <c r="H458" s="3">
        <v>0.27</v>
      </c>
      <c r="I458" t="s">
        <v>1810</v>
      </c>
      <c r="J458" s="3">
        <v>1023.678</v>
      </c>
      <c r="K458" s="3"/>
      <c r="Q458" s="10" t="s">
        <v>3596</v>
      </c>
      <c r="R458">
        <v>403.91</v>
      </c>
      <c r="S458">
        <v>0.3</v>
      </c>
      <c r="T458">
        <v>751.27260000000001</v>
      </c>
      <c r="U458">
        <v>1</v>
      </c>
      <c r="V458">
        <v>403.91</v>
      </c>
      <c r="W458">
        <v>0.3</v>
      </c>
      <c r="X458">
        <v>751.27260000000001</v>
      </c>
      <c r="Y458">
        <v>1</v>
      </c>
    </row>
    <row r="459" spans="1:25" x14ac:dyDescent="0.3">
      <c r="A459" t="s">
        <v>2264</v>
      </c>
      <c r="B459" s="25">
        <v>45796</v>
      </c>
      <c r="C459" t="s">
        <v>731</v>
      </c>
      <c r="D459" t="s">
        <v>1633</v>
      </c>
      <c r="E459" t="s">
        <v>1767</v>
      </c>
      <c r="F459" s="7">
        <v>3</v>
      </c>
      <c r="G459" s="3">
        <v>810.17</v>
      </c>
      <c r="H459" s="3">
        <v>0.02</v>
      </c>
      <c r="I459" t="s">
        <v>1805</v>
      </c>
      <c r="J459" s="3">
        <v>1182.8481999999999</v>
      </c>
      <c r="K459" s="3"/>
      <c r="Q459" s="10" t="s">
        <v>3598</v>
      </c>
      <c r="R459">
        <v>161.16999999999999</v>
      </c>
      <c r="S459">
        <v>0.22</v>
      </c>
      <c r="T459">
        <v>153.11150000000001</v>
      </c>
      <c r="U459">
        <v>2</v>
      </c>
      <c r="V459">
        <v>161.16999999999999</v>
      </c>
      <c r="W459">
        <v>0.22</v>
      </c>
      <c r="X459">
        <v>153.11150000000001</v>
      </c>
      <c r="Y459">
        <v>2</v>
      </c>
    </row>
    <row r="460" spans="1:25" x14ac:dyDescent="0.3">
      <c r="A460" t="s">
        <v>2265</v>
      </c>
      <c r="B460" s="25">
        <v>45389</v>
      </c>
      <c r="C460" t="s">
        <v>663</v>
      </c>
      <c r="D460" t="s">
        <v>1697</v>
      </c>
      <c r="E460" t="s">
        <v>1750</v>
      </c>
      <c r="F460" s="7">
        <v>2</v>
      </c>
      <c r="G460" s="3">
        <v>505.01</v>
      </c>
      <c r="H460" s="3">
        <v>0.18</v>
      </c>
      <c r="I460" t="s">
        <v>1807</v>
      </c>
      <c r="J460" s="3">
        <v>1484.7293999999999</v>
      </c>
      <c r="K460" s="3"/>
      <c r="Q460" s="10" t="s">
        <v>3599</v>
      </c>
      <c r="R460">
        <v>720.15</v>
      </c>
      <c r="S460">
        <v>0.02</v>
      </c>
      <c r="T460">
        <v>1123.434</v>
      </c>
      <c r="U460">
        <v>1</v>
      </c>
      <c r="V460">
        <v>720.15</v>
      </c>
      <c r="W460">
        <v>0.02</v>
      </c>
      <c r="X460">
        <v>1123.434</v>
      </c>
      <c r="Y460">
        <v>1</v>
      </c>
    </row>
    <row r="461" spans="1:25" x14ac:dyDescent="0.3">
      <c r="A461" t="s">
        <v>2266</v>
      </c>
      <c r="B461" s="25">
        <v>45315</v>
      </c>
      <c r="C461" t="s">
        <v>1423</v>
      </c>
      <c r="D461" t="s">
        <v>1673</v>
      </c>
      <c r="E461" t="s">
        <v>1788</v>
      </c>
      <c r="F461" s="7">
        <v>4</v>
      </c>
      <c r="G461" s="3">
        <v>736.75</v>
      </c>
      <c r="H461" s="3">
        <v>0.2</v>
      </c>
      <c r="I461" t="s">
        <v>1805</v>
      </c>
      <c r="J461" s="3">
        <v>1208.27</v>
      </c>
      <c r="K461" s="3"/>
      <c r="Q461" s="10" t="s">
        <v>3601</v>
      </c>
      <c r="R461">
        <v>779.84</v>
      </c>
      <c r="S461">
        <v>0.17</v>
      </c>
      <c r="T461">
        <v>553.68640000000005</v>
      </c>
      <c r="U461">
        <v>2</v>
      </c>
      <c r="V461">
        <v>779.84</v>
      </c>
      <c r="W461">
        <v>0.17</v>
      </c>
      <c r="X461">
        <v>553.68640000000005</v>
      </c>
      <c r="Y461">
        <v>2</v>
      </c>
    </row>
    <row r="462" spans="1:25" x14ac:dyDescent="0.3">
      <c r="A462" t="s">
        <v>2267</v>
      </c>
      <c r="B462" s="25">
        <v>45311</v>
      </c>
      <c r="C462" t="s">
        <v>114</v>
      </c>
      <c r="D462" t="s">
        <v>1683</v>
      </c>
      <c r="E462" t="s">
        <v>1767</v>
      </c>
      <c r="F462" s="7">
        <v>4</v>
      </c>
      <c r="G462" s="3">
        <v>700.31</v>
      </c>
      <c r="H462" s="3">
        <v>0.24</v>
      </c>
      <c r="I462" t="s">
        <v>1807</v>
      </c>
      <c r="J462" s="3">
        <v>2240.9920000000002</v>
      </c>
      <c r="K462" s="3"/>
      <c r="Q462" s="10" t="s">
        <v>3602</v>
      </c>
      <c r="R462">
        <v>649.89</v>
      </c>
      <c r="S462">
        <v>0.17</v>
      </c>
      <c r="T462">
        <v>1078.8173999999999</v>
      </c>
      <c r="U462">
        <v>1</v>
      </c>
      <c r="V462">
        <v>649.89</v>
      </c>
      <c r="W462">
        <v>0.17</v>
      </c>
      <c r="X462">
        <v>1078.8173999999999</v>
      </c>
      <c r="Y462">
        <v>1</v>
      </c>
    </row>
    <row r="463" spans="1:25" x14ac:dyDescent="0.3">
      <c r="A463" t="s">
        <v>2268</v>
      </c>
      <c r="B463" s="25">
        <v>45270</v>
      </c>
      <c r="C463" t="s">
        <v>439</v>
      </c>
      <c r="D463" t="s">
        <v>1711</v>
      </c>
      <c r="E463" t="s">
        <v>1773</v>
      </c>
      <c r="F463" s="7">
        <v>2</v>
      </c>
      <c r="G463" s="3">
        <v>202.46</v>
      </c>
      <c r="H463" s="3">
        <v>0.25</v>
      </c>
      <c r="I463" t="s">
        <v>1805</v>
      </c>
      <c r="J463" s="3">
        <v>615.47840000000008</v>
      </c>
      <c r="K463" s="3"/>
      <c r="Q463" s="10" t="s">
        <v>3605</v>
      </c>
      <c r="R463">
        <v>247.55</v>
      </c>
      <c r="S463">
        <v>0.2</v>
      </c>
      <c r="T463">
        <v>940.69</v>
      </c>
      <c r="U463">
        <v>3</v>
      </c>
      <c r="V463">
        <v>247.55</v>
      </c>
      <c r="W463">
        <v>0.2</v>
      </c>
      <c r="X463">
        <v>940.69</v>
      </c>
      <c r="Y463">
        <v>3</v>
      </c>
    </row>
    <row r="464" spans="1:25" x14ac:dyDescent="0.3">
      <c r="A464" t="s">
        <v>2269</v>
      </c>
      <c r="B464" s="25">
        <v>45279</v>
      </c>
      <c r="C464" t="s">
        <v>839</v>
      </c>
      <c r="D464" t="s">
        <v>1703</v>
      </c>
      <c r="E464" t="s">
        <v>1738</v>
      </c>
      <c r="F464" s="7">
        <v>2</v>
      </c>
      <c r="G464" s="3">
        <v>291.83999999999997</v>
      </c>
      <c r="H464" s="3">
        <v>0.17</v>
      </c>
      <c r="I464" t="s">
        <v>1807</v>
      </c>
      <c r="J464" s="3">
        <v>437.76</v>
      </c>
      <c r="K464" s="3"/>
      <c r="Q464" s="10" t="s">
        <v>3606</v>
      </c>
      <c r="R464">
        <v>561.44000000000005</v>
      </c>
      <c r="S464">
        <v>0.11</v>
      </c>
      <c r="T464">
        <v>1347.4559999999999</v>
      </c>
      <c r="U464">
        <v>4</v>
      </c>
      <c r="V464">
        <v>561.44000000000005</v>
      </c>
      <c r="W464">
        <v>0.11</v>
      </c>
      <c r="X464">
        <v>1347.4559999999999</v>
      </c>
      <c r="Y464">
        <v>4</v>
      </c>
    </row>
    <row r="465" spans="1:25" x14ac:dyDescent="0.3">
      <c r="A465" t="s">
        <v>2270</v>
      </c>
      <c r="B465" s="25">
        <v>45252</v>
      </c>
      <c r="C465" t="s">
        <v>539</v>
      </c>
      <c r="D465" t="s">
        <v>1723</v>
      </c>
      <c r="E465" t="s">
        <v>1754</v>
      </c>
      <c r="F465" s="7">
        <v>1</v>
      </c>
      <c r="G465" s="3">
        <v>261.48</v>
      </c>
      <c r="H465" s="3">
        <v>0.28000000000000003</v>
      </c>
      <c r="I465" t="s">
        <v>1805</v>
      </c>
      <c r="J465" s="3">
        <v>434.05680000000001</v>
      </c>
      <c r="K465" s="3"/>
      <c r="Q465" s="10" t="s">
        <v>1825</v>
      </c>
      <c r="R465">
        <v>559.23</v>
      </c>
      <c r="S465">
        <v>0.04</v>
      </c>
      <c r="T465">
        <v>838.84500000000003</v>
      </c>
      <c r="U465">
        <v>4</v>
      </c>
      <c r="V465">
        <v>559.23</v>
      </c>
      <c r="W465">
        <v>0.04</v>
      </c>
      <c r="X465">
        <v>838.84500000000003</v>
      </c>
      <c r="Y465">
        <v>4</v>
      </c>
    </row>
    <row r="466" spans="1:25" x14ac:dyDescent="0.3">
      <c r="A466" t="s">
        <v>2271</v>
      </c>
      <c r="B466" s="25">
        <v>45938</v>
      </c>
      <c r="C466" t="s">
        <v>939</v>
      </c>
      <c r="D466" t="s">
        <v>1601</v>
      </c>
      <c r="E466" t="s">
        <v>1780</v>
      </c>
      <c r="F466" s="7">
        <v>1</v>
      </c>
      <c r="G466" s="3">
        <v>850.83</v>
      </c>
      <c r="H466" s="3">
        <v>0.05</v>
      </c>
      <c r="I466" t="s">
        <v>1807</v>
      </c>
      <c r="J466" s="3">
        <v>612.59760000000006</v>
      </c>
      <c r="K466" s="3"/>
      <c r="Q466" s="10" t="s">
        <v>3609</v>
      </c>
      <c r="R466">
        <v>645.71</v>
      </c>
      <c r="S466">
        <v>0.3</v>
      </c>
      <c r="T466">
        <v>2324.556</v>
      </c>
      <c r="U466">
        <v>3</v>
      </c>
      <c r="V466">
        <v>645.71</v>
      </c>
      <c r="W466">
        <v>0.3</v>
      </c>
      <c r="X466">
        <v>2324.556</v>
      </c>
      <c r="Y466">
        <v>3</v>
      </c>
    </row>
    <row r="467" spans="1:25" x14ac:dyDescent="0.3">
      <c r="A467" t="s">
        <v>2272</v>
      </c>
      <c r="B467" s="25">
        <v>45711</v>
      </c>
      <c r="C467" t="s">
        <v>1246</v>
      </c>
      <c r="D467" t="s">
        <v>1621</v>
      </c>
      <c r="E467" t="s">
        <v>1767</v>
      </c>
      <c r="F467" s="7">
        <v>3</v>
      </c>
      <c r="G467" s="3">
        <v>83.83</v>
      </c>
      <c r="H467" s="3">
        <v>0.28000000000000003</v>
      </c>
      <c r="I467" t="s">
        <v>1805</v>
      </c>
      <c r="J467" s="3">
        <v>79.638499999999993</v>
      </c>
      <c r="K467" s="3"/>
      <c r="Q467" s="10" t="s">
        <v>3612</v>
      </c>
      <c r="R467">
        <v>658.33</v>
      </c>
      <c r="S467">
        <v>0.02</v>
      </c>
      <c r="T467">
        <v>1737.9911999999999</v>
      </c>
      <c r="U467">
        <v>4</v>
      </c>
      <c r="V467">
        <v>658.33</v>
      </c>
      <c r="W467">
        <v>0.02</v>
      </c>
      <c r="X467">
        <v>1737.9911999999999</v>
      </c>
      <c r="Y467">
        <v>4</v>
      </c>
    </row>
    <row r="468" spans="1:25" x14ac:dyDescent="0.3">
      <c r="A468" t="s">
        <v>2273</v>
      </c>
      <c r="B468" s="25">
        <v>45713</v>
      </c>
      <c r="C468" t="s">
        <v>36</v>
      </c>
      <c r="D468" t="s">
        <v>1705</v>
      </c>
      <c r="E468" t="s">
        <v>1785</v>
      </c>
      <c r="F468" s="7">
        <v>4</v>
      </c>
      <c r="G468" s="3">
        <v>649.95000000000005</v>
      </c>
      <c r="H468" s="3">
        <v>0.18</v>
      </c>
      <c r="I468" t="s">
        <v>1810</v>
      </c>
      <c r="J468" s="3">
        <v>1403.8920000000001</v>
      </c>
      <c r="K468" s="3"/>
      <c r="Q468" s="10" t="s">
        <v>3613</v>
      </c>
      <c r="R468">
        <v>450.3</v>
      </c>
      <c r="S468">
        <v>0.05</v>
      </c>
      <c r="T468">
        <v>1765.1759999999999</v>
      </c>
      <c r="U468">
        <v>4</v>
      </c>
      <c r="V468">
        <v>450.3</v>
      </c>
      <c r="W468">
        <v>0.05</v>
      </c>
      <c r="X468">
        <v>1765.1759999999999</v>
      </c>
      <c r="Y468">
        <v>4</v>
      </c>
    </row>
    <row r="469" spans="1:25" x14ac:dyDescent="0.3">
      <c r="A469" t="s">
        <v>2274</v>
      </c>
      <c r="B469" s="25">
        <v>45565</v>
      </c>
      <c r="C469" t="s">
        <v>1132</v>
      </c>
      <c r="D469" t="s">
        <v>1675</v>
      </c>
      <c r="E469" t="s">
        <v>1757</v>
      </c>
      <c r="F469" s="7">
        <v>1</v>
      </c>
      <c r="G469" s="3">
        <v>934.96</v>
      </c>
      <c r="H469" s="3">
        <v>0.13</v>
      </c>
      <c r="I469" t="s">
        <v>1807</v>
      </c>
      <c r="J469" s="3">
        <v>3066.6687999999999</v>
      </c>
      <c r="K469" s="3"/>
      <c r="Q469" s="10" t="s">
        <v>3615</v>
      </c>
      <c r="R469">
        <v>168.89</v>
      </c>
      <c r="S469">
        <v>0.06</v>
      </c>
      <c r="T469">
        <v>491.46989999999988</v>
      </c>
      <c r="U469">
        <v>1</v>
      </c>
      <c r="V469">
        <v>168.89</v>
      </c>
      <c r="W469">
        <v>0.06</v>
      </c>
      <c r="X469">
        <v>491.46989999999988</v>
      </c>
      <c r="Y469">
        <v>1</v>
      </c>
    </row>
    <row r="470" spans="1:25" x14ac:dyDescent="0.3">
      <c r="A470" t="s">
        <v>2275</v>
      </c>
      <c r="B470" s="25">
        <v>45279</v>
      </c>
      <c r="C470" t="s">
        <v>666</v>
      </c>
      <c r="D470" t="s">
        <v>1563</v>
      </c>
      <c r="E470" t="s">
        <v>1780</v>
      </c>
      <c r="F470" s="7">
        <v>4</v>
      </c>
      <c r="G470" s="3">
        <v>880.89</v>
      </c>
      <c r="H470" s="3">
        <v>0.1</v>
      </c>
      <c r="I470" t="s">
        <v>1810</v>
      </c>
      <c r="J470" s="3">
        <v>766.37429999999995</v>
      </c>
      <c r="K470" s="3"/>
      <c r="Q470" s="10" t="s">
        <v>3616</v>
      </c>
      <c r="R470">
        <v>141.85</v>
      </c>
      <c r="S470">
        <v>0.21</v>
      </c>
      <c r="T470">
        <v>133.339</v>
      </c>
      <c r="U470">
        <v>1</v>
      </c>
      <c r="V470">
        <v>141.85</v>
      </c>
      <c r="W470">
        <v>0.21</v>
      </c>
      <c r="X470">
        <v>133.339</v>
      </c>
      <c r="Y470">
        <v>1</v>
      </c>
    </row>
    <row r="471" spans="1:25" x14ac:dyDescent="0.3">
      <c r="A471" t="s">
        <v>2276</v>
      </c>
      <c r="B471" s="25">
        <v>45614</v>
      </c>
      <c r="C471" t="s">
        <v>1452</v>
      </c>
      <c r="D471" t="s">
        <v>1725</v>
      </c>
      <c r="E471" t="s">
        <v>1763</v>
      </c>
      <c r="F471" s="7">
        <v>1</v>
      </c>
      <c r="G471" s="3">
        <v>610.6</v>
      </c>
      <c r="H471" s="3">
        <v>0.2</v>
      </c>
      <c r="I471" t="s">
        <v>1807</v>
      </c>
      <c r="J471" s="3">
        <v>2198.16</v>
      </c>
      <c r="K471" s="3"/>
      <c r="Q471" s="10" t="s">
        <v>3617</v>
      </c>
      <c r="R471">
        <v>617.4</v>
      </c>
      <c r="S471">
        <v>0.15</v>
      </c>
      <c r="T471">
        <v>487.74599999999998</v>
      </c>
      <c r="U471">
        <v>3</v>
      </c>
      <c r="V471">
        <v>617.4</v>
      </c>
      <c r="W471">
        <v>0.15</v>
      </c>
      <c r="X471">
        <v>487.74599999999998</v>
      </c>
      <c r="Y471">
        <v>3</v>
      </c>
    </row>
    <row r="472" spans="1:25" x14ac:dyDescent="0.3">
      <c r="A472" t="s">
        <v>2277</v>
      </c>
      <c r="B472" s="25">
        <v>45912</v>
      </c>
      <c r="C472" t="s">
        <v>272</v>
      </c>
      <c r="D472" t="s">
        <v>1585</v>
      </c>
      <c r="E472" t="s">
        <v>1791</v>
      </c>
      <c r="F472" s="7">
        <v>1</v>
      </c>
      <c r="G472" s="3">
        <v>514.19000000000005</v>
      </c>
      <c r="H472" s="3">
        <v>0.22</v>
      </c>
      <c r="I472" t="s">
        <v>1805</v>
      </c>
      <c r="J472" s="3">
        <v>411.35200000000009</v>
      </c>
      <c r="K472" s="3"/>
      <c r="Q472" s="10" t="s">
        <v>3618</v>
      </c>
      <c r="R472">
        <v>841.47</v>
      </c>
      <c r="S472">
        <v>0.18</v>
      </c>
      <c r="T472">
        <v>2145.7485000000001</v>
      </c>
      <c r="U472">
        <v>2</v>
      </c>
      <c r="V472">
        <v>841.47</v>
      </c>
      <c r="W472">
        <v>0.18</v>
      </c>
      <c r="X472">
        <v>2145.7485000000001</v>
      </c>
      <c r="Y472">
        <v>2</v>
      </c>
    </row>
    <row r="473" spans="1:25" x14ac:dyDescent="0.3">
      <c r="A473" t="s">
        <v>2278</v>
      </c>
      <c r="B473" s="25">
        <v>45688</v>
      </c>
      <c r="C473" t="s">
        <v>1229</v>
      </c>
      <c r="D473" t="s">
        <v>1603</v>
      </c>
      <c r="E473" t="s">
        <v>1778</v>
      </c>
      <c r="F473" s="7">
        <v>3</v>
      </c>
      <c r="G473" s="3">
        <v>546.20000000000005</v>
      </c>
      <c r="H473" s="3">
        <v>0.02</v>
      </c>
      <c r="I473" t="s">
        <v>1807</v>
      </c>
      <c r="J473" s="3">
        <v>426.03600000000012</v>
      </c>
      <c r="K473" s="3"/>
      <c r="Q473" s="10" t="s">
        <v>3619</v>
      </c>
      <c r="R473">
        <v>960.41</v>
      </c>
      <c r="S473">
        <v>0.24</v>
      </c>
      <c r="T473">
        <v>1575.0724</v>
      </c>
      <c r="U473">
        <v>3</v>
      </c>
      <c r="V473">
        <v>960.41</v>
      </c>
      <c r="W473">
        <v>0.24</v>
      </c>
      <c r="X473">
        <v>1575.0724</v>
      </c>
      <c r="Y473">
        <v>3</v>
      </c>
    </row>
    <row r="474" spans="1:25" x14ac:dyDescent="0.3">
      <c r="A474" t="s">
        <v>2279</v>
      </c>
      <c r="B474" s="25">
        <v>45591</v>
      </c>
      <c r="C474" t="s">
        <v>640</v>
      </c>
      <c r="D474" t="s">
        <v>1603</v>
      </c>
      <c r="E474" t="s">
        <v>1733</v>
      </c>
      <c r="F474" s="7">
        <v>1</v>
      </c>
      <c r="G474" s="3">
        <v>416.01</v>
      </c>
      <c r="H474" s="3">
        <v>0.21</v>
      </c>
      <c r="I474" t="s">
        <v>1805</v>
      </c>
      <c r="J474" s="3">
        <v>1223.0694000000001</v>
      </c>
      <c r="K474" s="3"/>
      <c r="Q474" s="10" t="s">
        <v>3622</v>
      </c>
      <c r="R474">
        <v>509.08</v>
      </c>
      <c r="S474">
        <v>0.3</v>
      </c>
      <c r="T474">
        <v>488.71679999999998</v>
      </c>
      <c r="U474">
        <v>4</v>
      </c>
      <c r="V474">
        <v>509.08</v>
      </c>
      <c r="W474">
        <v>0.3</v>
      </c>
      <c r="X474">
        <v>488.71679999999998</v>
      </c>
      <c r="Y474">
        <v>4</v>
      </c>
    </row>
    <row r="475" spans="1:25" x14ac:dyDescent="0.3">
      <c r="A475" t="s">
        <v>2280</v>
      </c>
      <c r="B475" s="25">
        <v>45864</v>
      </c>
      <c r="C475" t="s">
        <v>1186</v>
      </c>
      <c r="D475" t="s">
        <v>1677</v>
      </c>
      <c r="E475" t="s">
        <v>1770</v>
      </c>
      <c r="F475" s="7">
        <v>3</v>
      </c>
      <c r="G475" s="3">
        <v>30.94</v>
      </c>
      <c r="H475" s="3">
        <v>0.21</v>
      </c>
      <c r="I475" t="s">
        <v>1810</v>
      </c>
      <c r="J475" s="3">
        <v>24.442599999999999</v>
      </c>
      <c r="K475" s="3"/>
      <c r="Q475" s="10" t="s">
        <v>3626</v>
      </c>
      <c r="R475">
        <v>486.39</v>
      </c>
      <c r="S475">
        <v>0.18</v>
      </c>
      <c r="T475">
        <v>442.61489999999998</v>
      </c>
      <c r="U475">
        <v>2</v>
      </c>
      <c r="V475">
        <v>486.39</v>
      </c>
      <c r="W475">
        <v>0.18</v>
      </c>
      <c r="X475">
        <v>442.61489999999998</v>
      </c>
      <c r="Y475">
        <v>2</v>
      </c>
    </row>
    <row r="476" spans="1:25" x14ac:dyDescent="0.3">
      <c r="A476" t="s">
        <v>2281</v>
      </c>
      <c r="B476" s="25">
        <v>45875</v>
      </c>
      <c r="C476" t="s">
        <v>648</v>
      </c>
      <c r="D476" t="s">
        <v>1645</v>
      </c>
      <c r="E476" t="s">
        <v>1785</v>
      </c>
      <c r="F476" s="7">
        <v>2</v>
      </c>
      <c r="G476" s="3">
        <v>666.39</v>
      </c>
      <c r="H476" s="3">
        <v>0.19</v>
      </c>
      <c r="I476" t="s">
        <v>1810</v>
      </c>
      <c r="J476" s="3">
        <v>1579.3443</v>
      </c>
      <c r="K476" s="3"/>
      <c r="Q476" s="10" t="s">
        <v>3627</v>
      </c>
      <c r="R476">
        <v>603.62</v>
      </c>
      <c r="S476">
        <v>0.1</v>
      </c>
      <c r="T476">
        <v>989.93680000000006</v>
      </c>
      <c r="U476">
        <v>3</v>
      </c>
      <c r="V476">
        <v>603.62</v>
      </c>
      <c r="W476">
        <v>0.1</v>
      </c>
      <c r="X476">
        <v>989.93680000000006</v>
      </c>
      <c r="Y476">
        <v>3</v>
      </c>
    </row>
    <row r="477" spans="1:25" x14ac:dyDescent="0.3">
      <c r="A477" t="s">
        <v>2282</v>
      </c>
      <c r="B477" s="25">
        <v>45797</v>
      </c>
      <c r="C477" t="s">
        <v>548</v>
      </c>
      <c r="D477" t="s">
        <v>1691</v>
      </c>
      <c r="E477" t="s">
        <v>1770</v>
      </c>
      <c r="F477" s="7">
        <v>4</v>
      </c>
      <c r="G477" s="3">
        <v>145.26</v>
      </c>
      <c r="H477" s="3">
        <v>0.24</v>
      </c>
      <c r="I477" t="s">
        <v>1807</v>
      </c>
      <c r="J477" s="3">
        <v>235.3212</v>
      </c>
      <c r="K477" s="3"/>
      <c r="Q477" s="10" t="s">
        <v>3628</v>
      </c>
      <c r="R477">
        <v>204.17</v>
      </c>
      <c r="S477">
        <v>0.01</v>
      </c>
      <c r="T477">
        <v>551.25900000000001</v>
      </c>
      <c r="U477">
        <v>1</v>
      </c>
      <c r="V477">
        <v>204.17</v>
      </c>
      <c r="W477">
        <v>0.01</v>
      </c>
      <c r="X477">
        <v>551.25900000000001</v>
      </c>
      <c r="Y477">
        <v>1</v>
      </c>
    </row>
    <row r="478" spans="1:25" x14ac:dyDescent="0.3">
      <c r="A478" t="s">
        <v>2283</v>
      </c>
      <c r="B478" s="25">
        <v>45364</v>
      </c>
      <c r="C478" t="s">
        <v>406</v>
      </c>
      <c r="D478" t="s">
        <v>1711</v>
      </c>
      <c r="E478" t="s">
        <v>1754</v>
      </c>
      <c r="F478" s="7">
        <v>1</v>
      </c>
      <c r="G478" s="3">
        <v>940.77</v>
      </c>
      <c r="H478" s="3">
        <v>0.09</v>
      </c>
      <c r="I478" t="s">
        <v>1810</v>
      </c>
      <c r="J478" s="3">
        <v>2859.9407999999999</v>
      </c>
      <c r="K478" s="3"/>
      <c r="Q478" s="10" t="s">
        <v>3629</v>
      </c>
      <c r="R478">
        <v>43.58</v>
      </c>
      <c r="S478">
        <v>0.14000000000000001</v>
      </c>
      <c r="T478">
        <v>43.144199999999998</v>
      </c>
      <c r="U478">
        <v>3</v>
      </c>
      <c r="V478">
        <v>43.58</v>
      </c>
      <c r="W478">
        <v>0.14000000000000001</v>
      </c>
      <c r="X478">
        <v>43.144199999999998</v>
      </c>
      <c r="Y478">
        <v>3</v>
      </c>
    </row>
    <row r="479" spans="1:25" x14ac:dyDescent="0.3">
      <c r="A479" t="s">
        <v>2284</v>
      </c>
      <c r="B479" s="25">
        <v>45700</v>
      </c>
      <c r="C479" t="s">
        <v>1429</v>
      </c>
      <c r="D479" t="s">
        <v>1621</v>
      </c>
      <c r="E479" t="s">
        <v>1788</v>
      </c>
      <c r="F479" s="7">
        <v>1</v>
      </c>
      <c r="G479" s="3">
        <v>708.88</v>
      </c>
      <c r="H479" s="3">
        <v>0.24</v>
      </c>
      <c r="I479" t="s">
        <v>1805</v>
      </c>
      <c r="J479" s="3">
        <v>645.08080000000007</v>
      </c>
      <c r="K479" s="3"/>
      <c r="Q479" s="10" t="s">
        <v>3630</v>
      </c>
      <c r="R479">
        <v>469.33</v>
      </c>
      <c r="S479">
        <v>0.12</v>
      </c>
      <c r="T479">
        <v>1210.8714</v>
      </c>
      <c r="U479">
        <v>4</v>
      </c>
      <c r="V479">
        <v>469.33</v>
      </c>
      <c r="W479">
        <v>0.12</v>
      </c>
      <c r="X479">
        <v>1210.8714</v>
      </c>
      <c r="Y479">
        <v>4</v>
      </c>
    </row>
    <row r="480" spans="1:25" x14ac:dyDescent="0.3">
      <c r="A480" t="s">
        <v>2285</v>
      </c>
      <c r="B480" s="25">
        <v>45924</v>
      </c>
      <c r="C480" t="s">
        <v>959</v>
      </c>
      <c r="D480" t="s">
        <v>1589</v>
      </c>
      <c r="E480" t="s">
        <v>1742</v>
      </c>
      <c r="F480" s="7">
        <v>3</v>
      </c>
      <c r="G480" s="3">
        <v>790.73</v>
      </c>
      <c r="H480" s="3">
        <v>0.09</v>
      </c>
      <c r="I480" t="s">
        <v>1807</v>
      </c>
      <c r="J480" s="3">
        <v>600.95479999999998</v>
      </c>
      <c r="K480" s="3"/>
      <c r="Q480" s="10" t="s">
        <v>3632</v>
      </c>
      <c r="R480">
        <v>661.53</v>
      </c>
      <c r="S480">
        <v>0.25</v>
      </c>
      <c r="T480">
        <v>1058.4480000000001</v>
      </c>
      <c r="U480">
        <v>3</v>
      </c>
      <c r="V480">
        <v>661.53</v>
      </c>
      <c r="W480">
        <v>0.25</v>
      </c>
      <c r="X480">
        <v>1058.4480000000001</v>
      </c>
      <c r="Y480">
        <v>3</v>
      </c>
    </row>
    <row r="481" spans="1:25" x14ac:dyDescent="0.3">
      <c r="A481" t="s">
        <v>2286</v>
      </c>
      <c r="B481" s="25">
        <v>45574</v>
      </c>
      <c r="C481" t="s">
        <v>1373</v>
      </c>
      <c r="D481" t="s">
        <v>1559</v>
      </c>
      <c r="E481" t="s">
        <v>1767</v>
      </c>
      <c r="F481" s="7">
        <v>1</v>
      </c>
      <c r="G481" s="3">
        <v>635.13</v>
      </c>
      <c r="H481" s="3">
        <v>0.15</v>
      </c>
      <c r="I481" t="s">
        <v>1807</v>
      </c>
      <c r="J481" s="3">
        <v>1733.9049</v>
      </c>
      <c r="K481" s="3"/>
      <c r="Q481" s="10" t="s">
        <v>3635</v>
      </c>
      <c r="R481">
        <v>596</v>
      </c>
      <c r="S481">
        <v>0.03</v>
      </c>
      <c r="T481">
        <v>1287.3599999999999</v>
      </c>
      <c r="U481">
        <v>2</v>
      </c>
      <c r="V481">
        <v>596</v>
      </c>
      <c r="W481">
        <v>0.03</v>
      </c>
      <c r="X481">
        <v>1287.3599999999999</v>
      </c>
      <c r="Y481">
        <v>2</v>
      </c>
    </row>
    <row r="482" spans="1:25" x14ac:dyDescent="0.3">
      <c r="A482" t="s">
        <v>2287</v>
      </c>
      <c r="B482" s="25">
        <v>45233</v>
      </c>
      <c r="C482" t="s">
        <v>842</v>
      </c>
      <c r="D482" t="s">
        <v>1715</v>
      </c>
      <c r="E482" t="s">
        <v>1780</v>
      </c>
      <c r="F482" s="7">
        <v>3</v>
      </c>
      <c r="G482" s="3">
        <v>744.88</v>
      </c>
      <c r="H482" s="3">
        <v>0.25</v>
      </c>
      <c r="I482" t="s">
        <v>1810</v>
      </c>
      <c r="J482" s="3">
        <v>633.14800000000002</v>
      </c>
      <c r="K482" s="3"/>
      <c r="Q482" s="10" t="s">
        <v>3636</v>
      </c>
      <c r="R482">
        <v>169.46</v>
      </c>
      <c r="S482">
        <v>0.2</v>
      </c>
      <c r="T482">
        <v>328.75240000000002</v>
      </c>
      <c r="U482">
        <v>4</v>
      </c>
      <c r="V482">
        <v>169.46</v>
      </c>
      <c r="W482">
        <v>0.2</v>
      </c>
      <c r="X482">
        <v>328.75240000000002</v>
      </c>
      <c r="Y482">
        <v>4</v>
      </c>
    </row>
    <row r="483" spans="1:25" x14ac:dyDescent="0.3">
      <c r="A483" t="s">
        <v>2288</v>
      </c>
      <c r="B483" s="25">
        <v>45745</v>
      </c>
      <c r="C483" t="s">
        <v>598</v>
      </c>
      <c r="D483" t="s">
        <v>1585</v>
      </c>
      <c r="E483" t="s">
        <v>1738</v>
      </c>
      <c r="F483" s="7">
        <v>2</v>
      </c>
      <c r="G483" s="3">
        <v>205.34</v>
      </c>
      <c r="H483" s="3">
        <v>0.15</v>
      </c>
      <c r="I483" t="s">
        <v>1805</v>
      </c>
      <c r="J483" s="3">
        <v>462.01499999999999</v>
      </c>
      <c r="K483" s="3"/>
      <c r="Q483" s="10" t="s">
        <v>1990</v>
      </c>
      <c r="R483">
        <v>547.09</v>
      </c>
      <c r="S483">
        <v>0.14000000000000001</v>
      </c>
      <c r="T483">
        <v>541.6191</v>
      </c>
      <c r="U483">
        <v>1</v>
      </c>
      <c r="V483">
        <v>547.09</v>
      </c>
      <c r="W483">
        <v>0.14000000000000001</v>
      </c>
      <c r="X483">
        <v>541.6191</v>
      </c>
      <c r="Y483">
        <v>1</v>
      </c>
    </row>
    <row r="484" spans="1:25" x14ac:dyDescent="0.3">
      <c r="A484" t="s">
        <v>2289</v>
      </c>
      <c r="B484" s="25">
        <v>45851</v>
      </c>
      <c r="C484" t="s">
        <v>1287</v>
      </c>
      <c r="D484" t="s">
        <v>1587</v>
      </c>
      <c r="E484" t="s">
        <v>1763</v>
      </c>
      <c r="F484" s="7">
        <v>1</v>
      </c>
      <c r="G484" s="3">
        <v>756.8</v>
      </c>
      <c r="H484" s="3">
        <v>0.2</v>
      </c>
      <c r="I484" t="s">
        <v>1805</v>
      </c>
      <c r="J484" s="3">
        <v>1286.56</v>
      </c>
      <c r="K484" s="3"/>
      <c r="Q484" s="10" t="s">
        <v>3639</v>
      </c>
      <c r="R484">
        <v>166.93</v>
      </c>
      <c r="S484">
        <v>0.12</v>
      </c>
      <c r="T484">
        <v>654.36559999999997</v>
      </c>
      <c r="U484">
        <v>4</v>
      </c>
      <c r="V484">
        <v>166.93</v>
      </c>
      <c r="W484">
        <v>0.12</v>
      </c>
      <c r="X484">
        <v>654.36559999999997</v>
      </c>
      <c r="Y484">
        <v>4</v>
      </c>
    </row>
    <row r="485" spans="1:25" x14ac:dyDescent="0.3">
      <c r="A485" t="s">
        <v>2290</v>
      </c>
      <c r="B485" s="25">
        <v>45308</v>
      </c>
      <c r="C485" t="s">
        <v>171</v>
      </c>
      <c r="D485" t="s">
        <v>1571</v>
      </c>
      <c r="E485" t="s">
        <v>1770</v>
      </c>
      <c r="F485" s="7">
        <v>1</v>
      </c>
      <c r="G485" s="3">
        <v>771.73</v>
      </c>
      <c r="H485" s="3">
        <v>0.03</v>
      </c>
      <c r="I485" t="s">
        <v>1805</v>
      </c>
      <c r="J485" s="3">
        <v>617.38400000000001</v>
      </c>
      <c r="K485" s="3"/>
      <c r="Q485" s="10" t="s">
        <v>3644</v>
      </c>
      <c r="R485">
        <v>829.83</v>
      </c>
      <c r="S485">
        <v>0.03</v>
      </c>
      <c r="T485">
        <v>614.07420000000002</v>
      </c>
      <c r="U485">
        <v>2</v>
      </c>
      <c r="V485">
        <v>829.83</v>
      </c>
      <c r="W485">
        <v>0.03</v>
      </c>
      <c r="X485">
        <v>614.07420000000002</v>
      </c>
      <c r="Y485">
        <v>2</v>
      </c>
    </row>
    <row r="486" spans="1:25" x14ac:dyDescent="0.3">
      <c r="A486" t="s">
        <v>2291</v>
      </c>
      <c r="B486" s="25">
        <v>45639</v>
      </c>
      <c r="C486" t="s">
        <v>1457</v>
      </c>
      <c r="D486" t="s">
        <v>1661</v>
      </c>
      <c r="E486" t="s">
        <v>1788</v>
      </c>
      <c r="F486" s="7">
        <v>2</v>
      </c>
      <c r="G486" s="3">
        <v>440.19</v>
      </c>
      <c r="H486" s="3">
        <v>0.17</v>
      </c>
      <c r="I486" t="s">
        <v>1807</v>
      </c>
      <c r="J486" s="3">
        <v>426.98430000000002</v>
      </c>
      <c r="K486" s="3"/>
      <c r="Q486" s="10" t="s">
        <v>3645</v>
      </c>
      <c r="R486">
        <v>858.15</v>
      </c>
      <c r="S486">
        <v>0.23</v>
      </c>
      <c r="T486">
        <v>1664.8109999999999</v>
      </c>
      <c r="U486">
        <v>3</v>
      </c>
      <c r="V486">
        <v>858.15</v>
      </c>
      <c r="W486">
        <v>0.23</v>
      </c>
      <c r="X486">
        <v>1664.8109999999999</v>
      </c>
      <c r="Y486">
        <v>3</v>
      </c>
    </row>
    <row r="487" spans="1:25" x14ac:dyDescent="0.3">
      <c r="A487" t="s">
        <v>2292</v>
      </c>
      <c r="B487" s="25">
        <v>45919</v>
      </c>
      <c r="C487" t="s">
        <v>178</v>
      </c>
      <c r="D487" t="s">
        <v>1534</v>
      </c>
      <c r="E487" t="s">
        <v>1742</v>
      </c>
      <c r="F487" s="7">
        <v>3</v>
      </c>
      <c r="G487" s="3">
        <v>409</v>
      </c>
      <c r="H487" s="3">
        <v>0.04</v>
      </c>
      <c r="I487" t="s">
        <v>1805</v>
      </c>
      <c r="J487" s="3">
        <v>678.93999999999994</v>
      </c>
      <c r="K487" s="3"/>
      <c r="Q487" s="10" t="s">
        <v>3646</v>
      </c>
      <c r="R487">
        <v>717.32</v>
      </c>
      <c r="S487">
        <v>0.22</v>
      </c>
      <c r="T487">
        <v>1657.0092</v>
      </c>
      <c r="U487">
        <v>1</v>
      </c>
      <c r="V487">
        <v>717.32</v>
      </c>
      <c r="W487">
        <v>0.22</v>
      </c>
      <c r="X487">
        <v>1657.0092</v>
      </c>
      <c r="Y487">
        <v>1</v>
      </c>
    </row>
    <row r="488" spans="1:25" x14ac:dyDescent="0.3">
      <c r="A488" t="s">
        <v>2293</v>
      </c>
      <c r="B488" s="25">
        <v>45333</v>
      </c>
      <c r="C488" t="s">
        <v>1066</v>
      </c>
      <c r="D488" t="s">
        <v>1605</v>
      </c>
      <c r="E488" t="s">
        <v>1794</v>
      </c>
      <c r="F488" s="7">
        <v>4</v>
      </c>
      <c r="G488" s="3">
        <v>134.58000000000001</v>
      </c>
      <c r="H488" s="3">
        <v>0.02</v>
      </c>
      <c r="I488" t="s">
        <v>1810</v>
      </c>
      <c r="J488" s="3">
        <v>387.59039999999999</v>
      </c>
      <c r="K488" s="3"/>
      <c r="Q488" s="10" t="s">
        <v>3648</v>
      </c>
      <c r="R488">
        <v>966.71</v>
      </c>
      <c r="S488">
        <v>0.14000000000000001</v>
      </c>
      <c r="T488">
        <v>1720.7438</v>
      </c>
      <c r="U488">
        <v>2</v>
      </c>
      <c r="V488">
        <v>966.71</v>
      </c>
      <c r="W488">
        <v>0.14000000000000001</v>
      </c>
      <c r="X488">
        <v>1720.7438</v>
      </c>
      <c r="Y488">
        <v>2</v>
      </c>
    </row>
    <row r="489" spans="1:25" x14ac:dyDescent="0.3">
      <c r="A489" t="s">
        <v>2294</v>
      </c>
      <c r="B489" s="25">
        <v>45811</v>
      </c>
      <c r="C489" t="s">
        <v>1080</v>
      </c>
      <c r="D489" t="s">
        <v>1607</v>
      </c>
      <c r="E489" t="s">
        <v>1760</v>
      </c>
      <c r="F489" s="7">
        <v>4</v>
      </c>
      <c r="G489" s="3">
        <v>284.44</v>
      </c>
      <c r="H489" s="3">
        <v>0.16</v>
      </c>
      <c r="I489" t="s">
        <v>1805</v>
      </c>
      <c r="J489" s="3">
        <v>1115.0047999999999</v>
      </c>
      <c r="K489" s="3"/>
      <c r="Q489" s="10" t="s">
        <v>3650</v>
      </c>
      <c r="R489">
        <v>140.24</v>
      </c>
      <c r="S489">
        <v>0.28000000000000003</v>
      </c>
      <c r="T489">
        <v>102.37520000000001</v>
      </c>
      <c r="U489">
        <v>2</v>
      </c>
      <c r="V489">
        <v>140.24</v>
      </c>
      <c r="W489">
        <v>0.28000000000000003</v>
      </c>
      <c r="X489">
        <v>102.37520000000001</v>
      </c>
      <c r="Y489">
        <v>2</v>
      </c>
    </row>
    <row r="490" spans="1:25" x14ac:dyDescent="0.3">
      <c r="A490" t="s">
        <v>2295</v>
      </c>
      <c r="B490" s="25">
        <v>45726</v>
      </c>
      <c r="C490" t="s">
        <v>1246</v>
      </c>
      <c r="D490" t="s">
        <v>1675</v>
      </c>
      <c r="E490" t="s">
        <v>1778</v>
      </c>
      <c r="F490" s="7">
        <v>2</v>
      </c>
      <c r="G490" s="3">
        <v>922.69</v>
      </c>
      <c r="H490" s="3">
        <v>0.28000000000000003</v>
      </c>
      <c r="I490" t="s">
        <v>1805</v>
      </c>
      <c r="J490" s="3">
        <v>3100.2384000000002</v>
      </c>
      <c r="K490" s="3"/>
      <c r="Q490" s="10" t="s">
        <v>3652</v>
      </c>
      <c r="R490">
        <v>715.88</v>
      </c>
      <c r="S490">
        <v>0.27</v>
      </c>
      <c r="T490">
        <v>2319.4512</v>
      </c>
      <c r="U490">
        <v>3</v>
      </c>
      <c r="V490">
        <v>715.88</v>
      </c>
      <c r="W490">
        <v>0.27</v>
      </c>
      <c r="X490">
        <v>2319.4512</v>
      </c>
      <c r="Y490">
        <v>3</v>
      </c>
    </row>
    <row r="491" spans="1:25" x14ac:dyDescent="0.3">
      <c r="A491" t="s">
        <v>2296</v>
      </c>
      <c r="B491" s="25">
        <v>45644</v>
      </c>
      <c r="C491" t="s">
        <v>867</v>
      </c>
      <c r="D491" t="s">
        <v>1601</v>
      </c>
      <c r="E491" t="s">
        <v>1757</v>
      </c>
      <c r="F491" s="7">
        <v>1</v>
      </c>
      <c r="G491" s="3">
        <v>992.55</v>
      </c>
      <c r="H491" s="3">
        <v>0.03</v>
      </c>
      <c r="I491" t="s">
        <v>1805</v>
      </c>
      <c r="J491" s="3">
        <v>1429.2719999999999</v>
      </c>
      <c r="K491" s="3"/>
      <c r="Q491" s="10" t="s">
        <v>3655</v>
      </c>
      <c r="R491">
        <v>478.62</v>
      </c>
      <c r="S491">
        <v>0.17</v>
      </c>
      <c r="T491">
        <v>794.50919999999996</v>
      </c>
      <c r="U491">
        <v>4</v>
      </c>
      <c r="V491">
        <v>478.62</v>
      </c>
      <c r="W491">
        <v>0.17</v>
      </c>
      <c r="X491">
        <v>794.50919999999996</v>
      </c>
      <c r="Y491">
        <v>4</v>
      </c>
    </row>
    <row r="492" spans="1:25" x14ac:dyDescent="0.3">
      <c r="A492" t="s">
        <v>2297</v>
      </c>
      <c r="B492" s="25">
        <v>45371</v>
      </c>
      <c r="C492" t="s">
        <v>1284</v>
      </c>
      <c r="D492" t="s">
        <v>1707</v>
      </c>
      <c r="E492" t="s">
        <v>1791</v>
      </c>
      <c r="F492" s="7">
        <v>3</v>
      </c>
      <c r="G492" s="3">
        <v>170.43</v>
      </c>
      <c r="H492" s="3">
        <v>0.03</v>
      </c>
      <c r="I492" t="s">
        <v>1805</v>
      </c>
      <c r="J492" s="3">
        <v>165.31710000000001</v>
      </c>
      <c r="K492" s="3"/>
      <c r="Q492" s="10" t="s">
        <v>3656</v>
      </c>
      <c r="R492">
        <v>740.5</v>
      </c>
      <c r="S492">
        <v>0.04</v>
      </c>
      <c r="T492">
        <v>2458.46</v>
      </c>
      <c r="U492">
        <v>1</v>
      </c>
      <c r="V492">
        <v>740.5</v>
      </c>
      <c r="W492">
        <v>0.04</v>
      </c>
      <c r="X492">
        <v>2458.46</v>
      </c>
      <c r="Y492">
        <v>1</v>
      </c>
    </row>
    <row r="493" spans="1:25" x14ac:dyDescent="0.3">
      <c r="A493" t="s">
        <v>2298</v>
      </c>
      <c r="B493" s="25">
        <v>45462</v>
      </c>
      <c r="C493" t="s">
        <v>716</v>
      </c>
      <c r="D493" t="s">
        <v>1673</v>
      </c>
      <c r="E493" t="s">
        <v>1742</v>
      </c>
      <c r="F493" s="7">
        <v>2</v>
      </c>
      <c r="G493" s="3">
        <v>480.51</v>
      </c>
      <c r="H493" s="3">
        <v>0.28999999999999998</v>
      </c>
      <c r="I493" t="s">
        <v>1805</v>
      </c>
      <c r="J493" s="3">
        <v>1398.2841000000001</v>
      </c>
      <c r="K493" s="3"/>
      <c r="Q493" s="10" t="s">
        <v>1992</v>
      </c>
      <c r="R493">
        <v>476.78</v>
      </c>
      <c r="S493">
        <v>0.04</v>
      </c>
      <c r="T493">
        <v>1301.6094000000001</v>
      </c>
      <c r="U493">
        <v>2</v>
      </c>
      <c r="V493">
        <v>476.78</v>
      </c>
      <c r="W493">
        <v>0.04</v>
      </c>
      <c r="X493">
        <v>1301.6094000000001</v>
      </c>
      <c r="Y493">
        <v>2</v>
      </c>
    </row>
    <row r="494" spans="1:25" x14ac:dyDescent="0.3">
      <c r="A494" t="s">
        <v>2299</v>
      </c>
      <c r="B494" s="25">
        <v>45632</v>
      </c>
      <c r="C494" t="s">
        <v>518</v>
      </c>
      <c r="D494" t="s">
        <v>1627</v>
      </c>
      <c r="E494" t="s">
        <v>1760</v>
      </c>
      <c r="F494" s="7">
        <v>2</v>
      </c>
      <c r="G494" s="3">
        <v>955.66</v>
      </c>
      <c r="H494" s="3">
        <v>0.27</v>
      </c>
      <c r="I494" t="s">
        <v>1810</v>
      </c>
      <c r="J494" s="3">
        <v>1357.0372</v>
      </c>
      <c r="K494" s="3"/>
      <c r="Q494" s="10" t="s">
        <v>3657</v>
      </c>
      <c r="R494">
        <v>780.24</v>
      </c>
      <c r="S494">
        <v>0.04</v>
      </c>
      <c r="T494">
        <v>749.03039999999999</v>
      </c>
      <c r="U494">
        <v>4</v>
      </c>
      <c r="V494">
        <v>780.24</v>
      </c>
      <c r="W494">
        <v>0.04</v>
      </c>
      <c r="X494">
        <v>749.03039999999999</v>
      </c>
      <c r="Y494">
        <v>4</v>
      </c>
    </row>
    <row r="495" spans="1:25" x14ac:dyDescent="0.3">
      <c r="A495" t="s">
        <v>2300</v>
      </c>
      <c r="B495" s="25">
        <v>45863</v>
      </c>
      <c r="C495" t="s">
        <v>1379</v>
      </c>
      <c r="D495" t="s">
        <v>1673</v>
      </c>
      <c r="E495" t="s">
        <v>1733</v>
      </c>
      <c r="F495" s="7">
        <v>1</v>
      </c>
      <c r="G495" s="3">
        <v>488.02</v>
      </c>
      <c r="H495" s="3">
        <v>0.13</v>
      </c>
      <c r="I495" t="s">
        <v>1807</v>
      </c>
      <c r="J495" s="3">
        <v>712.50919999999996</v>
      </c>
      <c r="K495" s="3"/>
      <c r="Q495" s="10" t="s">
        <v>3658</v>
      </c>
      <c r="R495">
        <v>579.24</v>
      </c>
      <c r="S495">
        <v>0.04</v>
      </c>
      <c r="T495">
        <v>2224.2815999999998</v>
      </c>
      <c r="U495">
        <v>3</v>
      </c>
      <c r="V495">
        <v>579.24</v>
      </c>
      <c r="W495">
        <v>0.04</v>
      </c>
      <c r="X495">
        <v>2224.2815999999998</v>
      </c>
      <c r="Y495">
        <v>3</v>
      </c>
    </row>
    <row r="496" spans="1:25" x14ac:dyDescent="0.3">
      <c r="A496" t="s">
        <v>2301</v>
      </c>
      <c r="B496" s="25">
        <v>45501</v>
      </c>
      <c r="C496" t="s">
        <v>764</v>
      </c>
      <c r="D496" t="s">
        <v>1565</v>
      </c>
      <c r="E496" t="s">
        <v>1733</v>
      </c>
      <c r="F496" s="7">
        <v>2</v>
      </c>
      <c r="G496" s="3">
        <v>917.17</v>
      </c>
      <c r="H496" s="3">
        <v>0.3</v>
      </c>
      <c r="I496" t="s">
        <v>1810</v>
      </c>
      <c r="J496" s="3">
        <v>797.93790000000001</v>
      </c>
      <c r="K496" s="3"/>
      <c r="Q496" s="10" t="s">
        <v>3659</v>
      </c>
      <c r="R496">
        <v>268.95</v>
      </c>
      <c r="S496">
        <v>0.28000000000000003</v>
      </c>
      <c r="T496">
        <v>774.57599999999991</v>
      </c>
      <c r="U496">
        <v>1</v>
      </c>
      <c r="V496">
        <v>268.95</v>
      </c>
      <c r="W496">
        <v>0.28000000000000003</v>
      </c>
      <c r="X496">
        <v>774.57599999999991</v>
      </c>
      <c r="Y496">
        <v>1</v>
      </c>
    </row>
    <row r="497" spans="1:25" x14ac:dyDescent="0.3">
      <c r="A497" t="s">
        <v>2302</v>
      </c>
      <c r="B497" s="25">
        <v>45568</v>
      </c>
      <c r="C497" t="s">
        <v>1010</v>
      </c>
      <c r="D497" t="s">
        <v>1543</v>
      </c>
      <c r="E497" t="s">
        <v>1754</v>
      </c>
      <c r="F497" s="7">
        <v>2</v>
      </c>
      <c r="G497" s="3">
        <v>406.46</v>
      </c>
      <c r="H497" s="3">
        <v>0.11</v>
      </c>
      <c r="I497" t="s">
        <v>1807</v>
      </c>
      <c r="J497" s="3">
        <v>569.04399999999998</v>
      </c>
      <c r="K497" s="3"/>
      <c r="Q497" s="10" t="s">
        <v>3663</v>
      </c>
      <c r="R497">
        <v>306.52</v>
      </c>
      <c r="S497">
        <v>0.03</v>
      </c>
      <c r="T497">
        <v>910.36439999999993</v>
      </c>
      <c r="U497">
        <v>3</v>
      </c>
      <c r="V497">
        <v>306.52</v>
      </c>
      <c r="W497">
        <v>0.03</v>
      </c>
      <c r="X497">
        <v>910.36439999999993</v>
      </c>
      <c r="Y497">
        <v>3</v>
      </c>
    </row>
    <row r="498" spans="1:25" x14ac:dyDescent="0.3">
      <c r="A498" t="s">
        <v>2303</v>
      </c>
      <c r="B498" s="25">
        <v>45238</v>
      </c>
      <c r="C498" t="s">
        <v>740</v>
      </c>
      <c r="D498" t="s">
        <v>1719</v>
      </c>
      <c r="E498" t="s">
        <v>1733</v>
      </c>
      <c r="F498" s="7">
        <v>1</v>
      </c>
      <c r="G498" s="3">
        <v>264.39</v>
      </c>
      <c r="H498" s="3">
        <v>0.22</v>
      </c>
      <c r="I498" t="s">
        <v>1810</v>
      </c>
      <c r="J498" s="3">
        <v>470.61419999999998</v>
      </c>
      <c r="K498" s="3"/>
      <c r="Q498" s="10" t="s">
        <v>3664</v>
      </c>
      <c r="R498">
        <v>184.67</v>
      </c>
      <c r="S498">
        <v>0</v>
      </c>
      <c r="T498">
        <v>537.38969999999995</v>
      </c>
      <c r="U498">
        <v>4</v>
      </c>
      <c r="V498">
        <v>184.67</v>
      </c>
      <c r="W498">
        <v>0</v>
      </c>
      <c r="X498">
        <v>537.38969999999995</v>
      </c>
      <c r="Y498">
        <v>4</v>
      </c>
    </row>
    <row r="499" spans="1:25" x14ac:dyDescent="0.3">
      <c r="A499" t="s">
        <v>2304</v>
      </c>
      <c r="B499" s="25">
        <v>45754</v>
      </c>
      <c r="C499" t="s">
        <v>622</v>
      </c>
      <c r="D499" t="s">
        <v>1665</v>
      </c>
      <c r="E499" t="s">
        <v>1785</v>
      </c>
      <c r="F499" s="7">
        <v>2</v>
      </c>
      <c r="G499" s="3">
        <v>414.97</v>
      </c>
      <c r="H499" s="3">
        <v>0.2</v>
      </c>
      <c r="I499" t="s">
        <v>1807</v>
      </c>
      <c r="J499" s="3">
        <v>323.67660000000001</v>
      </c>
      <c r="K499" s="3"/>
      <c r="Q499" s="10" t="s">
        <v>3665</v>
      </c>
      <c r="R499">
        <v>189.56</v>
      </c>
      <c r="S499">
        <v>0.04</v>
      </c>
      <c r="T499">
        <v>758.24</v>
      </c>
      <c r="U499">
        <v>1</v>
      </c>
      <c r="V499">
        <v>189.56</v>
      </c>
      <c r="W499">
        <v>0.04</v>
      </c>
      <c r="X499">
        <v>758.24</v>
      </c>
      <c r="Y499">
        <v>1</v>
      </c>
    </row>
    <row r="500" spans="1:25" x14ac:dyDescent="0.3">
      <c r="A500" t="s">
        <v>2305</v>
      </c>
      <c r="B500" s="25">
        <v>45280</v>
      </c>
      <c r="C500" t="s">
        <v>488</v>
      </c>
      <c r="D500" t="s">
        <v>1579</v>
      </c>
      <c r="E500" t="s">
        <v>1775</v>
      </c>
      <c r="F500" s="7">
        <v>1</v>
      </c>
      <c r="G500" s="3">
        <v>583.51</v>
      </c>
      <c r="H500" s="3">
        <v>0.15</v>
      </c>
      <c r="I500" t="s">
        <v>1810</v>
      </c>
      <c r="J500" s="3">
        <v>933.61599999999999</v>
      </c>
      <c r="K500" s="3"/>
      <c r="Q500" s="10" t="s">
        <v>3666</v>
      </c>
      <c r="R500">
        <v>805.24</v>
      </c>
      <c r="S500">
        <v>0.24</v>
      </c>
      <c r="T500">
        <v>773.03039999999999</v>
      </c>
      <c r="U500">
        <v>3</v>
      </c>
      <c r="V500">
        <v>805.24</v>
      </c>
      <c r="W500">
        <v>0.24</v>
      </c>
      <c r="X500">
        <v>773.03039999999999</v>
      </c>
      <c r="Y500">
        <v>3</v>
      </c>
    </row>
    <row r="501" spans="1:25" x14ac:dyDescent="0.3">
      <c r="A501" t="s">
        <v>2306</v>
      </c>
      <c r="B501" s="25">
        <v>45911</v>
      </c>
      <c r="C501" t="s">
        <v>55</v>
      </c>
      <c r="D501" t="s">
        <v>1591</v>
      </c>
      <c r="E501" t="s">
        <v>1788</v>
      </c>
      <c r="F501" s="7">
        <v>4</v>
      </c>
      <c r="G501" s="3">
        <v>659.27</v>
      </c>
      <c r="H501" s="3">
        <v>0.2</v>
      </c>
      <c r="I501" t="s">
        <v>1807</v>
      </c>
      <c r="J501" s="3">
        <v>560.37950000000001</v>
      </c>
      <c r="K501" s="3"/>
      <c r="Q501" s="10" t="s">
        <v>1993</v>
      </c>
      <c r="R501">
        <v>504.26</v>
      </c>
      <c r="S501">
        <v>0.01</v>
      </c>
      <c r="T501">
        <v>968.17919999999992</v>
      </c>
      <c r="U501">
        <v>2</v>
      </c>
      <c r="V501">
        <v>504.26</v>
      </c>
      <c r="W501">
        <v>0.01</v>
      </c>
      <c r="X501">
        <v>968.17919999999992</v>
      </c>
      <c r="Y501">
        <v>2</v>
      </c>
    </row>
    <row r="502" spans="1:25" x14ac:dyDescent="0.3">
      <c r="A502" t="s">
        <v>2307</v>
      </c>
      <c r="B502" s="25">
        <v>45627</v>
      </c>
      <c r="C502" t="s">
        <v>1361</v>
      </c>
      <c r="D502" t="s">
        <v>1530</v>
      </c>
      <c r="E502" t="s">
        <v>1750</v>
      </c>
      <c r="F502" s="7">
        <v>4</v>
      </c>
      <c r="G502" s="3">
        <v>106.66</v>
      </c>
      <c r="H502" s="3">
        <v>0.15</v>
      </c>
      <c r="I502" t="s">
        <v>1810</v>
      </c>
      <c r="J502" s="3">
        <v>341.31200000000001</v>
      </c>
      <c r="K502" s="3"/>
      <c r="Q502" s="10" t="s">
        <v>3667</v>
      </c>
      <c r="R502">
        <v>683.74</v>
      </c>
      <c r="S502">
        <v>0.28000000000000003</v>
      </c>
      <c r="T502">
        <v>1558.9272000000001</v>
      </c>
      <c r="U502">
        <v>3</v>
      </c>
      <c r="V502">
        <v>683.74</v>
      </c>
      <c r="W502">
        <v>0.28000000000000003</v>
      </c>
      <c r="X502">
        <v>1558.9272000000001</v>
      </c>
      <c r="Y502">
        <v>3</v>
      </c>
    </row>
    <row r="503" spans="1:25" x14ac:dyDescent="0.3">
      <c r="A503" t="s">
        <v>2308</v>
      </c>
      <c r="B503" s="25">
        <v>45617</v>
      </c>
      <c r="C503" t="s">
        <v>539</v>
      </c>
      <c r="D503" t="s">
        <v>1549</v>
      </c>
      <c r="E503" t="s">
        <v>1754</v>
      </c>
      <c r="F503" s="7">
        <v>1</v>
      </c>
      <c r="G503" s="3">
        <v>168.55</v>
      </c>
      <c r="H503" s="3">
        <v>0.06</v>
      </c>
      <c r="I503" t="s">
        <v>1807</v>
      </c>
      <c r="J503" s="3">
        <v>573.07000000000005</v>
      </c>
      <c r="K503" s="3"/>
      <c r="Q503" s="10" t="s">
        <v>3668</v>
      </c>
      <c r="R503">
        <v>439.21</v>
      </c>
      <c r="S503">
        <v>0.24</v>
      </c>
      <c r="T503">
        <v>948.69359999999983</v>
      </c>
      <c r="U503">
        <v>1</v>
      </c>
      <c r="V503">
        <v>439.21</v>
      </c>
      <c r="W503">
        <v>0.24</v>
      </c>
      <c r="X503">
        <v>948.69359999999983</v>
      </c>
      <c r="Y503">
        <v>1</v>
      </c>
    </row>
    <row r="504" spans="1:25" x14ac:dyDescent="0.3">
      <c r="A504" t="s">
        <v>2309</v>
      </c>
      <c r="B504" s="25">
        <v>45899</v>
      </c>
      <c r="C504" t="s">
        <v>1482</v>
      </c>
      <c r="D504" t="s">
        <v>1617</v>
      </c>
      <c r="E504" t="s">
        <v>1742</v>
      </c>
      <c r="F504" s="7">
        <v>2</v>
      </c>
      <c r="G504" s="3">
        <v>230.53</v>
      </c>
      <c r="H504" s="3">
        <v>0.13</v>
      </c>
      <c r="I504" t="s">
        <v>1810</v>
      </c>
      <c r="J504" s="3">
        <v>216.69820000000001</v>
      </c>
      <c r="K504" s="3"/>
      <c r="Q504" s="10" t="s">
        <v>3670</v>
      </c>
      <c r="R504">
        <v>834.7</v>
      </c>
      <c r="S504">
        <v>0.11</v>
      </c>
      <c r="T504">
        <v>2871.3679999999999</v>
      </c>
      <c r="U504">
        <v>2</v>
      </c>
      <c r="V504">
        <v>834.7</v>
      </c>
      <c r="W504">
        <v>0.11</v>
      </c>
      <c r="X504">
        <v>2871.3679999999999</v>
      </c>
      <c r="Y504">
        <v>2</v>
      </c>
    </row>
    <row r="505" spans="1:25" x14ac:dyDescent="0.3">
      <c r="A505" t="s">
        <v>2310</v>
      </c>
      <c r="B505" s="25">
        <v>45889</v>
      </c>
      <c r="C505" t="s">
        <v>40</v>
      </c>
      <c r="D505" t="s">
        <v>1637</v>
      </c>
      <c r="E505" t="s">
        <v>1738</v>
      </c>
      <c r="F505" s="7">
        <v>3</v>
      </c>
      <c r="G505" s="3">
        <v>355.41</v>
      </c>
      <c r="H505" s="3">
        <v>0.22</v>
      </c>
      <c r="I505" t="s">
        <v>1810</v>
      </c>
      <c r="J505" s="3">
        <v>618.41340000000002</v>
      </c>
      <c r="K505" s="3"/>
      <c r="Q505" s="10" t="s">
        <v>3674</v>
      </c>
      <c r="R505">
        <v>838.99</v>
      </c>
      <c r="S505">
        <v>0.21</v>
      </c>
      <c r="T505">
        <v>2819.0064000000002</v>
      </c>
      <c r="U505">
        <v>4</v>
      </c>
      <c r="V505">
        <v>838.99</v>
      </c>
      <c r="W505">
        <v>0.21</v>
      </c>
      <c r="X505">
        <v>2819.0064000000002</v>
      </c>
      <c r="Y505">
        <v>4</v>
      </c>
    </row>
    <row r="506" spans="1:25" x14ac:dyDescent="0.3">
      <c r="A506" t="s">
        <v>2311</v>
      </c>
      <c r="B506" s="25">
        <v>45943</v>
      </c>
      <c r="C506" t="s">
        <v>551</v>
      </c>
      <c r="D506" t="s">
        <v>1623</v>
      </c>
      <c r="E506" t="s">
        <v>1742</v>
      </c>
      <c r="F506" s="7">
        <v>1</v>
      </c>
      <c r="G506" s="3">
        <v>843.44</v>
      </c>
      <c r="H506" s="3">
        <v>0.27</v>
      </c>
      <c r="I506" t="s">
        <v>1805</v>
      </c>
      <c r="J506" s="3">
        <v>1973.6496</v>
      </c>
      <c r="K506" s="3"/>
      <c r="Q506" s="10" t="s">
        <v>1994</v>
      </c>
      <c r="R506">
        <v>549.33000000000004</v>
      </c>
      <c r="S506">
        <v>0.04</v>
      </c>
      <c r="T506">
        <v>1087.6733999999999</v>
      </c>
      <c r="U506">
        <v>3</v>
      </c>
      <c r="V506">
        <v>549.33000000000004</v>
      </c>
      <c r="W506">
        <v>0.04</v>
      </c>
      <c r="X506">
        <v>1087.6733999999999</v>
      </c>
      <c r="Y506">
        <v>3</v>
      </c>
    </row>
    <row r="507" spans="1:25" x14ac:dyDescent="0.3">
      <c r="A507" t="s">
        <v>2312</v>
      </c>
      <c r="B507" s="25">
        <v>45306</v>
      </c>
      <c r="C507" t="s">
        <v>539</v>
      </c>
      <c r="D507" t="s">
        <v>1719</v>
      </c>
      <c r="E507" t="s">
        <v>1738</v>
      </c>
      <c r="F507" s="7">
        <v>3</v>
      </c>
      <c r="G507" s="3">
        <v>301.60000000000002</v>
      </c>
      <c r="H507" s="3">
        <v>0.16</v>
      </c>
      <c r="I507" t="s">
        <v>1805</v>
      </c>
      <c r="J507" s="3">
        <v>220.16800000000001</v>
      </c>
      <c r="K507" s="3"/>
      <c r="Q507" s="10" t="s">
        <v>3678</v>
      </c>
      <c r="R507">
        <v>201.05</v>
      </c>
      <c r="S507">
        <v>0.3</v>
      </c>
      <c r="T507">
        <v>464.42550000000011</v>
      </c>
      <c r="U507">
        <v>1</v>
      </c>
      <c r="V507">
        <v>201.05</v>
      </c>
      <c r="W507">
        <v>0.3</v>
      </c>
      <c r="X507">
        <v>464.42550000000011</v>
      </c>
      <c r="Y507">
        <v>1</v>
      </c>
    </row>
    <row r="508" spans="1:25" x14ac:dyDescent="0.3">
      <c r="A508" t="s">
        <v>2313</v>
      </c>
      <c r="B508" s="25">
        <v>45772</v>
      </c>
      <c r="C508" t="s">
        <v>163</v>
      </c>
      <c r="D508" t="s">
        <v>1707</v>
      </c>
      <c r="E508" t="s">
        <v>1742</v>
      </c>
      <c r="F508" s="7">
        <v>4</v>
      </c>
      <c r="G508" s="3">
        <v>21.59</v>
      </c>
      <c r="H508" s="3">
        <v>0.09</v>
      </c>
      <c r="I508" t="s">
        <v>1810</v>
      </c>
      <c r="J508" s="3">
        <v>54.406799999999997</v>
      </c>
      <c r="K508" s="3"/>
      <c r="Q508" s="10" t="s">
        <v>3679</v>
      </c>
      <c r="R508">
        <v>803.37</v>
      </c>
      <c r="S508">
        <v>7.0000000000000007E-2</v>
      </c>
      <c r="T508">
        <v>562.35899999999992</v>
      </c>
      <c r="U508">
        <v>3</v>
      </c>
      <c r="V508">
        <v>803.37</v>
      </c>
      <c r="W508">
        <v>7.0000000000000007E-2</v>
      </c>
      <c r="X508">
        <v>562.35899999999992</v>
      </c>
      <c r="Y508">
        <v>3</v>
      </c>
    </row>
    <row r="509" spans="1:25" x14ac:dyDescent="0.3">
      <c r="A509" t="s">
        <v>2314</v>
      </c>
      <c r="B509" s="25">
        <v>45346</v>
      </c>
      <c r="C509" t="s">
        <v>684</v>
      </c>
      <c r="D509" t="s">
        <v>1555</v>
      </c>
      <c r="E509" t="s">
        <v>1742</v>
      </c>
      <c r="F509" s="7">
        <v>1</v>
      </c>
      <c r="G509" s="3">
        <v>284.24</v>
      </c>
      <c r="H509" s="3">
        <v>0.27</v>
      </c>
      <c r="I509" t="s">
        <v>1805</v>
      </c>
      <c r="J509" s="3">
        <v>1034.6335999999999</v>
      </c>
      <c r="K509" s="3"/>
      <c r="Q509" s="10" t="s">
        <v>3681</v>
      </c>
      <c r="R509">
        <v>591.9</v>
      </c>
      <c r="S509">
        <v>0.18</v>
      </c>
      <c r="T509">
        <v>1894.08</v>
      </c>
      <c r="U509">
        <v>2</v>
      </c>
      <c r="V509">
        <v>591.9</v>
      </c>
      <c r="W509">
        <v>0.18</v>
      </c>
      <c r="X509">
        <v>1894.08</v>
      </c>
      <c r="Y509">
        <v>2</v>
      </c>
    </row>
    <row r="510" spans="1:25" x14ac:dyDescent="0.3">
      <c r="A510" t="s">
        <v>2315</v>
      </c>
      <c r="B510" s="25">
        <v>45656</v>
      </c>
      <c r="C510" t="s">
        <v>1138</v>
      </c>
      <c r="D510" t="s">
        <v>1536</v>
      </c>
      <c r="E510" t="s">
        <v>1767</v>
      </c>
      <c r="F510" s="7">
        <v>2</v>
      </c>
      <c r="G510" s="3">
        <v>191.6</v>
      </c>
      <c r="H510" s="3">
        <v>0.22</v>
      </c>
      <c r="I510" t="s">
        <v>1807</v>
      </c>
      <c r="J510" s="3">
        <v>139.86799999999999</v>
      </c>
      <c r="K510" s="3"/>
      <c r="Q510" s="10" t="s">
        <v>3685</v>
      </c>
      <c r="R510">
        <v>604.66</v>
      </c>
      <c r="S510">
        <v>0.12</v>
      </c>
      <c r="T510">
        <v>1487.4636</v>
      </c>
      <c r="U510">
        <v>3</v>
      </c>
      <c r="V510">
        <v>604.66</v>
      </c>
      <c r="W510">
        <v>0.12</v>
      </c>
      <c r="X510">
        <v>1487.4636</v>
      </c>
      <c r="Y510">
        <v>3</v>
      </c>
    </row>
    <row r="511" spans="1:25" x14ac:dyDescent="0.3">
      <c r="A511" t="s">
        <v>2316</v>
      </c>
      <c r="B511" s="25">
        <v>45762</v>
      </c>
      <c r="C511" t="s">
        <v>971</v>
      </c>
      <c r="D511" t="s">
        <v>1685</v>
      </c>
      <c r="E511" t="s">
        <v>1775</v>
      </c>
      <c r="F511" s="7">
        <v>3</v>
      </c>
      <c r="G511" s="3">
        <v>616.97</v>
      </c>
      <c r="H511" s="3">
        <v>0.26</v>
      </c>
      <c r="I511" t="s">
        <v>1805</v>
      </c>
      <c r="J511" s="3">
        <v>962.47320000000002</v>
      </c>
      <c r="K511" s="3"/>
      <c r="Q511" s="10" t="s">
        <v>3686</v>
      </c>
      <c r="R511">
        <v>24.29</v>
      </c>
      <c r="S511">
        <v>0.24</v>
      </c>
      <c r="T511">
        <v>64.125600000000006</v>
      </c>
      <c r="U511">
        <v>1</v>
      </c>
      <c r="V511">
        <v>24.29</v>
      </c>
      <c r="W511">
        <v>0.24</v>
      </c>
      <c r="X511">
        <v>64.125600000000006</v>
      </c>
      <c r="Y511">
        <v>1</v>
      </c>
    </row>
    <row r="512" spans="1:25" x14ac:dyDescent="0.3">
      <c r="A512" t="s">
        <v>2317</v>
      </c>
      <c r="B512" s="25">
        <v>45580</v>
      </c>
      <c r="C512" t="s">
        <v>554</v>
      </c>
      <c r="D512" t="s">
        <v>1585</v>
      </c>
      <c r="E512" t="s">
        <v>1770</v>
      </c>
      <c r="F512" s="7">
        <v>3</v>
      </c>
      <c r="G512" s="3">
        <v>125.68</v>
      </c>
      <c r="H512" s="3">
        <v>0.24</v>
      </c>
      <c r="I512" t="s">
        <v>1810</v>
      </c>
      <c r="J512" s="3">
        <v>279.00959999999998</v>
      </c>
      <c r="K512" s="3"/>
      <c r="Q512" s="10" t="s">
        <v>1995</v>
      </c>
      <c r="R512">
        <v>620.22</v>
      </c>
      <c r="S512">
        <v>0.1</v>
      </c>
      <c r="T512">
        <v>1786.2336</v>
      </c>
      <c r="U512">
        <v>1</v>
      </c>
      <c r="V512">
        <v>620.22</v>
      </c>
      <c r="W512">
        <v>0.1</v>
      </c>
      <c r="X512">
        <v>1786.2336</v>
      </c>
      <c r="Y512">
        <v>1</v>
      </c>
    </row>
    <row r="513" spans="1:25" x14ac:dyDescent="0.3">
      <c r="A513" t="s">
        <v>2318</v>
      </c>
      <c r="B513" s="25">
        <v>45676</v>
      </c>
      <c r="C513" t="s">
        <v>1092</v>
      </c>
      <c r="D513" t="s">
        <v>1615</v>
      </c>
      <c r="E513" t="s">
        <v>1750</v>
      </c>
      <c r="F513" s="7">
        <v>1</v>
      </c>
      <c r="G513" s="3">
        <v>307.48</v>
      </c>
      <c r="H513" s="3">
        <v>0.11</v>
      </c>
      <c r="I513" t="s">
        <v>1805</v>
      </c>
      <c r="J513" s="3">
        <v>701.0544000000001</v>
      </c>
      <c r="K513" s="3"/>
      <c r="Q513" s="10" t="s">
        <v>3687</v>
      </c>
      <c r="R513">
        <v>503.95</v>
      </c>
      <c r="S513">
        <v>0.03</v>
      </c>
      <c r="T513">
        <v>383.00200000000001</v>
      </c>
      <c r="U513">
        <v>4</v>
      </c>
      <c r="V513">
        <v>503.95</v>
      </c>
      <c r="W513">
        <v>0.03</v>
      </c>
      <c r="X513">
        <v>383.00200000000001</v>
      </c>
      <c r="Y513">
        <v>4</v>
      </c>
    </row>
    <row r="514" spans="1:25" x14ac:dyDescent="0.3">
      <c r="A514" t="s">
        <v>2319</v>
      </c>
      <c r="B514" s="25">
        <v>45495</v>
      </c>
      <c r="C514" t="s">
        <v>933</v>
      </c>
      <c r="D514" t="s">
        <v>1530</v>
      </c>
      <c r="E514" t="s">
        <v>1794</v>
      </c>
      <c r="F514" s="7">
        <v>1</v>
      </c>
      <c r="G514" s="3">
        <v>505.23</v>
      </c>
      <c r="H514" s="3">
        <v>0.19</v>
      </c>
      <c r="I514" t="s">
        <v>1805</v>
      </c>
      <c r="J514" s="3">
        <v>449.65469999999999</v>
      </c>
      <c r="K514" s="3"/>
      <c r="Q514" s="10" t="s">
        <v>3688</v>
      </c>
      <c r="R514">
        <v>860.78</v>
      </c>
      <c r="S514">
        <v>0.03</v>
      </c>
      <c r="T514">
        <v>3339.8263999999999</v>
      </c>
      <c r="U514">
        <v>3</v>
      </c>
      <c r="V514">
        <v>860.78</v>
      </c>
      <c r="W514">
        <v>0.03</v>
      </c>
      <c r="X514">
        <v>3339.8263999999999</v>
      </c>
      <c r="Y514">
        <v>3</v>
      </c>
    </row>
    <row r="515" spans="1:25" x14ac:dyDescent="0.3">
      <c r="A515" t="s">
        <v>2320</v>
      </c>
      <c r="B515" s="25">
        <v>45735</v>
      </c>
      <c r="C515" t="s">
        <v>1129</v>
      </c>
      <c r="D515" t="s">
        <v>1619</v>
      </c>
      <c r="E515" t="s">
        <v>1785</v>
      </c>
      <c r="F515" s="7">
        <v>4</v>
      </c>
      <c r="G515" s="3">
        <v>853.12</v>
      </c>
      <c r="H515" s="3">
        <v>0.19</v>
      </c>
      <c r="I515" t="s">
        <v>1810</v>
      </c>
      <c r="J515" s="3">
        <v>691.02719999999999</v>
      </c>
      <c r="K515" s="3"/>
      <c r="Q515" s="10" t="s">
        <v>3690</v>
      </c>
      <c r="R515">
        <v>649.59</v>
      </c>
      <c r="S515">
        <v>0.19</v>
      </c>
      <c r="T515">
        <v>571.63920000000007</v>
      </c>
      <c r="U515">
        <v>2</v>
      </c>
      <c r="V515">
        <v>649.59</v>
      </c>
      <c r="W515">
        <v>0.19</v>
      </c>
      <c r="X515">
        <v>571.63920000000007</v>
      </c>
      <c r="Y515">
        <v>2</v>
      </c>
    </row>
    <row r="516" spans="1:25" x14ac:dyDescent="0.3">
      <c r="A516" t="s">
        <v>2321</v>
      </c>
      <c r="B516" s="25">
        <v>45312</v>
      </c>
      <c r="C516" t="s">
        <v>439</v>
      </c>
      <c r="D516" t="s">
        <v>1524</v>
      </c>
      <c r="E516" t="s">
        <v>1760</v>
      </c>
      <c r="F516" s="7">
        <v>1</v>
      </c>
      <c r="G516" s="3">
        <v>191.65</v>
      </c>
      <c r="H516" s="3">
        <v>0.22</v>
      </c>
      <c r="I516" t="s">
        <v>1807</v>
      </c>
      <c r="J516" s="3">
        <v>620.94600000000003</v>
      </c>
      <c r="K516" s="3"/>
      <c r="Q516" s="10" t="s">
        <v>3691</v>
      </c>
      <c r="R516">
        <v>386.09</v>
      </c>
      <c r="S516">
        <v>0.06</v>
      </c>
      <c r="T516">
        <v>625.46579999999994</v>
      </c>
      <c r="U516">
        <v>1</v>
      </c>
      <c r="V516">
        <v>386.09</v>
      </c>
      <c r="W516">
        <v>0.06</v>
      </c>
      <c r="X516">
        <v>625.46579999999994</v>
      </c>
      <c r="Y516">
        <v>1</v>
      </c>
    </row>
    <row r="517" spans="1:25" x14ac:dyDescent="0.3">
      <c r="A517" t="s">
        <v>2322</v>
      </c>
      <c r="B517" s="25">
        <v>45286</v>
      </c>
      <c r="C517" t="s">
        <v>530</v>
      </c>
      <c r="D517" t="s">
        <v>1623</v>
      </c>
      <c r="E517" t="s">
        <v>1747</v>
      </c>
      <c r="F517" s="7">
        <v>1</v>
      </c>
      <c r="G517" s="3">
        <v>169.69</v>
      </c>
      <c r="H517" s="3">
        <v>0.08</v>
      </c>
      <c r="I517" t="s">
        <v>1805</v>
      </c>
      <c r="J517" s="3">
        <v>132.35820000000001</v>
      </c>
      <c r="K517" s="3"/>
      <c r="Q517" s="10" t="s">
        <v>3692</v>
      </c>
      <c r="R517">
        <v>891.62</v>
      </c>
      <c r="S517">
        <v>0.05</v>
      </c>
      <c r="T517">
        <v>838.12279999999998</v>
      </c>
      <c r="U517">
        <v>2</v>
      </c>
      <c r="V517">
        <v>891.62</v>
      </c>
      <c r="W517">
        <v>0.05</v>
      </c>
      <c r="X517">
        <v>838.12279999999998</v>
      </c>
      <c r="Y517">
        <v>2</v>
      </c>
    </row>
    <row r="518" spans="1:25" x14ac:dyDescent="0.3">
      <c r="A518" t="s">
        <v>2323</v>
      </c>
      <c r="B518" s="25">
        <v>45372</v>
      </c>
      <c r="C518" t="s">
        <v>573</v>
      </c>
      <c r="D518" t="s">
        <v>1653</v>
      </c>
      <c r="E518" t="s">
        <v>1780</v>
      </c>
      <c r="F518" s="7">
        <v>4</v>
      </c>
      <c r="G518" s="3">
        <v>145.43</v>
      </c>
      <c r="H518" s="3">
        <v>0.17</v>
      </c>
      <c r="I518" t="s">
        <v>1805</v>
      </c>
      <c r="J518" s="3">
        <v>133.79560000000001</v>
      </c>
      <c r="K518" s="3"/>
      <c r="Q518" s="10" t="s">
        <v>3693</v>
      </c>
      <c r="R518">
        <v>558.9</v>
      </c>
      <c r="S518">
        <v>0.26</v>
      </c>
      <c r="T518">
        <v>1061.9100000000001</v>
      </c>
      <c r="U518">
        <v>2</v>
      </c>
      <c r="V518">
        <v>558.9</v>
      </c>
      <c r="W518">
        <v>0.26</v>
      </c>
      <c r="X518">
        <v>1061.9100000000001</v>
      </c>
      <c r="Y518">
        <v>2</v>
      </c>
    </row>
    <row r="519" spans="1:25" x14ac:dyDescent="0.3">
      <c r="A519" t="s">
        <v>2324</v>
      </c>
      <c r="B519" s="25">
        <v>45633</v>
      </c>
      <c r="C519" t="s">
        <v>301</v>
      </c>
      <c r="D519" t="s">
        <v>1715</v>
      </c>
      <c r="E519" t="s">
        <v>1775</v>
      </c>
      <c r="F519" s="7">
        <v>3</v>
      </c>
      <c r="G519" s="3">
        <v>828.35</v>
      </c>
      <c r="H519" s="3">
        <v>0.01</v>
      </c>
      <c r="I519" t="s">
        <v>1805</v>
      </c>
      <c r="J519" s="3">
        <v>2750.1219999999998</v>
      </c>
      <c r="K519" s="3"/>
      <c r="Q519" s="10" t="s">
        <v>1996</v>
      </c>
      <c r="R519">
        <v>580.76</v>
      </c>
      <c r="S519">
        <v>0.14000000000000001</v>
      </c>
      <c r="T519">
        <v>522.68399999999997</v>
      </c>
      <c r="U519">
        <v>3</v>
      </c>
      <c r="V519">
        <v>580.76</v>
      </c>
      <c r="W519">
        <v>0.14000000000000001</v>
      </c>
      <c r="X519">
        <v>522.68399999999997</v>
      </c>
      <c r="Y519">
        <v>3</v>
      </c>
    </row>
    <row r="520" spans="1:25" x14ac:dyDescent="0.3">
      <c r="A520" t="s">
        <v>2325</v>
      </c>
      <c r="B520" s="25">
        <v>45598</v>
      </c>
      <c r="C520" t="s">
        <v>1121</v>
      </c>
      <c r="D520" t="s">
        <v>1719</v>
      </c>
      <c r="E520" t="s">
        <v>1760</v>
      </c>
      <c r="F520" s="7">
        <v>4</v>
      </c>
      <c r="G520" s="3">
        <v>268.76</v>
      </c>
      <c r="H520" s="3">
        <v>0.22</v>
      </c>
      <c r="I520" t="s">
        <v>1807</v>
      </c>
      <c r="J520" s="3">
        <v>798.21719999999993</v>
      </c>
      <c r="K520" s="3"/>
      <c r="Q520" s="10" t="s">
        <v>3697</v>
      </c>
      <c r="R520">
        <v>731.72</v>
      </c>
      <c r="S520">
        <v>0.21</v>
      </c>
      <c r="T520">
        <v>2282.9663999999998</v>
      </c>
      <c r="U520">
        <v>3</v>
      </c>
      <c r="V520">
        <v>731.72</v>
      </c>
      <c r="W520">
        <v>0.21</v>
      </c>
      <c r="X520">
        <v>2282.9663999999998</v>
      </c>
      <c r="Y520">
        <v>3</v>
      </c>
    </row>
    <row r="521" spans="1:25" x14ac:dyDescent="0.3">
      <c r="A521" t="s">
        <v>2326</v>
      </c>
      <c r="B521" s="25">
        <v>45495</v>
      </c>
      <c r="C521" t="s">
        <v>743</v>
      </c>
      <c r="D521" t="s">
        <v>1705</v>
      </c>
      <c r="E521" t="s">
        <v>1733</v>
      </c>
      <c r="F521" s="7">
        <v>3</v>
      </c>
      <c r="G521" s="3">
        <v>370.09</v>
      </c>
      <c r="H521" s="3">
        <v>0.11</v>
      </c>
      <c r="I521" t="s">
        <v>1810</v>
      </c>
      <c r="J521" s="3">
        <v>1154.6808000000001</v>
      </c>
      <c r="K521" s="3"/>
      <c r="Q521" s="10" t="s">
        <v>3700</v>
      </c>
      <c r="R521">
        <v>389.12</v>
      </c>
      <c r="S521">
        <v>0.05</v>
      </c>
      <c r="T521">
        <v>319.07839999999999</v>
      </c>
      <c r="U521">
        <v>3</v>
      </c>
      <c r="V521">
        <v>389.12</v>
      </c>
      <c r="W521">
        <v>0.05</v>
      </c>
      <c r="X521">
        <v>319.07839999999999</v>
      </c>
      <c r="Y521">
        <v>3</v>
      </c>
    </row>
    <row r="522" spans="1:25" x14ac:dyDescent="0.3">
      <c r="A522" t="s">
        <v>2327</v>
      </c>
      <c r="B522" s="25">
        <v>45229</v>
      </c>
      <c r="C522" t="s">
        <v>803</v>
      </c>
      <c r="D522" t="s">
        <v>1685</v>
      </c>
      <c r="E522" t="s">
        <v>1757</v>
      </c>
      <c r="F522" s="7">
        <v>3</v>
      </c>
      <c r="G522" s="3">
        <v>679.22</v>
      </c>
      <c r="H522" s="3">
        <v>0.1</v>
      </c>
      <c r="I522" t="s">
        <v>1807</v>
      </c>
      <c r="J522" s="3">
        <v>1813.5174</v>
      </c>
      <c r="K522" s="3"/>
      <c r="Q522" s="10" t="s">
        <v>3701</v>
      </c>
      <c r="R522">
        <v>543.83000000000004</v>
      </c>
      <c r="S522">
        <v>0.01</v>
      </c>
      <c r="T522">
        <v>1549.9155000000001</v>
      </c>
      <c r="U522">
        <v>2</v>
      </c>
      <c r="V522">
        <v>543.83000000000004</v>
      </c>
      <c r="W522">
        <v>0.01</v>
      </c>
      <c r="X522">
        <v>1549.9155000000001</v>
      </c>
      <c r="Y522">
        <v>2</v>
      </c>
    </row>
    <row r="523" spans="1:25" x14ac:dyDescent="0.3">
      <c r="A523" t="s">
        <v>2328</v>
      </c>
      <c r="B523" s="25">
        <v>45433</v>
      </c>
      <c r="C523" t="s">
        <v>1153</v>
      </c>
      <c r="D523" t="s">
        <v>1675</v>
      </c>
      <c r="E523" t="s">
        <v>1733</v>
      </c>
      <c r="F523" s="7">
        <v>2</v>
      </c>
      <c r="G523" s="3">
        <v>780.69</v>
      </c>
      <c r="H523" s="3">
        <v>0.18</v>
      </c>
      <c r="I523" t="s">
        <v>1810</v>
      </c>
      <c r="J523" s="3">
        <v>2107.8629999999998</v>
      </c>
      <c r="K523" s="3"/>
      <c r="Q523" s="10" t="s">
        <v>3702</v>
      </c>
      <c r="R523">
        <v>660.27</v>
      </c>
      <c r="S523">
        <v>0.03</v>
      </c>
      <c r="T523">
        <v>1307.3345999999999</v>
      </c>
      <c r="U523">
        <v>4</v>
      </c>
      <c r="V523">
        <v>660.27</v>
      </c>
      <c r="W523">
        <v>0.03</v>
      </c>
      <c r="X523">
        <v>1307.3345999999999</v>
      </c>
      <c r="Y523">
        <v>4</v>
      </c>
    </row>
    <row r="524" spans="1:25" x14ac:dyDescent="0.3">
      <c r="A524" t="s">
        <v>2329</v>
      </c>
      <c r="B524" s="25">
        <v>45766</v>
      </c>
      <c r="C524" t="s">
        <v>826</v>
      </c>
      <c r="D524" t="s">
        <v>1613</v>
      </c>
      <c r="E524" t="s">
        <v>1742</v>
      </c>
      <c r="F524" s="7">
        <v>4</v>
      </c>
      <c r="G524" s="3">
        <v>42.97</v>
      </c>
      <c r="H524" s="3">
        <v>7.0000000000000007E-2</v>
      </c>
      <c r="I524" t="s">
        <v>1807</v>
      </c>
      <c r="J524" s="3">
        <v>70.470799999999997</v>
      </c>
      <c r="K524" s="3"/>
      <c r="Q524" s="10" t="s">
        <v>3704</v>
      </c>
      <c r="R524">
        <v>152.91</v>
      </c>
      <c r="S524">
        <v>0.12</v>
      </c>
      <c r="T524">
        <v>232.42320000000001</v>
      </c>
      <c r="U524">
        <v>4</v>
      </c>
      <c r="V524">
        <v>152.91</v>
      </c>
      <c r="W524">
        <v>0.12</v>
      </c>
      <c r="X524">
        <v>232.42320000000001</v>
      </c>
      <c r="Y524">
        <v>4</v>
      </c>
    </row>
    <row r="525" spans="1:25" x14ac:dyDescent="0.3">
      <c r="A525" t="s">
        <v>2330</v>
      </c>
      <c r="B525" s="25">
        <v>45639</v>
      </c>
      <c r="C525" t="s">
        <v>900</v>
      </c>
      <c r="D525" t="s">
        <v>1693</v>
      </c>
      <c r="E525" t="s">
        <v>1733</v>
      </c>
      <c r="F525" s="7">
        <v>2</v>
      </c>
      <c r="G525" s="3">
        <v>854.37</v>
      </c>
      <c r="H525" s="3">
        <v>0.06</v>
      </c>
      <c r="I525" t="s">
        <v>1807</v>
      </c>
      <c r="J525" s="3">
        <v>3178.2564000000002</v>
      </c>
      <c r="K525" s="3"/>
      <c r="Q525" s="10" t="s">
        <v>3705</v>
      </c>
      <c r="R525">
        <v>592.14</v>
      </c>
      <c r="S525">
        <v>0</v>
      </c>
      <c r="T525">
        <v>2084.3328000000001</v>
      </c>
      <c r="U525">
        <v>1</v>
      </c>
      <c r="V525">
        <v>592.14</v>
      </c>
      <c r="W525">
        <v>0</v>
      </c>
      <c r="X525">
        <v>2084.3328000000001</v>
      </c>
      <c r="Y525">
        <v>1</v>
      </c>
    </row>
    <row r="526" spans="1:25" x14ac:dyDescent="0.3">
      <c r="A526" t="s">
        <v>2331</v>
      </c>
      <c r="B526" s="25">
        <v>45774</v>
      </c>
      <c r="C526" t="s">
        <v>351</v>
      </c>
      <c r="D526" t="s">
        <v>1577</v>
      </c>
      <c r="E526" t="s">
        <v>1785</v>
      </c>
      <c r="F526" s="7">
        <v>2</v>
      </c>
      <c r="G526" s="3">
        <v>409.52</v>
      </c>
      <c r="H526" s="3">
        <v>0.21</v>
      </c>
      <c r="I526" t="s">
        <v>1810</v>
      </c>
      <c r="J526" s="3">
        <v>769.8975999999999</v>
      </c>
      <c r="K526" s="3"/>
      <c r="Q526" s="10" t="s">
        <v>3706</v>
      </c>
      <c r="R526">
        <v>984.37</v>
      </c>
      <c r="S526">
        <v>0.12</v>
      </c>
      <c r="T526">
        <v>984.37</v>
      </c>
      <c r="U526">
        <v>2</v>
      </c>
      <c r="V526">
        <v>984.37</v>
      </c>
      <c r="W526">
        <v>0.12</v>
      </c>
      <c r="X526">
        <v>984.37</v>
      </c>
      <c r="Y526">
        <v>2</v>
      </c>
    </row>
    <row r="527" spans="1:25" x14ac:dyDescent="0.3">
      <c r="A527" t="s">
        <v>2332</v>
      </c>
      <c r="B527" s="25">
        <v>45569</v>
      </c>
      <c r="C527" t="s">
        <v>542</v>
      </c>
      <c r="D527" t="s">
        <v>1677</v>
      </c>
      <c r="E527" t="s">
        <v>1770</v>
      </c>
      <c r="F527" s="7">
        <v>1</v>
      </c>
      <c r="G527" s="3">
        <v>407.46</v>
      </c>
      <c r="H527" s="3">
        <v>0.28000000000000003</v>
      </c>
      <c r="I527" t="s">
        <v>1805</v>
      </c>
      <c r="J527" s="3">
        <v>643.78679999999997</v>
      </c>
      <c r="K527" s="3"/>
      <c r="Q527" s="10" t="s">
        <v>1826</v>
      </c>
      <c r="R527">
        <v>513.98477215823721</v>
      </c>
      <c r="S527">
        <v>0.27</v>
      </c>
      <c r="T527">
        <v>1782.4512</v>
      </c>
      <c r="U527">
        <v>3</v>
      </c>
      <c r="V527">
        <v>513.98477215823721</v>
      </c>
      <c r="W527">
        <v>0.27</v>
      </c>
      <c r="X527">
        <v>1782.4512</v>
      </c>
      <c r="Y527">
        <v>3</v>
      </c>
    </row>
    <row r="528" spans="1:25" x14ac:dyDescent="0.3">
      <c r="A528" t="s">
        <v>2333</v>
      </c>
      <c r="B528" s="25">
        <v>45856</v>
      </c>
      <c r="C528" t="s">
        <v>729</v>
      </c>
      <c r="D528" t="s">
        <v>1534</v>
      </c>
      <c r="E528" t="s">
        <v>1763</v>
      </c>
      <c r="F528" s="7">
        <v>4</v>
      </c>
      <c r="G528" s="3">
        <v>728.84</v>
      </c>
      <c r="H528" s="3">
        <v>0.08</v>
      </c>
      <c r="I528" t="s">
        <v>1807</v>
      </c>
      <c r="J528" s="3">
        <v>524.76480000000004</v>
      </c>
      <c r="K528" s="3"/>
      <c r="Q528" s="10" t="s">
        <v>3707</v>
      </c>
      <c r="R528">
        <v>237.59</v>
      </c>
      <c r="S528">
        <v>0.27</v>
      </c>
      <c r="T528">
        <v>418.15839999999997</v>
      </c>
      <c r="U528">
        <v>1</v>
      </c>
      <c r="V528">
        <v>237.59</v>
      </c>
      <c r="W528">
        <v>0.27</v>
      </c>
      <c r="X528">
        <v>418.15839999999997</v>
      </c>
      <c r="Y528">
        <v>1</v>
      </c>
    </row>
    <row r="529" spans="1:25" x14ac:dyDescent="0.3">
      <c r="A529" t="s">
        <v>2334</v>
      </c>
      <c r="B529" s="25">
        <v>45362</v>
      </c>
      <c r="C529" t="s">
        <v>1384</v>
      </c>
      <c r="D529" t="s">
        <v>1685</v>
      </c>
      <c r="E529" t="s">
        <v>1757</v>
      </c>
      <c r="F529" s="7">
        <v>1</v>
      </c>
      <c r="G529" s="3">
        <v>467.24</v>
      </c>
      <c r="H529" s="3">
        <v>0.13</v>
      </c>
      <c r="I529" t="s">
        <v>1807</v>
      </c>
      <c r="J529" s="3">
        <v>1719.4431999999999</v>
      </c>
      <c r="K529" s="3"/>
      <c r="Q529" s="10" t="s">
        <v>3710</v>
      </c>
      <c r="R529">
        <v>476.1</v>
      </c>
      <c r="S529">
        <v>0.08</v>
      </c>
      <c r="T529">
        <v>1356.885</v>
      </c>
      <c r="U529">
        <v>1</v>
      </c>
      <c r="V529">
        <v>476.1</v>
      </c>
      <c r="W529">
        <v>0.08</v>
      </c>
      <c r="X529">
        <v>1356.885</v>
      </c>
      <c r="Y529">
        <v>1</v>
      </c>
    </row>
    <row r="530" spans="1:25" x14ac:dyDescent="0.3">
      <c r="A530" t="s">
        <v>2335</v>
      </c>
      <c r="B530" s="25">
        <v>45457</v>
      </c>
      <c r="C530" t="s">
        <v>327</v>
      </c>
      <c r="D530" t="s">
        <v>1549</v>
      </c>
      <c r="E530" t="s">
        <v>1773</v>
      </c>
      <c r="F530" s="7">
        <v>1</v>
      </c>
      <c r="G530" s="3">
        <v>57.94</v>
      </c>
      <c r="H530" s="3">
        <v>0.22</v>
      </c>
      <c r="I530" t="s">
        <v>1807</v>
      </c>
      <c r="J530" s="3">
        <v>50.407799999999988</v>
      </c>
      <c r="K530" s="3"/>
      <c r="Q530" s="10" t="s">
        <v>3711</v>
      </c>
      <c r="R530">
        <v>546.47</v>
      </c>
      <c r="S530">
        <v>0.19</v>
      </c>
      <c r="T530">
        <v>502.75240000000002</v>
      </c>
      <c r="U530">
        <v>1</v>
      </c>
      <c r="V530">
        <v>546.47</v>
      </c>
      <c r="W530">
        <v>0.19</v>
      </c>
      <c r="X530">
        <v>502.75240000000002</v>
      </c>
      <c r="Y530">
        <v>1</v>
      </c>
    </row>
    <row r="531" spans="1:25" x14ac:dyDescent="0.3">
      <c r="A531" t="s">
        <v>2336</v>
      </c>
      <c r="B531" s="25">
        <v>45338</v>
      </c>
      <c r="C531" t="s">
        <v>1069</v>
      </c>
      <c r="D531" t="s">
        <v>1627</v>
      </c>
      <c r="E531" t="s">
        <v>1788</v>
      </c>
      <c r="F531" s="7">
        <v>4</v>
      </c>
      <c r="G531" s="3">
        <v>540.1</v>
      </c>
      <c r="H531" s="3">
        <v>0.15</v>
      </c>
      <c r="I531" t="s">
        <v>1805</v>
      </c>
      <c r="J531" s="3">
        <v>421.27800000000002</v>
      </c>
      <c r="K531" s="3"/>
      <c r="Q531" s="10" t="s">
        <v>3715</v>
      </c>
      <c r="R531">
        <v>452.29</v>
      </c>
      <c r="S531">
        <v>0.11</v>
      </c>
      <c r="T531">
        <v>895.53420000000006</v>
      </c>
      <c r="U531">
        <v>2</v>
      </c>
      <c r="V531">
        <v>452.29</v>
      </c>
      <c r="W531">
        <v>0.11</v>
      </c>
      <c r="X531">
        <v>895.53420000000006</v>
      </c>
      <c r="Y531">
        <v>2</v>
      </c>
    </row>
    <row r="532" spans="1:25" x14ac:dyDescent="0.3">
      <c r="A532" t="s">
        <v>2337</v>
      </c>
      <c r="B532" s="25">
        <v>45552</v>
      </c>
      <c r="C532" t="s">
        <v>278</v>
      </c>
      <c r="D532" t="s">
        <v>1543</v>
      </c>
      <c r="E532" t="s">
        <v>1794</v>
      </c>
      <c r="F532" s="7">
        <v>4</v>
      </c>
      <c r="G532" s="3">
        <v>816.28</v>
      </c>
      <c r="H532" s="3">
        <v>0.11</v>
      </c>
      <c r="I532" t="s">
        <v>1810</v>
      </c>
      <c r="J532" s="3">
        <v>2775.3519999999999</v>
      </c>
      <c r="K532" s="3"/>
      <c r="Q532" s="10" t="s">
        <v>3716</v>
      </c>
      <c r="R532">
        <v>810.81</v>
      </c>
      <c r="S532">
        <v>0.1</v>
      </c>
      <c r="T532">
        <v>1443.2418</v>
      </c>
      <c r="U532">
        <v>1</v>
      </c>
      <c r="V532">
        <v>810.81</v>
      </c>
      <c r="W532">
        <v>0.1</v>
      </c>
      <c r="X532">
        <v>1443.2418</v>
      </c>
      <c r="Y532">
        <v>1</v>
      </c>
    </row>
    <row r="533" spans="1:25" x14ac:dyDescent="0.3">
      <c r="A533" t="s">
        <v>2338</v>
      </c>
      <c r="B533" s="25">
        <v>45895</v>
      </c>
      <c r="C533" t="s">
        <v>583</v>
      </c>
      <c r="D533" t="s">
        <v>1613</v>
      </c>
      <c r="E533" t="s">
        <v>1763</v>
      </c>
      <c r="F533" s="7">
        <v>4</v>
      </c>
      <c r="G533" s="3">
        <v>727.49</v>
      </c>
      <c r="H533" s="3">
        <v>0.21</v>
      </c>
      <c r="I533" t="s">
        <v>1805</v>
      </c>
      <c r="J533" s="3">
        <v>2589.8643999999999</v>
      </c>
      <c r="K533" s="3"/>
      <c r="Q533" s="10" t="s">
        <v>1998</v>
      </c>
      <c r="R533">
        <v>804.9</v>
      </c>
      <c r="S533">
        <v>0.15</v>
      </c>
      <c r="T533">
        <v>780.75299999999993</v>
      </c>
      <c r="U533">
        <v>3</v>
      </c>
      <c r="V533">
        <v>804.9</v>
      </c>
      <c r="W533">
        <v>0.15</v>
      </c>
      <c r="X533">
        <v>780.75299999999993</v>
      </c>
      <c r="Y533">
        <v>3</v>
      </c>
    </row>
    <row r="534" spans="1:25" x14ac:dyDescent="0.3">
      <c r="A534" t="s">
        <v>2339</v>
      </c>
      <c r="B534" s="25">
        <v>45447</v>
      </c>
      <c r="C534" t="s">
        <v>562</v>
      </c>
      <c r="D534" t="s">
        <v>1701</v>
      </c>
      <c r="E534" t="s">
        <v>1778</v>
      </c>
      <c r="F534" s="7">
        <v>2</v>
      </c>
      <c r="G534" s="3">
        <v>817.92</v>
      </c>
      <c r="H534" s="3">
        <v>7.0000000000000007E-2</v>
      </c>
      <c r="I534" t="s">
        <v>1805</v>
      </c>
      <c r="J534" s="3">
        <v>2584.6271999999999</v>
      </c>
      <c r="K534" s="3"/>
      <c r="Q534" s="10" t="s">
        <v>3717</v>
      </c>
      <c r="R534">
        <v>846.67</v>
      </c>
      <c r="S534">
        <v>0.24</v>
      </c>
      <c r="T534">
        <v>762.00299999999993</v>
      </c>
      <c r="U534">
        <v>4</v>
      </c>
      <c r="V534">
        <v>846.67</v>
      </c>
      <c r="W534">
        <v>0.24</v>
      </c>
      <c r="X534">
        <v>762.00299999999993</v>
      </c>
      <c r="Y534">
        <v>4</v>
      </c>
    </row>
    <row r="535" spans="1:25" x14ac:dyDescent="0.3">
      <c r="A535" t="s">
        <v>2340</v>
      </c>
      <c r="B535" s="25">
        <v>45578</v>
      </c>
      <c r="C535" t="s">
        <v>1012</v>
      </c>
      <c r="D535" t="s">
        <v>1605</v>
      </c>
      <c r="E535" t="s">
        <v>1760</v>
      </c>
      <c r="F535" s="7">
        <v>1</v>
      </c>
      <c r="G535" s="3">
        <v>358.45</v>
      </c>
      <c r="H535" s="3">
        <v>0.3</v>
      </c>
      <c r="I535" t="s">
        <v>1810</v>
      </c>
      <c r="J535" s="3">
        <v>666.71699999999998</v>
      </c>
      <c r="K535" s="3"/>
      <c r="Q535" s="10" t="s">
        <v>3718</v>
      </c>
      <c r="R535">
        <v>73.55</v>
      </c>
      <c r="S535">
        <v>0.04</v>
      </c>
      <c r="T535">
        <v>223.59200000000001</v>
      </c>
      <c r="U535">
        <v>1</v>
      </c>
      <c r="V535">
        <v>73.55</v>
      </c>
      <c r="W535">
        <v>0.04</v>
      </c>
      <c r="X535">
        <v>223.59200000000001</v>
      </c>
      <c r="Y535">
        <v>1</v>
      </c>
    </row>
    <row r="536" spans="1:25" x14ac:dyDescent="0.3">
      <c r="A536" t="s">
        <v>2341</v>
      </c>
      <c r="B536" s="25">
        <v>45697</v>
      </c>
      <c r="C536" t="s">
        <v>651</v>
      </c>
      <c r="D536" t="s">
        <v>1703</v>
      </c>
      <c r="E536" t="s">
        <v>1767</v>
      </c>
      <c r="F536" s="7">
        <v>1</v>
      </c>
      <c r="G536" s="3">
        <v>972.06</v>
      </c>
      <c r="H536" s="3">
        <v>0.06</v>
      </c>
      <c r="I536" t="s">
        <v>1810</v>
      </c>
      <c r="J536" s="3">
        <v>680.44199999999989</v>
      </c>
      <c r="K536" s="3"/>
      <c r="Q536" s="10" t="s">
        <v>3720</v>
      </c>
      <c r="R536">
        <v>958.44</v>
      </c>
      <c r="S536">
        <v>0.01</v>
      </c>
      <c r="T536">
        <v>757.16760000000011</v>
      </c>
      <c r="U536">
        <v>1</v>
      </c>
      <c r="V536">
        <v>958.44</v>
      </c>
      <c r="W536">
        <v>0.01</v>
      </c>
      <c r="X536">
        <v>757.16760000000011</v>
      </c>
      <c r="Y536">
        <v>1</v>
      </c>
    </row>
    <row r="537" spans="1:25" x14ac:dyDescent="0.3">
      <c r="A537" t="s">
        <v>2342</v>
      </c>
      <c r="B537" s="25">
        <v>45281</v>
      </c>
      <c r="C537" t="s">
        <v>130</v>
      </c>
      <c r="D537" t="s">
        <v>1561</v>
      </c>
      <c r="E537" t="s">
        <v>1733</v>
      </c>
      <c r="F537" s="7">
        <v>4</v>
      </c>
      <c r="G537" s="3">
        <v>791.36</v>
      </c>
      <c r="H537" s="3">
        <v>0.26</v>
      </c>
      <c r="I537" t="s">
        <v>1807</v>
      </c>
      <c r="J537" s="3">
        <v>743.87839999999994</v>
      </c>
      <c r="K537" s="3"/>
      <c r="Q537" s="10" t="s">
        <v>3721</v>
      </c>
      <c r="R537">
        <v>716.29</v>
      </c>
      <c r="S537">
        <v>0.01</v>
      </c>
      <c r="T537">
        <v>709.12709999999993</v>
      </c>
      <c r="U537">
        <v>2</v>
      </c>
      <c r="V537">
        <v>716.29</v>
      </c>
      <c r="W537">
        <v>0.01</v>
      </c>
      <c r="X537">
        <v>709.12709999999993</v>
      </c>
      <c r="Y537">
        <v>2</v>
      </c>
    </row>
    <row r="538" spans="1:25" x14ac:dyDescent="0.3">
      <c r="A538" t="s">
        <v>2343</v>
      </c>
      <c r="B538" s="25">
        <v>45855</v>
      </c>
      <c r="C538" t="s">
        <v>980</v>
      </c>
      <c r="D538" t="s">
        <v>1657</v>
      </c>
      <c r="E538" t="s">
        <v>1754</v>
      </c>
      <c r="F538" s="7">
        <v>2</v>
      </c>
      <c r="G538" s="3">
        <v>839.65</v>
      </c>
      <c r="H538" s="3">
        <v>0.11</v>
      </c>
      <c r="I538" t="s">
        <v>1810</v>
      </c>
      <c r="J538" s="3">
        <v>2485.364</v>
      </c>
      <c r="K538" s="3"/>
      <c r="Q538" s="10" t="s">
        <v>3722</v>
      </c>
      <c r="R538">
        <v>409.14</v>
      </c>
      <c r="S538">
        <v>0.1</v>
      </c>
      <c r="T538">
        <v>810.09719999999993</v>
      </c>
      <c r="U538">
        <v>4</v>
      </c>
      <c r="V538">
        <v>409.14</v>
      </c>
      <c r="W538">
        <v>0.1</v>
      </c>
      <c r="X538">
        <v>810.09719999999993</v>
      </c>
      <c r="Y538">
        <v>4</v>
      </c>
    </row>
    <row r="539" spans="1:25" x14ac:dyDescent="0.3">
      <c r="A539" t="s">
        <v>2344</v>
      </c>
      <c r="B539" s="25">
        <v>45793</v>
      </c>
      <c r="C539" t="s">
        <v>808</v>
      </c>
      <c r="D539" t="s">
        <v>1673</v>
      </c>
      <c r="E539" t="s">
        <v>1742</v>
      </c>
      <c r="F539" s="7">
        <v>3</v>
      </c>
      <c r="G539" s="3">
        <v>245.52</v>
      </c>
      <c r="H539" s="3">
        <v>0.06</v>
      </c>
      <c r="I539" t="s">
        <v>1810</v>
      </c>
      <c r="J539" s="3">
        <v>437.0256</v>
      </c>
      <c r="K539" s="3"/>
      <c r="Q539" s="10" t="s">
        <v>3726</v>
      </c>
      <c r="R539">
        <v>570.12</v>
      </c>
      <c r="S539">
        <v>0.28999999999999998</v>
      </c>
      <c r="T539">
        <v>1505.1168</v>
      </c>
      <c r="U539">
        <v>3</v>
      </c>
      <c r="V539">
        <v>570.12</v>
      </c>
      <c r="W539">
        <v>0.28999999999999998</v>
      </c>
      <c r="X539">
        <v>1505.1168</v>
      </c>
      <c r="Y539">
        <v>3</v>
      </c>
    </row>
    <row r="540" spans="1:25" x14ac:dyDescent="0.3">
      <c r="A540" t="s">
        <v>2345</v>
      </c>
      <c r="B540" s="25">
        <v>45881</v>
      </c>
      <c r="C540" t="s">
        <v>1198</v>
      </c>
      <c r="D540" t="s">
        <v>1693</v>
      </c>
      <c r="E540" t="s">
        <v>1763</v>
      </c>
      <c r="F540" s="7">
        <v>2</v>
      </c>
      <c r="G540" s="3">
        <v>787.91</v>
      </c>
      <c r="H540" s="3">
        <v>0.22</v>
      </c>
      <c r="I540" t="s">
        <v>1807</v>
      </c>
      <c r="J540" s="3">
        <v>2221.9061999999999</v>
      </c>
      <c r="K540" s="3"/>
      <c r="Q540" s="10" t="s">
        <v>1999</v>
      </c>
      <c r="R540">
        <v>361.65</v>
      </c>
      <c r="S540">
        <v>0.03</v>
      </c>
      <c r="T540">
        <v>922.20749999999987</v>
      </c>
      <c r="U540">
        <v>1</v>
      </c>
      <c r="V540">
        <v>361.65</v>
      </c>
      <c r="W540">
        <v>0.03</v>
      </c>
      <c r="X540">
        <v>922.20749999999987</v>
      </c>
      <c r="Y540">
        <v>1</v>
      </c>
    </row>
    <row r="541" spans="1:25" x14ac:dyDescent="0.3">
      <c r="A541" t="s">
        <v>2346</v>
      </c>
      <c r="B541" s="25">
        <v>45890</v>
      </c>
      <c r="C541" t="s">
        <v>199</v>
      </c>
      <c r="D541" t="s">
        <v>1679</v>
      </c>
      <c r="E541" t="s">
        <v>1750</v>
      </c>
      <c r="F541" s="7">
        <v>2</v>
      </c>
      <c r="G541" s="3">
        <v>709.17</v>
      </c>
      <c r="H541" s="3">
        <v>0.13</v>
      </c>
      <c r="I541" t="s">
        <v>1805</v>
      </c>
      <c r="J541" s="3">
        <v>1106.3052</v>
      </c>
      <c r="K541" s="3"/>
      <c r="Q541" s="10" t="s">
        <v>3728</v>
      </c>
      <c r="R541">
        <v>619.35</v>
      </c>
      <c r="S541">
        <v>0.27</v>
      </c>
      <c r="T541">
        <v>1734.18</v>
      </c>
      <c r="U541">
        <v>4</v>
      </c>
      <c r="V541">
        <v>619.35</v>
      </c>
      <c r="W541">
        <v>0.27</v>
      </c>
      <c r="X541">
        <v>1734.18</v>
      </c>
      <c r="Y541">
        <v>4</v>
      </c>
    </row>
    <row r="542" spans="1:25" x14ac:dyDescent="0.3">
      <c r="A542" t="s">
        <v>2347</v>
      </c>
      <c r="B542" s="25">
        <v>45251</v>
      </c>
      <c r="C542" t="s">
        <v>749</v>
      </c>
      <c r="D542" t="s">
        <v>1711</v>
      </c>
      <c r="E542" t="s">
        <v>1760</v>
      </c>
      <c r="F542" s="7">
        <v>1</v>
      </c>
      <c r="G542" s="3">
        <v>533.91999999999996</v>
      </c>
      <c r="H542" s="3">
        <v>0.28000000000000003</v>
      </c>
      <c r="I542" t="s">
        <v>1805</v>
      </c>
      <c r="J542" s="3">
        <v>929.02079999999989</v>
      </c>
      <c r="K542" s="3"/>
      <c r="Q542" s="10" t="s">
        <v>3730</v>
      </c>
      <c r="R542">
        <v>846.35</v>
      </c>
      <c r="S542">
        <v>0.28999999999999998</v>
      </c>
      <c r="T542">
        <v>1184.8900000000001</v>
      </c>
      <c r="U542">
        <v>1</v>
      </c>
      <c r="V542">
        <v>846.35</v>
      </c>
      <c r="W542">
        <v>0.28999999999999998</v>
      </c>
      <c r="X542">
        <v>1184.8900000000001</v>
      </c>
      <c r="Y542">
        <v>1</v>
      </c>
    </row>
    <row r="543" spans="1:25" x14ac:dyDescent="0.3">
      <c r="A543" t="s">
        <v>2348</v>
      </c>
      <c r="B543" s="25">
        <v>45695</v>
      </c>
      <c r="C543" t="s">
        <v>1494</v>
      </c>
      <c r="D543" t="s">
        <v>1613</v>
      </c>
      <c r="E543" t="s">
        <v>1733</v>
      </c>
      <c r="F543" s="7">
        <v>1</v>
      </c>
      <c r="G543" s="3">
        <v>878.84</v>
      </c>
      <c r="H543" s="3">
        <v>0.14000000000000001</v>
      </c>
      <c r="I543" t="s">
        <v>1810</v>
      </c>
      <c r="J543" s="3">
        <v>632.76480000000004</v>
      </c>
      <c r="K543" s="3"/>
      <c r="Q543" s="10" t="s">
        <v>3734</v>
      </c>
      <c r="R543">
        <v>941.85</v>
      </c>
      <c r="S543">
        <v>0.14000000000000001</v>
      </c>
      <c r="T543">
        <v>2373.462</v>
      </c>
      <c r="U543">
        <v>2</v>
      </c>
      <c r="V543">
        <v>941.85</v>
      </c>
      <c r="W543">
        <v>0.14000000000000001</v>
      </c>
      <c r="X543">
        <v>2373.462</v>
      </c>
      <c r="Y543">
        <v>2</v>
      </c>
    </row>
    <row r="544" spans="1:25" x14ac:dyDescent="0.3">
      <c r="A544" t="s">
        <v>2349</v>
      </c>
      <c r="B544" s="25">
        <v>45287</v>
      </c>
      <c r="C544" t="s">
        <v>660</v>
      </c>
      <c r="D544" t="s">
        <v>1617</v>
      </c>
      <c r="E544" t="s">
        <v>1785</v>
      </c>
      <c r="F544" s="7">
        <v>1</v>
      </c>
      <c r="G544" s="3">
        <v>442.36</v>
      </c>
      <c r="H544" s="3">
        <v>0.11</v>
      </c>
      <c r="I544" t="s">
        <v>1805</v>
      </c>
      <c r="J544" s="3">
        <v>380.42959999999999</v>
      </c>
      <c r="K544" s="3"/>
      <c r="Q544" s="10" t="s">
        <v>3736</v>
      </c>
      <c r="R544">
        <v>344.16</v>
      </c>
      <c r="S544">
        <v>0.15</v>
      </c>
      <c r="T544">
        <v>626.37120000000004</v>
      </c>
      <c r="U544">
        <v>1</v>
      </c>
      <c r="V544">
        <v>344.16</v>
      </c>
      <c r="W544">
        <v>0.15</v>
      </c>
      <c r="X544">
        <v>626.37120000000004</v>
      </c>
      <c r="Y544">
        <v>1</v>
      </c>
    </row>
    <row r="545" spans="1:25" x14ac:dyDescent="0.3">
      <c r="A545" t="s">
        <v>2350</v>
      </c>
      <c r="B545" s="25">
        <v>45711</v>
      </c>
      <c r="C545" t="s">
        <v>1036</v>
      </c>
      <c r="D545" t="s">
        <v>1599</v>
      </c>
      <c r="E545" t="s">
        <v>1757</v>
      </c>
      <c r="F545" s="7">
        <v>3</v>
      </c>
      <c r="G545" s="3">
        <v>763.34</v>
      </c>
      <c r="H545" s="3">
        <v>0.15</v>
      </c>
      <c r="I545" t="s">
        <v>1810</v>
      </c>
      <c r="J545" s="3">
        <v>679.37260000000003</v>
      </c>
      <c r="K545" s="3"/>
      <c r="Q545" s="10" t="s">
        <v>3745</v>
      </c>
      <c r="R545">
        <v>352.63</v>
      </c>
      <c r="S545">
        <v>0.15</v>
      </c>
      <c r="T545">
        <v>599.471</v>
      </c>
      <c r="U545">
        <v>2</v>
      </c>
      <c r="V545">
        <v>352.63</v>
      </c>
      <c r="W545">
        <v>0.15</v>
      </c>
      <c r="X545">
        <v>599.471</v>
      </c>
      <c r="Y545">
        <v>2</v>
      </c>
    </row>
    <row r="546" spans="1:25" x14ac:dyDescent="0.3">
      <c r="A546" t="s">
        <v>2351</v>
      </c>
      <c r="B546" s="25">
        <v>45842</v>
      </c>
      <c r="C546" t="s">
        <v>548</v>
      </c>
      <c r="D546" t="s">
        <v>1647</v>
      </c>
      <c r="E546" t="s">
        <v>1791</v>
      </c>
      <c r="F546" s="7">
        <v>4</v>
      </c>
      <c r="G546" s="3">
        <v>178.22</v>
      </c>
      <c r="H546" s="3">
        <v>0.08</v>
      </c>
      <c r="I546" t="s">
        <v>1810</v>
      </c>
      <c r="J546" s="3">
        <v>454.46100000000001</v>
      </c>
      <c r="K546" s="3"/>
      <c r="Q546" s="10" t="s">
        <v>3746</v>
      </c>
      <c r="R546">
        <v>629.86</v>
      </c>
      <c r="S546">
        <v>7.0000000000000007E-2</v>
      </c>
      <c r="T546">
        <v>1070.7619999999999</v>
      </c>
      <c r="U546">
        <v>3</v>
      </c>
      <c r="V546">
        <v>629.86</v>
      </c>
      <c r="W546">
        <v>7.0000000000000007E-2</v>
      </c>
      <c r="X546">
        <v>1070.7619999999999</v>
      </c>
      <c r="Y546">
        <v>3</v>
      </c>
    </row>
    <row r="547" spans="1:25" x14ac:dyDescent="0.3">
      <c r="A547" t="s">
        <v>2352</v>
      </c>
      <c r="B547" s="25">
        <v>45255</v>
      </c>
      <c r="C547" t="s">
        <v>361</v>
      </c>
      <c r="D547" t="s">
        <v>1581</v>
      </c>
      <c r="E547" t="s">
        <v>1738</v>
      </c>
      <c r="F547" s="7">
        <v>3</v>
      </c>
      <c r="G547" s="3">
        <v>90.32</v>
      </c>
      <c r="H547" s="3">
        <v>0</v>
      </c>
      <c r="I547" t="s">
        <v>1807</v>
      </c>
      <c r="J547" s="3">
        <v>332.37759999999997</v>
      </c>
      <c r="K547" s="3"/>
      <c r="Q547" s="10" t="s">
        <v>2001</v>
      </c>
      <c r="R547">
        <v>958.15</v>
      </c>
      <c r="S547">
        <v>0.03</v>
      </c>
      <c r="T547">
        <v>2184.5819999999999</v>
      </c>
      <c r="U547">
        <v>1</v>
      </c>
      <c r="V547">
        <v>958.15</v>
      </c>
      <c r="W547">
        <v>0.03</v>
      </c>
      <c r="X547">
        <v>2184.5819999999999</v>
      </c>
      <c r="Y547">
        <v>1</v>
      </c>
    </row>
    <row r="548" spans="1:25" x14ac:dyDescent="0.3">
      <c r="A548" t="s">
        <v>2353</v>
      </c>
      <c r="B548" s="25">
        <v>45695</v>
      </c>
      <c r="C548" t="s">
        <v>1168</v>
      </c>
      <c r="D548" t="s">
        <v>1549</v>
      </c>
      <c r="E548" t="s">
        <v>1757</v>
      </c>
      <c r="F548" s="7">
        <v>1</v>
      </c>
      <c r="G548" s="3">
        <v>370.93</v>
      </c>
      <c r="H548" s="3">
        <v>0.14000000000000001</v>
      </c>
      <c r="I548" t="s">
        <v>1805</v>
      </c>
      <c r="J548" s="3">
        <v>1112.79</v>
      </c>
      <c r="K548" s="3"/>
      <c r="Q548" s="10" t="s">
        <v>3748</v>
      </c>
      <c r="R548">
        <v>878.62</v>
      </c>
      <c r="S548">
        <v>0.23</v>
      </c>
      <c r="T548">
        <v>2504.067</v>
      </c>
      <c r="U548">
        <v>4</v>
      </c>
      <c r="V548">
        <v>878.62</v>
      </c>
      <c r="W548">
        <v>0.23</v>
      </c>
      <c r="X548">
        <v>2504.067</v>
      </c>
      <c r="Y548">
        <v>4</v>
      </c>
    </row>
    <row r="549" spans="1:25" x14ac:dyDescent="0.3">
      <c r="A549" t="s">
        <v>2354</v>
      </c>
      <c r="B549" s="25">
        <v>45281</v>
      </c>
      <c r="C549" t="s">
        <v>176</v>
      </c>
      <c r="D549" t="s">
        <v>1575</v>
      </c>
      <c r="E549" t="s">
        <v>1782</v>
      </c>
      <c r="F549" s="7">
        <v>2</v>
      </c>
      <c r="G549" s="3">
        <v>352.43</v>
      </c>
      <c r="H549" s="3">
        <v>0.2</v>
      </c>
      <c r="I549" t="s">
        <v>1807</v>
      </c>
      <c r="J549" s="3">
        <v>303.08980000000003</v>
      </c>
      <c r="K549" s="3"/>
      <c r="Q549" s="10" t="s">
        <v>3753</v>
      </c>
      <c r="R549">
        <v>243.13</v>
      </c>
      <c r="S549">
        <v>0.28000000000000003</v>
      </c>
      <c r="T549">
        <v>729.39</v>
      </c>
      <c r="U549">
        <v>2</v>
      </c>
      <c r="V549">
        <v>243.13</v>
      </c>
      <c r="W549">
        <v>0.28000000000000003</v>
      </c>
      <c r="X549">
        <v>729.39</v>
      </c>
      <c r="Y549">
        <v>2</v>
      </c>
    </row>
    <row r="550" spans="1:25" x14ac:dyDescent="0.3">
      <c r="A550" t="s">
        <v>2355</v>
      </c>
      <c r="B550" s="25">
        <v>45295</v>
      </c>
      <c r="C550" t="s">
        <v>420</v>
      </c>
      <c r="D550" t="s">
        <v>1553</v>
      </c>
      <c r="E550" t="s">
        <v>1782</v>
      </c>
      <c r="F550" s="7">
        <v>1</v>
      </c>
      <c r="G550" s="3">
        <v>562.97</v>
      </c>
      <c r="H550" s="3">
        <v>0.12</v>
      </c>
      <c r="I550" t="s">
        <v>1805</v>
      </c>
      <c r="J550" s="3">
        <v>900.75200000000007</v>
      </c>
      <c r="K550" s="3"/>
      <c r="Q550" s="10" t="s">
        <v>3754</v>
      </c>
      <c r="R550">
        <v>410.63</v>
      </c>
      <c r="S550">
        <v>0.16</v>
      </c>
      <c r="T550">
        <v>591.30719999999997</v>
      </c>
      <c r="U550">
        <v>4</v>
      </c>
      <c r="V550">
        <v>410.63</v>
      </c>
      <c r="W550">
        <v>0.16</v>
      </c>
      <c r="X550">
        <v>591.30719999999997</v>
      </c>
      <c r="Y550">
        <v>4</v>
      </c>
    </row>
    <row r="551" spans="1:25" x14ac:dyDescent="0.3">
      <c r="A551" t="s">
        <v>2356</v>
      </c>
      <c r="B551" s="25">
        <v>45260</v>
      </c>
      <c r="C551" t="s">
        <v>521</v>
      </c>
      <c r="D551" t="s">
        <v>1639</v>
      </c>
      <c r="E551" t="s">
        <v>1760</v>
      </c>
      <c r="F551" s="7">
        <v>4</v>
      </c>
      <c r="G551" s="3">
        <v>522.85</v>
      </c>
      <c r="H551" s="3">
        <v>0.15</v>
      </c>
      <c r="I551" t="s">
        <v>1807</v>
      </c>
      <c r="J551" s="3">
        <v>460.108</v>
      </c>
      <c r="K551" s="3"/>
      <c r="Q551" s="10" t="s">
        <v>3755</v>
      </c>
      <c r="R551">
        <v>101.25</v>
      </c>
      <c r="S551">
        <v>0.03</v>
      </c>
      <c r="T551">
        <v>340.2</v>
      </c>
      <c r="U551">
        <v>4</v>
      </c>
      <c r="V551">
        <v>101.25</v>
      </c>
      <c r="W551">
        <v>0.03</v>
      </c>
      <c r="X551">
        <v>340.2</v>
      </c>
      <c r="Y551">
        <v>4</v>
      </c>
    </row>
    <row r="552" spans="1:25" x14ac:dyDescent="0.3">
      <c r="A552" t="s">
        <v>2357</v>
      </c>
      <c r="B552" s="25">
        <v>45851</v>
      </c>
      <c r="C552" t="s">
        <v>1083</v>
      </c>
      <c r="D552" t="s">
        <v>1571</v>
      </c>
      <c r="E552" t="s">
        <v>1785</v>
      </c>
      <c r="F552" s="7">
        <v>3</v>
      </c>
      <c r="G552" s="3">
        <v>714.89</v>
      </c>
      <c r="H552" s="3">
        <v>0.26</v>
      </c>
      <c r="I552" t="s">
        <v>1805</v>
      </c>
      <c r="J552" s="3">
        <v>2430.6260000000002</v>
      </c>
      <c r="K552" s="3"/>
      <c r="Q552" s="10" t="s">
        <v>3756</v>
      </c>
      <c r="R552">
        <v>716.39</v>
      </c>
      <c r="S552">
        <v>0.24</v>
      </c>
      <c r="T552">
        <v>2779.5931999999998</v>
      </c>
      <c r="U552">
        <v>1</v>
      </c>
      <c r="V552">
        <v>716.39</v>
      </c>
      <c r="W552">
        <v>0.24</v>
      </c>
      <c r="X552">
        <v>2779.5931999999998</v>
      </c>
      <c r="Y552">
        <v>1</v>
      </c>
    </row>
    <row r="553" spans="1:25" x14ac:dyDescent="0.3">
      <c r="A553" t="s">
        <v>2358</v>
      </c>
      <c r="B553" s="25">
        <v>45222</v>
      </c>
      <c r="C553" t="s">
        <v>610</v>
      </c>
      <c r="D553" t="s">
        <v>1615</v>
      </c>
      <c r="E553" t="s">
        <v>1742</v>
      </c>
      <c r="F553" s="7">
        <v>3</v>
      </c>
      <c r="G553" s="3">
        <v>137.77000000000001</v>
      </c>
      <c r="H553" s="3">
        <v>0.22</v>
      </c>
      <c r="I553" t="s">
        <v>1807</v>
      </c>
      <c r="J553" s="3">
        <v>305.84940000000012</v>
      </c>
      <c r="K553" s="3"/>
      <c r="Q553" s="10" t="s">
        <v>3757</v>
      </c>
      <c r="R553">
        <v>721.74</v>
      </c>
      <c r="S553">
        <v>0.02</v>
      </c>
      <c r="T553">
        <v>548.52240000000006</v>
      </c>
      <c r="U553">
        <v>2</v>
      </c>
      <c r="V553">
        <v>721.74</v>
      </c>
      <c r="W553">
        <v>0.02</v>
      </c>
      <c r="X553">
        <v>548.52240000000006</v>
      </c>
      <c r="Y553">
        <v>2</v>
      </c>
    </row>
    <row r="554" spans="1:25" x14ac:dyDescent="0.3">
      <c r="A554" t="s">
        <v>2359</v>
      </c>
      <c r="B554" s="25">
        <v>45940</v>
      </c>
      <c r="C554" t="s">
        <v>114</v>
      </c>
      <c r="D554" t="s">
        <v>1713</v>
      </c>
      <c r="E554" t="s">
        <v>1773</v>
      </c>
      <c r="F554" s="7">
        <v>2</v>
      </c>
      <c r="G554" s="3">
        <v>862.18</v>
      </c>
      <c r="H554" s="3">
        <v>0.24</v>
      </c>
      <c r="I554" t="s">
        <v>1807</v>
      </c>
      <c r="J554" s="3">
        <v>2017.5011999999999</v>
      </c>
      <c r="K554" s="3"/>
      <c r="Q554" s="10" t="s">
        <v>3759</v>
      </c>
      <c r="R554">
        <v>945.92</v>
      </c>
      <c r="S554">
        <v>0.16</v>
      </c>
      <c r="T554">
        <v>1532.3904</v>
      </c>
      <c r="U554">
        <v>2</v>
      </c>
      <c r="V554">
        <v>945.92</v>
      </c>
      <c r="W554">
        <v>0.16</v>
      </c>
      <c r="X554">
        <v>1532.3904</v>
      </c>
      <c r="Y554">
        <v>2</v>
      </c>
    </row>
    <row r="555" spans="1:25" x14ac:dyDescent="0.3">
      <c r="A555" t="s">
        <v>2360</v>
      </c>
      <c r="B555" s="25">
        <v>45822</v>
      </c>
      <c r="C555" t="s">
        <v>211</v>
      </c>
      <c r="D555" t="s">
        <v>1605</v>
      </c>
      <c r="E555" t="s">
        <v>1780</v>
      </c>
      <c r="F555" s="7">
        <v>3</v>
      </c>
      <c r="G555" s="3">
        <v>833.64</v>
      </c>
      <c r="H555" s="3">
        <v>0.05</v>
      </c>
      <c r="I555" t="s">
        <v>1807</v>
      </c>
      <c r="J555" s="3">
        <v>1267.1328000000001</v>
      </c>
      <c r="K555" s="3"/>
      <c r="Q555" s="10" t="s">
        <v>3766</v>
      </c>
      <c r="R555">
        <v>249.02</v>
      </c>
      <c r="S555">
        <v>0.05</v>
      </c>
      <c r="T555">
        <v>493.05959999999999</v>
      </c>
      <c r="U555">
        <v>3</v>
      </c>
      <c r="V555">
        <v>249.02</v>
      </c>
      <c r="W555">
        <v>0.05</v>
      </c>
      <c r="X555">
        <v>493.05959999999999</v>
      </c>
      <c r="Y555">
        <v>3</v>
      </c>
    </row>
    <row r="556" spans="1:25" x14ac:dyDescent="0.3">
      <c r="A556" t="s">
        <v>2361</v>
      </c>
      <c r="B556" s="25">
        <v>45752</v>
      </c>
      <c r="C556" t="s">
        <v>853</v>
      </c>
      <c r="D556" t="s">
        <v>1567</v>
      </c>
      <c r="E556" t="s">
        <v>1782</v>
      </c>
      <c r="F556" s="7">
        <v>3</v>
      </c>
      <c r="G556" s="3">
        <v>543.22</v>
      </c>
      <c r="H556" s="3">
        <v>0.12</v>
      </c>
      <c r="I556" t="s">
        <v>1810</v>
      </c>
      <c r="J556" s="3">
        <v>1548.1769999999999</v>
      </c>
      <c r="K556" s="3"/>
      <c r="Q556" s="10" t="s">
        <v>3767</v>
      </c>
      <c r="R556">
        <v>223.64</v>
      </c>
      <c r="S556">
        <v>0.12</v>
      </c>
      <c r="T556">
        <v>637.37399999999991</v>
      </c>
      <c r="U556">
        <v>2</v>
      </c>
      <c r="V556">
        <v>223.64</v>
      </c>
      <c r="W556">
        <v>0.12</v>
      </c>
      <c r="X556">
        <v>637.37399999999991</v>
      </c>
      <c r="Y556">
        <v>2</v>
      </c>
    </row>
    <row r="557" spans="1:25" x14ac:dyDescent="0.3">
      <c r="A557" t="s">
        <v>2362</v>
      </c>
      <c r="B557" s="25">
        <v>45677</v>
      </c>
      <c r="C557" t="s">
        <v>876</v>
      </c>
      <c r="D557" t="s">
        <v>1705</v>
      </c>
      <c r="E557" t="s">
        <v>1742</v>
      </c>
      <c r="F557" s="7">
        <v>4</v>
      </c>
      <c r="G557" s="3">
        <v>691.02</v>
      </c>
      <c r="H557" s="3">
        <v>0.18</v>
      </c>
      <c r="I557" t="s">
        <v>1810</v>
      </c>
      <c r="J557" s="3">
        <v>1824.2927999999999</v>
      </c>
      <c r="K557" s="3"/>
      <c r="Q557" s="10" t="s">
        <v>3769</v>
      </c>
      <c r="R557">
        <v>268.3</v>
      </c>
      <c r="S557">
        <v>0.03</v>
      </c>
      <c r="T557">
        <v>1051.7360000000001</v>
      </c>
      <c r="U557">
        <v>4</v>
      </c>
      <c r="V557">
        <v>268.3</v>
      </c>
      <c r="W557">
        <v>0.03</v>
      </c>
      <c r="X557">
        <v>1051.7360000000001</v>
      </c>
      <c r="Y557">
        <v>4</v>
      </c>
    </row>
    <row r="558" spans="1:25" x14ac:dyDescent="0.3">
      <c r="A558" t="s">
        <v>2363</v>
      </c>
      <c r="B558" s="25">
        <v>45253</v>
      </c>
      <c r="C558" t="s">
        <v>310</v>
      </c>
      <c r="D558" t="s">
        <v>1701</v>
      </c>
      <c r="E558" t="s">
        <v>1788</v>
      </c>
      <c r="F558" s="7">
        <v>3</v>
      </c>
      <c r="G558" s="3">
        <v>338.73</v>
      </c>
      <c r="H558" s="3">
        <v>0.05</v>
      </c>
      <c r="I558" t="s">
        <v>1805</v>
      </c>
      <c r="J558" s="3">
        <v>1111.0344</v>
      </c>
      <c r="K558" s="3"/>
      <c r="Q558" s="10" t="s">
        <v>3771</v>
      </c>
      <c r="R558">
        <v>120.97</v>
      </c>
      <c r="S558">
        <v>0.03</v>
      </c>
      <c r="T558">
        <v>322.98989999999998</v>
      </c>
      <c r="U558">
        <v>2</v>
      </c>
      <c r="V558">
        <v>120.97</v>
      </c>
      <c r="W558">
        <v>0.03</v>
      </c>
      <c r="X558">
        <v>322.98989999999998</v>
      </c>
      <c r="Y558">
        <v>2</v>
      </c>
    </row>
    <row r="559" spans="1:25" x14ac:dyDescent="0.3">
      <c r="A559" t="s">
        <v>2364</v>
      </c>
      <c r="B559" s="25">
        <v>45389</v>
      </c>
      <c r="C559" t="s">
        <v>227</v>
      </c>
      <c r="D559" t="s">
        <v>1697</v>
      </c>
      <c r="E559" t="s">
        <v>1785</v>
      </c>
      <c r="F559" s="7">
        <v>4</v>
      </c>
      <c r="G559" s="3">
        <v>366.08</v>
      </c>
      <c r="H559" s="3">
        <v>0.28000000000000003</v>
      </c>
      <c r="I559" t="s">
        <v>1805</v>
      </c>
      <c r="J559" s="3">
        <v>1043.328</v>
      </c>
      <c r="K559" s="3"/>
      <c r="Q559" s="10" t="s">
        <v>3772</v>
      </c>
      <c r="R559">
        <v>26.36</v>
      </c>
      <c r="S559">
        <v>0.11</v>
      </c>
      <c r="T559">
        <v>51.138399999999997</v>
      </c>
      <c r="U559">
        <v>1</v>
      </c>
      <c r="V559">
        <v>26.36</v>
      </c>
      <c r="W559">
        <v>0.11</v>
      </c>
      <c r="X559">
        <v>51.138399999999997</v>
      </c>
      <c r="Y559">
        <v>1</v>
      </c>
    </row>
    <row r="560" spans="1:25" x14ac:dyDescent="0.3">
      <c r="A560" t="s">
        <v>2365</v>
      </c>
      <c r="B560" s="25">
        <v>45840</v>
      </c>
      <c r="C560" t="s">
        <v>367</v>
      </c>
      <c r="D560" t="s">
        <v>1555</v>
      </c>
      <c r="E560" t="s">
        <v>1778</v>
      </c>
      <c r="F560" s="7">
        <v>1</v>
      </c>
      <c r="G560" s="3">
        <v>539.48</v>
      </c>
      <c r="H560" s="3">
        <v>0.03</v>
      </c>
      <c r="I560" t="s">
        <v>1810</v>
      </c>
      <c r="J560" s="3">
        <v>1553.7023999999999</v>
      </c>
      <c r="K560" s="3"/>
      <c r="Q560" s="10" t="s">
        <v>3777</v>
      </c>
      <c r="R560">
        <v>494.35</v>
      </c>
      <c r="S560">
        <v>0.11</v>
      </c>
      <c r="T560">
        <v>889.83</v>
      </c>
      <c r="U560">
        <v>1</v>
      </c>
      <c r="V560">
        <v>494.35</v>
      </c>
      <c r="W560">
        <v>0.11</v>
      </c>
      <c r="X560">
        <v>889.83</v>
      </c>
      <c r="Y560">
        <v>1</v>
      </c>
    </row>
    <row r="561" spans="1:25" x14ac:dyDescent="0.3">
      <c r="A561" t="s">
        <v>2366</v>
      </c>
      <c r="B561" s="25">
        <v>45256</v>
      </c>
      <c r="C561" t="s">
        <v>1201</v>
      </c>
      <c r="D561" t="s">
        <v>1711</v>
      </c>
      <c r="E561" t="s">
        <v>1785</v>
      </c>
      <c r="F561" s="7">
        <v>3</v>
      </c>
      <c r="G561" s="3">
        <v>499.59</v>
      </c>
      <c r="H561" s="3">
        <v>0.2</v>
      </c>
      <c r="I561" t="s">
        <v>1810</v>
      </c>
      <c r="J561" s="3">
        <v>484.60230000000001</v>
      </c>
      <c r="K561" s="3"/>
      <c r="Q561" s="10" t="s">
        <v>3778</v>
      </c>
      <c r="R561">
        <v>412.2</v>
      </c>
      <c r="S561">
        <v>0.13</v>
      </c>
      <c r="T561">
        <v>366.858</v>
      </c>
      <c r="U561">
        <v>1</v>
      </c>
      <c r="V561">
        <v>412.2</v>
      </c>
      <c r="W561">
        <v>0.13</v>
      </c>
      <c r="X561">
        <v>366.858</v>
      </c>
      <c r="Y561">
        <v>1</v>
      </c>
    </row>
    <row r="562" spans="1:25" x14ac:dyDescent="0.3">
      <c r="A562" t="s">
        <v>2367</v>
      </c>
      <c r="B562" s="25">
        <v>45326</v>
      </c>
      <c r="C562" t="s">
        <v>613</v>
      </c>
      <c r="D562" t="s">
        <v>1589</v>
      </c>
      <c r="E562" t="s">
        <v>1763</v>
      </c>
      <c r="F562" s="7">
        <v>2</v>
      </c>
      <c r="G562" s="3">
        <v>330.04</v>
      </c>
      <c r="H562" s="3">
        <v>0.06</v>
      </c>
      <c r="I562" t="s">
        <v>1805</v>
      </c>
      <c r="J562" s="3">
        <v>792.09600000000012</v>
      </c>
      <c r="K562" s="3"/>
      <c r="Q562" s="10" t="s">
        <v>3779</v>
      </c>
      <c r="R562">
        <v>650.47</v>
      </c>
      <c r="S562">
        <v>0.05</v>
      </c>
      <c r="T562">
        <v>565.90890000000002</v>
      </c>
      <c r="U562">
        <v>1</v>
      </c>
      <c r="V562">
        <v>650.47</v>
      </c>
      <c r="W562">
        <v>0.05</v>
      </c>
      <c r="X562">
        <v>565.90890000000002</v>
      </c>
      <c r="Y562">
        <v>1</v>
      </c>
    </row>
    <row r="563" spans="1:25" x14ac:dyDescent="0.3">
      <c r="A563" t="s">
        <v>2368</v>
      </c>
      <c r="B563" s="25">
        <v>45459</v>
      </c>
      <c r="C563" t="s">
        <v>595</v>
      </c>
      <c r="D563" t="s">
        <v>1551</v>
      </c>
      <c r="E563" t="s">
        <v>1788</v>
      </c>
      <c r="F563" s="7">
        <v>4</v>
      </c>
      <c r="G563" s="3">
        <v>813.01</v>
      </c>
      <c r="H563" s="3">
        <v>0.03</v>
      </c>
      <c r="I563" t="s">
        <v>1807</v>
      </c>
      <c r="J563" s="3">
        <v>1528.4588000000001</v>
      </c>
      <c r="K563" s="3"/>
      <c r="Q563" s="10" t="s">
        <v>3782</v>
      </c>
      <c r="R563">
        <v>227.95</v>
      </c>
      <c r="S563">
        <v>0.24</v>
      </c>
      <c r="T563">
        <v>346.48399999999998</v>
      </c>
      <c r="U563">
        <v>3</v>
      </c>
      <c r="V563">
        <v>227.95</v>
      </c>
      <c r="W563">
        <v>0.24</v>
      </c>
      <c r="X563">
        <v>346.48399999999998</v>
      </c>
      <c r="Y563">
        <v>3</v>
      </c>
    </row>
    <row r="564" spans="1:25" x14ac:dyDescent="0.3">
      <c r="A564" t="s">
        <v>2369</v>
      </c>
      <c r="B564" s="25">
        <v>45715</v>
      </c>
      <c r="C564" t="s">
        <v>110</v>
      </c>
      <c r="D564" t="s">
        <v>1527</v>
      </c>
      <c r="E564" t="s">
        <v>1742</v>
      </c>
      <c r="F564" s="7">
        <v>3</v>
      </c>
      <c r="G564" s="3">
        <v>204.8</v>
      </c>
      <c r="H564" s="3">
        <v>0.01</v>
      </c>
      <c r="I564" t="s">
        <v>1807</v>
      </c>
      <c r="J564" s="3">
        <v>794.62400000000002</v>
      </c>
      <c r="K564" s="3"/>
      <c r="Q564" s="10" t="s">
        <v>3783</v>
      </c>
      <c r="R564">
        <v>685.97</v>
      </c>
      <c r="S564">
        <v>0.18</v>
      </c>
      <c r="T564">
        <v>1564.0116</v>
      </c>
      <c r="U564">
        <v>1</v>
      </c>
      <c r="V564">
        <v>685.97</v>
      </c>
      <c r="W564">
        <v>0.18</v>
      </c>
      <c r="X564">
        <v>1564.0116</v>
      </c>
      <c r="Y564">
        <v>1</v>
      </c>
    </row>
    <row r="565" spans="1:25" x14ac:dyDescent="0.3">
      <c r="A565" t="s">
        <v>2370</v>
      </c>
      <c r="B565" s="25">
        <v>45223</v>
      </c>
      <c r="C565" t="s">
        <v>55</v>
      </c>
      <c r="D565" t="s">
        <v>1532</v>
      </c>
      <c r="E565" t="s">
        <v>1747</v>
      </c>
      <c r="F565" s="7">
        <v>3</v>
      </c>
      <c r="G565" s="3">
        <v>728.32</v>
      </c>
      <c r="H565" s="3">
        <v>0</v>
      </c>
      <c r="I565" t="s">
        <v>1805</v>
      </c>
      <c r="J565" s="3">
        <v>2163.1104</v>
      </c>
      <c r="K565" s="3"/>
      <c r="Q565" s="10" t="s">
        <v>3785</v>
      </c>
      <c r="R565">
        <v>585.54999999999995</v>
      </c>
      <c r="S565">
        <v>0.13</v>
      </c>
      <c r="T565">
        <v>1510.7190000000001</v>
      </c>
      <c r="U565">
        <v>2</v>
      </c>
      <c r="V565">
        <v>585.54999999999995</v>
      </c>
      <c r="W565">
        <v>0.13</v>
      </c>
      <c r="X565">
        <v>1510.7190000000001</v>
      </c>
      <c r="Y565">
        <v>2</v>
      </c>
    </row>
    <row r="566" spans="1:25" x14ac:dyDescent="0.3">
      <c r="A566" t="s">
        <v>2371</v>
      </c>
      <c r="B566" s="25">
        <v>45507</v>
      </c>
      <c r="C566" t="s">
        <v>1381</v>
      </c>
      <c r="D566" t="s">
        <v>1647</v>
      </c>
      <c r="E566" t="s">
        <v>1760</v>
      </c>
      <c r="F566" s="7">
        <v>1</v>
      </c>
      <c r="G566" s="3">
        <v>836.4</v>
      </c>
      <c r="H566" s="3">
        <v>0.02</v>
      </c>
      <c r="I566" t="s">
        <v>1805</v>
      </c>
      <c r="J566" s="3">
        <v>2509.1999999999998</v>
      </c>
      <c r="K566" s="3"/>
      <c r="Q566" s="10" t="s">
        <v>2005</v>
      </c>
      <c r="R566">
        <v>454.71</v>
      </c>
      <c r="S566">
        <v>0.26</v>
      </c>
      <c r="T566">
        <v>381.95639999999997</v>
      </c>
      <c r="U566">
        <v>2</v>
      </c>
      <c r="V566">
        <v>454.71</v>
      </c>
      <c r="W566">
        <v>0.26</v>
      </c>
      <c r="X566">
        <v>381.95639999999997</v>
      </c>
      <c r="Y566">
        <v>2</v>
      </c>
    </row>
    <row r="567" spans="1:25" x14ac:dyDescent="0.3">
      <c r="A567" t="s">
        <v>2372</v>
      </c>
      <c r="B567" s="25">
        <v>45843</v>
      </c>
      <c r="C567" t="s">
        <v>497</v>
      </c>
      <c r="D567" t="s">
        <v>1709</v>
      </c>
      <c r="E567" t="s">
        <v>1775</v>
      </c>
      <c r="F567" s="7">
        <v>4</v>
      </c>
      <c r="G567" s="3">
        <v>780.16</v>
      </c>
      <c r="H567" s="3">
        <v>0.06</v>
      </c>
      <c r="I567" t="s">
        <v>1810</v>
      </c>
      <c r="J567" s="3">
        <v>764.55679999999995</v>
      </c>
      <c r="K567" s="3"/>
      <c r="Q567" s="10" t="s">
        <v>3787</v>
      </c>
      <c r="R567">
        <v>353.74</v>
      </c>
      <c r="S567">
        <v>0.15</v>
      </c>
      <c r="T567">
        <v>700.40520000000004</v>
      </c>
      <c r="U567">
        <v>1</v>
      </c>
      <c r="V567">
        <v>353.74</v>
      </c>
      <c r="W567">
        <v>0.15</v>
      </c>
      <c r="X567">
        <v>700.40520000000004</v>
      </c>
      <c r="Y567">
        <v>1</v>
      </c>
    </row>
    <row r="568" spans="1:25" x14ac:dyDescent="0.3">
      <c r="A568" t="s">
        <v>2373</v>
      </c>
      <c r="B568" s="25">
        <v>45804</v>
      </c>
      <c r="C568" t="s">
        <v>1432</v>
      </c>
      <c r="D568" t="s">
        <v>1621</v>
      </c>
      <c r="E568" t="s">
        <v>1778</v>
      </c>
      <c r="F568" s="7">
        <v>4</v>
      </c>
      <c r="G568" s="3">
        <v>354.12</v>
      </c>
      <c r="H568" s="3">
        <v>0.11</v>
      </c>
      <c r="I568" t="s">
        <v>1807</v>
      </c>
      <c r="J568" s="3">
        <v>1331.4911999999999</v>
      </c>
      <c r="K568" s="3"/>
      <c r="Q568" s="10" t="s">
        <v>3788</v>
      </c>
      <c r="R568">
        <v>377.52</v>
      </c>
      <c r="S568">
        <v>0</v>
      </c>
      <c r="T568">
        <v>320.892</v>
      </c>
      <c r="U568">
        <v>3</v>
      </c>
      <c r="V568">
        <v>377.52</v>
      </c>
      <c r="W568">
        <v>0</v>
      </c>
      <c r="X568">
        <v>320.892</v>
      </c>
      <c r="Y568">
        <v>3</v>
      </c>
    </row>
    <row r="569" spans="1:25" x14ac:dyDescent="0.3">
      <c r="A569" t="s">
        <v>2374</v>
      </c>
      <c r="B569" s="25">
        <v>45602</v>
      </c>
      <c r="C569" t="s">
        <v>1381</v>
      </c>
      <c r="D569" t="s">
        <v>1655</v>
      </c>
      <c r="E569" t="s">
        <v>1742</v>
      </c>
      <c r="F569" s="7">
        <v>2</v>
      </c>
      <c r="G569" s="3">
        <v>282.48</v>
      </c>
      <c r="H569" s="3">
        <v>0.02</v>
      </c>
      <c r="I569" t="s">
        <v>1807</v>
      </c>
      <c r="J569" s="3">
        <v>1005.6288</v>
      </c>
      <c r="K569" s="3"/>
      <c r="Q569" s="10" t="s">
        <v>3789</v>
      </c>
      <c r="R569">
        <v>901.49</v>
      </c>
      <c r="S569">
        <v>0.1</v>
      </c>
      <c r="T569">
        <v>2704.47</v>
      </c>
      <c r="U569">
        <v>1</v>
      </c>
      <c r="V569">
        <v>901.49</v>
      </c>
      <c r="W569">
        <v>0.1</v>
      </c>
      <c r="X569">
        <v>2704.47</v>
      </c>
      <c r="Y569">
        <v>1</v>
      </c>
    </row>
    <row r="570" spans="1:25" x14ac:dyDescent="0.3">
      <c r="A570" t="s">
        <v>2375</v>
      </c>
      <c r="B570" s="25">
        <v>45446</v>
      </c>
      <c r="C570" t="s">
        <v>1021</v>
      </c>
      <c r="D570" t="s">
        <v>1569</v>
      </c>
      <c r="E570" t="s">
        <v>1757</v>
      </c>
      <c r="F570" s="7">
        <v>3</v>
      </c>
      <c r="G570" s="3">
        <v>740.68</v>
      </c>
      <c r="H570" s="3">
        <v>0.28999999999999998</v>
      </c>
      <c r="I570" t="s">
        <v>1807</v>
      </c>
      <c r="J570" s="3">
        <v>1451.7328</v>
      </c>
      <c r="K570" s="3"/>
      <c r="Q570" s="10" t="s">
        <v>3791</v>
      </c>
      <c r="R570">
        <v>167.25</v>
      </c>
      <c r="S570">
        <v>0.08</v>
      </c>
      <c r="T570">
        <v>595.41</v>
      </c>
      <c r="U570">
        <v>3</v>
      </c>
      <c r="V570">
        <v>167.25</v>
      </c>
      <c r="W570">
        <v>0.08</v>
      </c>
      <c r="X570">
        <v>595.41</v>
      </c>
      <c r="Y570">
        <v>3</v>
      </c>
    </row>
    <row r="571" spans="1:25" x14ac:dyDescent="0.3">
      <c r="A571" t="s">
        <v>2376</v>
      </c>
      <c r="B571" s="25">
        <v>45384</v>
      </c>
      <c r="C571" t="s">
        <v>367</v>
      </c>
      <c r="D571" t="s">
        <v>1641</v>
      </c>
      <c r="E571" t="s">
        <v>1767</v>
      </c>
      <c r="F571" s="7">
        <v>3</v>
      </c>
      <c r="G571" s="3">
        <v>600.58000000000004</v>
      </c>
      <c r="H571" s="3">
        <v>0.22</v>
      </c>
      <c r="I571" t="s">
        <v>1810</v>
      </c>
      <c r="J571" s="3">
        <v>1279.2354</v>
      </c>
      <c r="K571" s="3"/>
      <c r="Q571" s="10" t="s">
        <v>3793</v>
      </c>
      <c r="R571">
        <v>752.48</v>
      </c>
      <c r="S571">
        <v>0.26</v>
      </c>
      <c r="T571">
        <v>2317.6383999999998</v>
      </c>
      <c r="U571">
        <v>1</v>
      </c>
      <c r="V571">
        <v>752.48</v>
      </c>
      <c r="W571">
        <v>0.26</v>
      </c>
      <c r="X571">
        <v>2317.6383999999998</v>
      </c>
      <c r="Y571">
        <v>1</v>
      </c>
    </row>
    <row r="572" spans="1:25" x14ac:dyDescent="0.3">
      <c r="A572" t="s">
        <v>2377</v>
      </c>
      <c r="B572" s="25">
        <v>45348</v>
      </c>
      <c r="C572" t="s">
        <v>1405</v>
      </c>
      <c r="D572" t="s">
        <v>1659</v>
      </c>
      <c r="E572" t="s">
        <v>1747</v>
      </c>
      <c r="F572" s="7">
        <v>1</v>
      </c>
      <c r="G572" s="3">
        <v>345.58</v>
      </c>
      <c r="H572" s="3">
        <v>0.01</v>
      </c>
      <c r="I572" t="s">
        <v>1805</v>
      </c>
      <c r="J572" s="3">
        <v>808.65719999999999</v>
      </c>
      <c r="K572" s="3"/>
      <c r="Q572" s="10" t="s">
        <v>3795</v>
      </c>
      <c r="R572">
        <v>146.71</v>
      </c>
      <c r="S572">
        <v>0.24</v>
      </c>
      <c r="T572">
        <v>316.89359999999999</v>
      </c>
      <c r="U572">
        <v>2</v>
      </c>
      <c r="V572">
        <v>146.71</v>
      </c>
      <c r="W572">
        <v>0.24</v>
      </c>
      <c r="X572">
        <v>316.89359999999999</v>
      </c>
      <c r="Y572">
        <v>2</v>
      </c>
    </row>
    <row r="573" spans="1:25" x14ac:dyDescent="0.3">
      <c r="A573" t="s">
        <v>2378</v>
      </c>
      <c r="B573" s="25">
        <v>45688</v>
      </c>
      <c r="C573" t="s">
        <v>894</v>
      </c>
      <c r="D573" t="s">
        <v>1565</v>
      </c>
      <c r="E573" t="s">
        <v>1773</v>
      </c>
      <c r="F573" s="7">
        <v>3</v>
      </c>
      <c r="G573" s="3">
        <v>974.52</v>
      </c>
      <c r="H573" s="3">
        <v>7.0000000000000007E-2</v>
      </c>
      <c r="I573" t="s">
        <v>1807</v>
      </c>
      <c r="J573" s="3">
        <v>964.77480000000003</v>
      </c>
      <c r="K573" s="3"/>
      <c r="Q573" s="10" t="s">
        <v>2006</v>
      </c>
      <c r="R573">
        <v>397.63</v>
      </c>
      <c r="S573">
        <v>0.26</v>
      </c>
      <c r="T573">
        <v>588.49239999999998</v>
      </c>
      <c r="U573">
        <v>3</v>
      </c>
      <c r="V573">
        <v>397.63</v>
      </c>
      <c r="W573">
        <v>0.26</v>
      </c>
      <c r="X573">
        <v>588.49239999999998</v>
      </c>
      <c r="Y573">
        <v>3</v>
      </c>
    </row>
    <row r="574" spans="1:25" x14ac:dyDescent="0.3">
      <c r="A574" t="s">
        <v>2379</v>
      </c>
      <c r="B574" s="25">
        <v>45249</v>
      </c>
      <c r="C574" t="s">
        <v>156</v>
      </c>
      <c r="D574" t="s">
        <v>1563</v>
      </c>
      <c r="E574" t="s">
        <v>1738</v>
      </c>
      <c r="F574" s="7">
        <v>4</v>
      </c>
      <c r="G574" s="3">
        <v>282.33</v>
      </c>
      <c r="H574" s="3">
        <v>0.09</v>
      </c>
      <c r="I574" t="s">
        <v>1805</v>
      </c>
      <c r="J574" s="3">
        <v>787.70069999999998</v>
      </c>
      <c r="K574" s="3"/>
      <c r="Q574" s="10" t="s">
        <v>3797</v>
      </c>
      <c r="R574">
        <v>212.75</v>
      </c>
      <c r="S574">
        <v>0.17</v>
      </c>
      <c r="T574">
        <v>757.39</v>
      </c>
      <c r="U574">
        <v>1</v>
      </c>
      <c r="V574">
        <v>212.75</v>
      </c>
      <c r="W574">
        <v>0.17</v>
      </c>
      <c r="X574">
        <v>757.39</v>
      </c>
      <c r="Y574">
        <v>1</v>
      </c>
    </row>
    <row r="575" spans="1:25" x14ac:dyDescent="0.3">
      <c r="A575" t="s">
        <v>2380</v>
      </c>
      <c r="B575" s="25">
        <v>45726</v>
      </c>
      <c r="C575" t="s">
        <v>1180</v>
      </c>
      <c r="D575" t="s">
        <v>1681</v>
      </c>
      <c r="E575" t="s">
        <v>1794</v>
      </c>
      <c r="F575" s="7">
        <v>2</v>
      </c>
      <c r="G575" s="3">
        <v>158.46</v>
      </c>
      <c r="H575" s="3">
        <v>0.11</v>
      </c>
      <c r="I575" t="s">
        <v>1807</v>
      </c>
      <c r="J575" s="3">
        <v>576.7944</v>
      </c>
      <c r="K575" s="3"/>
      <c r="Q575" s="10" t="s">
        <v>3798</v>
      </c>
      <c r="R575">
        <v>183.47</v>
      </c>
      <c r="S575">
        <v>0.23</v>
      </c>
      <c r="T575">
        <v>152.2801</v>
      </c>
      <c r="U575">
        <v>4</v>
      </c>
      <c r="V575">
        <v>183.47</v>
      </c>
      <c r="W575">
        <v>0.23</v>
      </c>
      <c r="X575">
        <v>152.2801</v>
      </c>
      <c r="Y575">
        <v>4</v>
      </c>
    </row>
    <row r="576" spans="1:25" x14ac:dyDescent="0.3">
      <c r="A576" t="s">
        <v>2381</v>
      </c>
      <c r="B576" s="25">
        <v>45283</v>
      </c>
      <c r="C576" t="s">
        <v>1066</v>
      </c>
      <c r="D576" t="s">
        <v>1639</v>
      </c>
      <c r="E576" t="s">
        <v>1760</v>
      </c>
      <c r="F576" s="7">
        <v>4</v>
      </c>
      <c r="G576" s="3">
        <v>778.56</v>
      </c>
      <c r="H576" s="3">
        <v>0.18</v>
      </c>
      <c r="I576" t="s">
        <v>1810</v>
      </c>
      <c r="J576" s="3">
        <v>1385.8368</v>
      </c>
      <c r="K576" s="3"/>
      <c r="Q576" s="10" t="s">
        <v>3799</v>
      </c>
      <c r="R576">
        <v>569.98</v>
      </c>
      <c r="S576">
        <v>0.27</v>
      </c>
      <c r="T576">
        <v>1755.5383999999999</v>
      </c>
      <c r="U576">
        <v>3</v>
      </c>
      <c r="V576">
        <v>569.98</v>
      </c>
      <c r="W576">
        <v>0.27</v>
      </c>
      <c r="X576">
        <v>1755.5383999999999</v>
      </c>
      <c r="Y576">
        <v>3</v>
      </c>
    </row>
    <row r="577" spans="1:25" x14ac:dyDescent="0.3">
      <c r="A577" t="s">
        <v>2382</v>
      </c>
      <c r="B577" s="25">
        <v>45353</v>
      </c>
      <c r="C577" t="s">
        <v>755</v>
      </c>
      <c r="D577" t="s">
        <v>1629</v>
      </c>
      <c r="E577" t="s">
        <v>1794</v>
      </c>
      <c r="F577" s="7">
        <v>2</v>
      </c>
      <c r="G577" s="3">
        <v>280.16000000000003</v>
      </c>
      <c r="H577" s="3">
        <v>0.28999999999999998</v>
      </c>
      <c r="I577" t="s">
        <v>1810</v>
      </c>
      <c r="J577" s="3">
        <v>918.92480000000012</v>
      </c>
      <c r="K577" s="3"/>
      <c r="Q577" s="10" t="s">
        <v>3804</v>
      </c>
      <c r="R577">
        <v>685.31</v>
      </c>
      <c r="S577">
        <v>0.05</v>
      </c>
      <c r="T577">
        <v>1014.2588</v>
      </c>
      <c r="U577">
        <v>3</v>
      </c>
      <c r="V577">
        <v>685.31</v>
      </c>
      <c r="W577">
        <v>0.05</v>
      </c>
      <c r="X577">
        <v>1014.2588</v>
      </c>
      <c r="Y577">
        <v>3</v>
      </c>
    </row>
    <row r="578" spans="1:25" x14ac:dyDescent="0.3">
      <c r="A578" t="s">
        <v>2383</v>
      </c>
      <c r="B578" s="25">
        <v>45592</v>
      </c>
      <c r="C578" t="s">
        <v>903</v>
      </c>
      <c r="D578" t="s">
        <v>1671</v>
      </c>
      <c r="E578" t="s">
        <v>1778</v>
      </c>
      <c r="F578" s="7">
        <v>2</v>
      </c>
      <c r="G578" s="3">
        <v>649.54999999999995</v>
      </c>
      <c r="H578" s="3">
        <v>0.27</v>
      </c>
      <c r="I578" t="s">
        <v>1807</v>
      </c>
      <c r="J578" s="3">
        <v>922.36099999999988</v>
      </c>
      <c r="K578" s="3"/>
      <c r="Q578" s="10" t="s">
        <v>3805</v>
      </c>
      <c r="R578">
        <v>945.37</v>
      </c>
      <c r="S578">
        <v>0.17</v>
      </c>
      <c r="T578">
        <v>2694.3045000000002</v>
      </c>
      <c r="U578">
        <v>3</v>
      </c>
      <c r="V578">
        <v>945.37</v>
      </c>
      <c r="W578">
        <v>0.17</v>
      </c>
      <c r="X578">
        <v>2694.3045000000002</v>
      </c>
      <c r="Y578">
        <v>3</v>
      </c>
    </row>
    <row r="579" spans="1:25" x14ac:dyDescent="0.3">
      <c r="A579" t="s">
        <v>2384</v>
      </c>
      <c r="B579" s="25">
        <v>45360</v>
      </c>
      <c r="C579" t="s">
        <v>40</v>
      </c>
      <c r="D579" t="s">
        <v>1705</v>
      </c>
      <c r="E579" t="s">
        <v>1742</v>
      </c>
      <c r="F579" s="7">
        <v>1</v>
      </c>
      <c r="G579" s="3">
        <v>994.32</v>
      </c>
      <c r="H579" s="3">
        <v>0.21</v>
      </c>
      <c r="I579" t="s">
        <v>1807</v>
      </c>
      <c r="J579" s="3">
        <v>1451.7072000000001</v>
      </c>
      <c r="K579" s="3"/>
      <c r="Q579" s="10" t="s">
        <v>1808</v>
      </c>
      <c r="R579">
        <v>914.05</v>
      </c>
      <c r="S579">
        <v>0.16</v>
      </c>
      <c r="T579">
        <v>2742.15</v>
      </c>
      <c r="U579">
        <v>1</v>
      </c>
      <c r="V579">
        <v>914.05</v>
      </c>
      <c r="W579">
        <v>0.16</v>
      </c>
      <c r="X579">
        <v>2742.15</v>
      </c>
      <c r="Y579">
        <v>1</v>
      </c>
    </row>
    <row r="580" spans="1:25" x14ac:dyDescent="0.3">
      <c r="A580" t="s">
        <v>2385</v>
      </c>
      <c r="B580" s="25">
        <v>45649</v>
      </c>
      <c r="C580" t="s">
        <v>716</v>
      </c>
      <c r="D580" t="s">
        <v>1691</v>
      </c>
      <c r="E580" t="s">
        <v>1775</v>
      </c>
      <c r="F580" s="7">
        <v>2</v>
      </c>
      <c r="G580" s="3">
        <v>64.94</v>
      </c>
      <c r="H580" s="3">
        <v>0</v>
      </c>
      <c r="I580" t="s">
        <v>1807</v>
      </c>
      <c r="J580" s="3">
        <v>51.302599999999998</v>
      </c>
      <c r="K580" s="3"/>
      <c r="Q580" s="10" t="s">
        <v>2010</v>
      </c>
      <c r="R580">
        <v>597.07000000000005</v>
      </c>
      <c r="S580">
        <v>0.12</v>
      </c>
      <c r="T580">
        <v>859.7808</v>
      </c>
      <c r="U580">
        <v>3</v>
      </c>
      <c r="V580">
        <v>597.07000000000005</v>
      </c>
      <c r="W580">
        <v>0.12</v>
      </c>
      <c r="X580">
        <v>859.7808</v>
      </c>
      <c r="Y580">
        <v>3</v>
      </c>
    </row>
    <row r="581" spans="1:25" x14ac:dyDescent="0.3">
      <c r="A581" t="s">
        <v>2386</v>
      </c>
      <c r="B581" s="25">
        <v>45709</v>
      </c>
      <c r="C581" t="s">
        <v>459</v>
      </c>
      <c r="D581" t="s">
        <v>1607</v>
      </c>
      <c r="E581" t="s">
        <v>1760</v>
      </c>
      <c r="F581" s="7">
        <v>4</v>
      </c>
      <c r="G581" s="3">
        <v>507.66</v>
      </c>
      <c r="H581" s="3">
        <v>0.03</v>
      </c>
      <c r="I581" t="s">
        <v>1810</v>
      </c>
      <c r="J581" s="3">
        <v>1015.32</v>
      </c>
      <c r="K581" s="3"/>
      <c r="Q581" s="10" t="s">
        <v>2011</v>
      </c>
      <c r="R581">
        <v>723.47</v>
      </c>
      <c r="S581">
        <v>0.22</v>
      </c>
      <c r="T581">
        <v>1909.9608000000001</v>
      </c>
      <c r="U581">
        <v>1</v>
      </c>
      <c r="V581">
        <v>723.47</v>
      </c>
      <c r="W581">
        <v>0.22</v>
      </c>
      <c r="X581">
        <v>1909.9608000000001</v>
      </c>
      <c r="Y581">
        <v>1</v>
      </c>
    </row>
    <row r="582" spans="1:25" x14ac:dyDescent="0.3">
      <c r="A582" t="s">
        <v>2387</v>
      </c>
      <c r="B582" s="25">
        <v>45273</v>
      </c>
      <c r="C582" t="s">
        <v>770</v>
      </c>
      <c r="D582" t="s">
        <v>1691</v>
      </c>
      <c r="E582" t="s">
        <v>1750</v>
      </c>
      <c r="F582" s="7">
        <v>4</v>
      </c>
      <c r="G582" s="3">
        <v>968.27</v>
      </c>
      <c r="H582" s="3">
        <v>0.2</v>
      </c>
      <c r="I582" t="s">
        <v>1807</v>
      </c>
      <c r="J582" s="3">
        <v>3756.8876</v>
      </c>
      <c r="K582" s="3"/>
      <c r="Q582" s="10" t="s">
        <v>2013</v>
      </c>
      <c r="R582">
        <v>362.81</v>
      </c>
      <c r="S582">
        <v>0.01</v>
      </c>
      <c r="T582">
        <v>1146.4795999999999</v>
      </c>
      <c r="U582">
        <v>1</v>
      </c>
      <c r="V582">
        <v>362.81</v>
      </c>
      <c r="W582">
        <v>0.01</v>
      </c>
      <c r="X582">
        <v>1146.4795999999999</v>
      </c>
      <c r="Y582">
        <v>1</v>
      </c>
    </row>
    <row r="583" spans="1:25" x14ac:dyDescent="0.3">
      <c r="A583" t="s">
        <v>2388</v>
      </c>
      <c r="B583" s="25">
        <v>45250</v>
      </c>
      <c r="C583" t="s">
        <v>78</v>
      </c>
      <c r="D583" t="s">
        <v>1705</v>
      </c>
      <c r="E583" t="s">
        <v>1754</v>
      </c>
      <c r="F583" s="7">
        <v>2</v>
      </c>
      <c r="G583" s="3">
        <v>510.33</v>
      </c>
      <c r="H583" s="3">
        <v>0.18</v>
      </c>
      <c r="I583" t="s">
        <v>1807</v>
      </c>
      <c r="J583" s="3">
        <v>1633.056</v>
      </c>
      <c r="K583" s="3"/>
      <c r="Q583" s="10" t="s">
        <v>2014</v>
      </c>
      <c r="R583">
        <v>127.11</v>
      </c>
      <c r="S583">
        <v>0.04</v>
      </c>
      <c r="T583">
        <v>125.8389</v>
      </c>
      <c r="U583">
        <v>4</v>
      </c>
      <c r="V583">
        <v>127.11</v>
      </c>
      <c r="W583">
        <v>0.04</v>
      </c>
      <c r="X583">
        <v>125.8389</v>
      </c>
      <c r="Y583">
        <v>4</v>
      </c>
    </row>
    <row r="584" spans="1:25" x14ac:dyDescent="0.3">
      <c r="A584" t="s">
        <v>2389</v>
      </c>
      <c r="B584" s="25">
        <v>45539</v>
      </c>
      <c r="C584" t="s">
        <v>55</v>
      </c>
      <c r="D584" t="s">
        <v>1617</v>
      </c>
      <c r="E584" t="s">
        <v>1794</v>
      </c>
      <c r="F584" s="7">
        <v>3</v>
      </c>
      <c r="G584" s="3">
        <v>156.72999999999999</v>
      </c>
      <c r="H584" s="3">
        <v>0.24</v>
      </c>
      <c r="I584" t="s">
        <v>1810</v>
      </c>
      <c r="J584" s="3">
        <v>257.03719999999998</v>
      </c>
      <c r="K584" s="3"/>
      <c r="Q584" s="10" t="s">
        <v>2015</v>
      </c>
      <c r="R584">
        <v>931.26</v>
      </c>
      <c r="S584">
        <v>0.04</v>
      </c>
      <c r="T584">
        <v>3576.0383999999999</v>
      </c>
      <c r="U584">
        <v>1</v>
      </c>
      <c r="V584">
        <v>931.26</v>
      </c>
      <c r="W584">
        <v>0.04</v>
      </c>
      <c r="X584">
        <v>3576.0383999999999</v>
      </c>
      <c r="Y584">
        <v>1</v>
      </c>
    </row>
    <row r="585" spans="1:25" x14ac:dyDescent="0.3">
      <c r="A585" t="s">
        <v>2390</v>
      </c>
      <c r="B585" s="25">
        <v>45810</v>
      </c>
      <c r="C585" t="s">
        <v>476</v>
      </c>
      <c r="D585" t="s">
        <v>1727</v>
      </c>
      <c r="E585" t="s">
        <v>1770</v>
      </c>
      <c r="F585" s="7">
        <v>1</v>
      </c>
      <c r="G585" s="3">
        <v>53.83</v>
      </c>
      <c r="H585" s="3">
        <v>0.1</v>
      </c>
      <c r="I585" t="s">
        <v>1805</v>
      </c>
      <c r="J585" s="3">
        <v>122.7324</v>
      </c>
      <c r="K585" s="3"/>
      <c r="Q585" s="10" t="s">
        <v>1828</v>
      </c>
      <c r="R585">
        <v>589.55999999999995</v>
      </c>
      <c r="S585">
        <v>0.03</v>
      </c>
      <c r="T585">
        <v>459.85680000000002</v>
      </c>
      <c r="U585">
        <v>3</v>
      </c>
      <c r="V585">
        <v>589.55999999999995</v>
      </c>
      <c r="W585">
        <v>0.03</v>
      </c>
      <c r="X585">
        <v>459.85680000000002</v>
      </c>
      <c r="Y585">
        <v>3</v>
      </c>
    </row>
    <row r="586" spans="1:25" x14ac:dyDescent="0.3">
      <c r="A586" t="s">
        <v>2391</v>
      </c>
      <c r="B586" s="25">
        <v>45350</v>
      </c>
      <c r="C586" t="s">
        <v>1165</v>
      </c>
      <c r="D586" t="s">
        <v>1685</v>
      </c>
      <c r="E586" t="s">
        <v>1750</v>
      </c>
      <c r="F586" s="7">
        <v>2</v>
      </c>
      <c r="G586" s="3">
        <v>34.71</v>
      </c>
      <c r="H586" s="3">
        <v>0.11</v>
      </c>
      <c r="I586" t="s">
        <v>1810</v>
      </c>
      <c r="J586" s="3">
        <v>31.239000000000001</v>
      </c>
      <c r="K586" s="3"/>
      <c r="Q586" s="10" t="s">
        <v>2017</v>
      </c>
      <c r="R586">
        <v>823.26</v>
      </c>
      <c r="S586">
        <v>0.27</v>
      </c>
      <c r="T586">
        <v>600.97979999999995</v>
      </c>
      <c r="U586">
        <v>3</v>
      </c>
      <c r="V586">
        <v>823.26</v>
      </c>
      <c r="W586">
        <v>0.27</v>
      </c>
      <c r="X586">
        <v>600.97979999999995</v>
      </c>
      <c r="Y586">
        <v>3</v>
      </c>
    </row>
    <row r="587" spans="1:25" x14ac:dyDescent="0.3">
      <c r="A587" t="s">
        <v>2392</v>
      </c>
      <c r="B587" s="25">
        <v>45633</v>
      </c>
      <c r="C587" t="s">
        <v>731</v>
      </c>
      <c r="D587" t="s">
        <v>1683</v>
      </c>
      <c r="E587" t="s">
        <v>1738</v>
      </c>
      <c r="F587" s="7">
        <v>2</v>
      </c>
      <c r="G587" s="3">
        <v>829.15</v>
      </c>
      <c r="H587" s="3">
        <v>0.1</v>
      </c>
      <c r="I587" t="s">
        <v>1807</v>
      </c>
      <c r="J587" s="3">
        <v>1475.8869999999999</v>
      </c>
      <c r="K587" s="3"/>
      <c r="Q587" s="10" t="s">
        <v>2020</v>
      </c>
      <c r="R587">
        <v>575.66</v>
      </c>
      <c r="S587">
        <v>0.26</v>
      </c>
      <c r="T587">
        <v>558.39019999999994</v>
      </c>
      <c r="U587">
        <v>1</v>
      </c>
      <c r="V587">
        <v>575.66</v>
      </c>
      <c r="W587">
        <v>0.26</v>
      </c>
      <c r="X587">
        <v>558.39019999999994</v>
      </c>
      <c r="Y587">
        <v>1</v>
      </c>
    </row>
    <row r="588" spans="1:25" x14ac:dyDescent="0.3">
      <c r="A588" t="s">
        <v>2393</v>
      </c>
      <c r="B588" s="25">
        <v>45798</v>
      </c>
      <c r="C588" t="s">
        <v>835</v>
      </c>
      <c r="D588" t="s">
        <v>1725</v>
      </c>
      <c r="E588" t="s">
        <v>1747</v>
      </c>
      <c r="F588" s="7">
        <v>4</v>
      </c>
      <c r="G588" s="3">
        <v>481.86</v>
      </c>
      <c r="H588" s="3">
        <v>0.19</v>
      </c>
      <c r="I588" t="s">
        <v>1810</v>
      </c>
      <c r="J588" s="3">
        <v>867.34800000000007</v>
      </c>
      <c r="K588" s="3"/>
      <c r="Q588" s="10" t="s">
        <v>2022</v>
      </c>
      <c r="R588">
        <v>318.43</v>
      </c>
      <c r="S588">
        <v>0.08</v>
      </c>
      <c r="T588">
        <v>907.52549999999997</v>
      </c>
      <c r="U588">
        <v>3</v>
      </c>
      <c r="V588">
        <v>318.43</v>
      </c>
      <c r="W588">
        <v>0.08</v>
      </c>
      <c r="X588">
        <v>907.52549999999997</v>
      </c>
      <c r="Y588">
        <v>3</v>
      </c>
    </row>
    <row r="589" spans="1:25" x14ac:dyDescent="0.3">
      <c r="A589" t="s">
        <v>2394</v>
      </c>
      <c r="B589" s="25">
        <v>45354</v>
      </c>
      <c r="C589" t="s">
        <v>491</v>
      </c>
      <c r="D589" t="s">
        <v>1633</v>
      </c>
      <c r="E589" t="s">
        <v>1760</v>
      </c>
      <c r="F589" s="7">
        <v>1</v>
      </c>
      <c r="G589" s="3">
        <v>915.17</v>
      </c>
      <c r="H589" s="3">
        <v>0.03</v>
      </c>
      <c r="I589" t="s">
        <v>1810</v>
      </c>
      <c r="J589" s="3">
        <v>2965.1507999999999</v>
      </c>
      <c r="K589" s="3"/>
      <c r="Q589" s="10" t="s">
        <v>2025</v>
      </c>
      <c r="R589">
        <v>640.97</v>
      </c>
      <c r="S589">
        <v>0.02</v>
      </c>
      <c r="T589">
        <v>2281.8532</v>
      </c>
      <c r="U589">
        <v>4</v>
      </c>
      <c r="V589">
        <v>640.97</v>
      </c>
      <c r="W589">
        <v>0.02</v>
      </c>
      <c r="X589">
        <v>2281.8532</v>
      </c>
      <c r="Y589">
        <v>4</v>
      </c>
    </row>
    <row r="590" spans="1:25" x14ac:dyDescent="0.3">
      <c r="A590" t="s">
        <v>2395</v>
      </c>
      <c r="B590" s="25">
        <v>45357</v>
      </c>
      <c r="C590" t="s">
        <v>690</v>
      </c>
      <c r="D590" t="s">
        <v>1671</v>
      </c>
      <c r="E590" t="s">
        <v>1791</v>
      </c>
      <c r="F590" s="7">
        <v>3</v>
      </c>
      <c r="G590" s="3">
        <v>250.95</v>
      </c>
      <c r="H590" s="3">
        <v>0.1</v>
      </c>
      <c r="I590" t="s">
        <v>1807</v>
      </c>
      <c r="J590" s="3">
        <v>243.42150000000001</v>
      </c>
      <c r="K590" s="3"/>
      <c r="Q590" s="10" t="s">
        <v>1829</v>
      </c>
      <c r="R590">
        <v>979.42</v>
      </c>
      <c r="S590">
        <v>0.08</v>
      </c>
      <c r="T590">
        <v>2850.1122</v>
      </c>
      <c r="U590">
        <v>1</v>
      </c>
      <c r="V590">
        <v>979.42</v>
      </c>
      <c r="W590">
        <v>0.08</v>
      </c>
      <c r="X590">
        <v>2850.1122</v>
      </c>
      <c r="Y590">
        <v>1</v>
      </c>
    </row>
    <row r="591" spans="1:25" x14ac:dyDescent="0.3">
      <c r="A591" t="s">
        <v>2396</v>
      </c>
      <c r="B591" s="25">
        <v>45257</v>
      </c>
      <c r="C591" t="s">
        <v>1012</v>
      </c>
      <c r="D591" t="s">
        <v>1721</v>
      </c>
      <c r="E591" t="s">
        <v>1754</v>
      </c>
      <c r="F591" s="7">
        <v>4</v>
      </c>
      <c r="G591" s="3">
        <v>882.84</v>
      </c>
      <c r="H591" s="3">
        <v>0.04</v>
      </c>
      <c r="I591" t="s">
        <v>1805</v>
      </c>
      <c r="J591" s="3">
        <v>2383.6680000000001</v>
      </c>
      <c r="K591" s="3"/>
      <c r="Q591" s="10" t="s">
        <v>2029</v>
      </c>
      <c r="R591">
        <v>207.8</v>
      </c>
      <c r="S591">
        <v>0.03</v>
      </c>
      <c r="T591">
        <v>529.8900000000001</v>
      </c>
      <c r="U591">
        <v>4</v>
      </c>
      <c r="V591">
        <v>207.8</v>
      </c>
      <c r="W591">
        <v>0.03</v>
      </c>
      <c r="X591">
        <v>529.8900000000001</v>
      </c>
      <c r="Y591">
        <v>4</v>
      </c>
    </row>
    <row r="592" spans="1:25" x14ac:dyDescent="0.3">
      <c r="A592" t="s">
        <v>2397</v>
      </c>
      <c r="B592" s="25">
        <v>45702</v>
      </c>
      <c r="C592" t="s">
        <v>465</v>
      </c>
      <c r="D592" t="s">
        <v>1567</v>
      </c>
      <c r="E592" t="s">
        <v>1791</v>
      </c>
      <c r="F592" s="7">
        <v>3</v>
      </c>
      <c r="G592" s="3">
        <v>573.37</v>
      </c>
      <c r="H592" s="3">
        <v>0.04</v>
      </c>
      <c r="I592" t="s">
        <v>1810</v>
      </c>
      <c r="J592" s="3">
        <v>2201.7408</v>
      </c>
      <c r="K592" s="3"/>
      <c r="Q592" s="10" t="s">
        <v>2030</v>
      </c>
      <c r="R592">
        <v>385.5</v>
      </c>
      <c r="S592">
        <v>0.12</v>
      </c>
      <c r="T592">
        <v>1495.74</v>
      </c>
      <c r="U592">
        <v>3</v>
      </c>
      <c r="V592">
        <v>385.5</v>
      </c>
      <c r="W592">
        <v>0.12</v>
      </c>
      <c r="X592">
        <v>1495.74</v>
      </c>
      <c r="Y592">
        <v>3</v>
      </c>
    </row>
    <row r="593" spans="1:25" x14ac:dyDescent="0.3">
      <c r="A593" t="s">
        <v>2398</v>
      </c>
      <c r="B593" s="25">
        <v>45318</v>
      </c>
      <c r="C593" t="s">
        <v>215</v>
      </c>
      <c r="D593" t="s">
        <v>1593</v>
      </c>
      <c r="E593" t="s">
        <v>1775</v>
      </c>
      <c r="F593" s="7">
        <v>3</v>
      </c>
      <c r="G593" s="3">
        <v>622.72</v>
      </c>
      <c r="H593" s="3">
        <v>0.24</v>
      </c>
      <c r="I593" t="s">
        <v>1805</v>
      </c>
      <c r="J593" s="3">
        <v>1793.4336000000001</v>
      </c>
      <c r="K593" s="3"/>
      <c r="Q593" s="10" t="s">
        <v>2032</v>
      </c>
      <c r="R593">
        <v>927.6</v>
      </c>
      <c r="S593">
        <v>0.22</v>
      </c>
      <c r="T593">
        <v>2532.348</v>
      </c>
      <c r="U593">
        <v>4</v>
      </c>
      <c r="V593">
        <v>927.6</v>
      </c>
      <c r="W593">
        <v>0.22</v>
      </c>
      <c r="X593">
        <v>2532.348</v>
      </c>
      <c r="Y593">
        <v>4</v>
      </c>
    </row>
    <row r="594" spans="1:25" x14ac:dyDescent="0.3">
      <c r="A594" t="s">
        <v>2399</v>
      </c>
      <c r="B594" s="25">
        <v>45943</v>
      </c>
      <c r="C594" t="s">
        <v>1198</v>
      </c>
      <c r="D594" t="s">
        <v>1713</v>
      </c>
      <c r="E594" t="s">
        <v>1788</v>
      </c>
      <c r="F594" s="7">
        <v>4</v>
      </c>
      <c r="G594" s="3">
        <v>259.74</v>
      </c>
      <c r="H594" s="3">
        <v>0.14000000000000001</v>
      </c>
      <c r="I594" t="s">
        <v>1805</v>
      </c>
      <c r="J594" s="3">
        <v>592.20720000000006</v>
      </c>
      <c r="K594" s="3"/>
      <c r="Q594" s="10" t="s">
        <v>2034</v>
      </c>
      <c r="R594">
        <v>999.89</v>
      </c>
      <c r="S594">
        <v>0.04</v>
      </c>
      <c r="T594">
        <v>1819.7998</v>
      </c>
      <c r="U594">
        <v>2</v>
      </c>
      <c r="V594">
        <v>999.89</v>
      </c>
      <c r="W594">
        <v>0.04</v>
      </c>
      <c r="X594">
        <v>1819.7998</v>
      </c>
      <c r="Y594">
        <v>2</v>
      </c>
    </row>
    <row r="595" spans="1:25" x14ac:dyDescent="0.3">
      <c r="A595" t="s">
        <v>2400</v>
      </c>
      <c r="B595" s="25">
        <v>45769</v>
      </c>
      <c r="C595" t="s">
        <v>202</v>
      </c>
      <c r="D595" t="s">
        <v>1585</v>
      </c>
      <c r="E595" t="s">
        <v>1778</v>
      </c>
      <c r="F595" s="7">
        <v>1</v>
      </c>
      <c r="G595" s="3">
        <v>951.09</v>
      </c>
      <c r="H595" s="3">
        <v>0.23</v>
      </c>
      <c r="I595" t="s">
        <v>1810</v>
      </c>
      <c r="J595" s="3">
        <v>3271.7496000000001</v>
      </c>
      <c r="K595" s="3"/>
      <c r="Q595" s="10" t="s">
        <v>2036</v>
      </c>
      <c r="R595">
        <v>769.56</v>
      </c>
      <c r="S595">
        <v>0.1</v>
      </c>
      <c r="T595">
        <v>2123.9856</v>
      </c>
      <c r="U595">
        <v>3</v>
      </c>
      <c r="V595">
        <v>769.56</v>
      </c>
      <c r="W595">
        <v>0.1</v>
      </c>
      <c r="X595">
        <v>2123.9856</v>
      </c>
      <c r="Y595">
        <v>3</v>
      </c>
    </row>
    <row r="596" spans="1:25" x14ac:dyDescent="0.3">
      <c r="A596" t="s">
        <v>2401</v>
      </c>
      <c r="B596" s="25">
        <v>45765</v>
      </c>
      <c r="C596" t="s">
        <v>645</v>
      </c>
      <c r="D596" t="s">
        <v>1727</v>
      </c>
      <c r="E596" t="s">
        <v>1742</v>
      </c>
      <c r="F596" s="7">
        <v>4</v>
      </c>
      <c r="G596" s="3">
        <v>71.709999999999994</v>
      </c>
      <c r="H596" s="3">
        <v>0.05</v>
      </c>
      <c r="I596" t="s">
        <v>1810</v>
      </c>
      <c r="J596" s="3">
        <v>55.216700000000003</v>
      </c>
      <c r="K596" s="3"/>
      <c r="Q596" s="10" t="s">
        <v>1830</v>
      </c>
      <c r="R596">
        <v>719.28</v>
      </c>
      <c r="S596">
        <v>7.0000000000000007E-2</v>
      </c>
      <c r="T596">
        <v>661.73760000000004</v>
      </c>
      <c r="U596">
        <v>3</v>
      </c>
      <c r="V596">
        <v>719.28</v>
      </c>
      <c r="W596">
        <v>7.0000000000000007E-2</v>
      </c>
      <c r="X596">
        <v>661.73760000000004</v>
      </c>
      <c r="Y596">
        <v>3</v>
      </c>
    </row>
    <row r="597" spans="1:25" x14ac:dyDescent="0.3">
      <c r="A597" t="s">
        <v>2402</v>
      </c>
      <c r="B597" s="25">
        <v>45891</v>
      </c>
      <c r="C597" t="s">
        <v>568</v>
      </c>
      <c r="D597" t="s">
        <v>1569</v>
      </c>
      <c r="E597" t="s">
        <v>1760</v>
      </c>
      <c r="F597" s="7">
        <v>4</v>
      </c>
      <c r="G597" s="3">
        <v>894.93</v>
      </c>
      <c r="H597" s="3">
        <v>0.13</v>
      </c>
      <c r="I597" t="s">
        <v>1810</v>
      </c>
      <c r="J597" s="3">
        <v>3400.733999999999</v>
      </c>
      <c r="K597" s="3"/>
      <c r="Q597" s="10" t="s">
        <v>2039</v>
      </c>
      <c r="R597">
        <v>794.97</v>
      </c>
      <c r="S597">
        <v>0.05</v>
      </c>
      <c r="T597">
        <v>2416.7087999999999</v>
      </c>
      <c r="U597">
        <v>1</v>
      </c>
      <c r="V597">
        <v>794.97</v>
      </c>
      <c r="W597">
        <v>0.05</v>
      </c>
      <c r="X597">
        <v>2416.7087999999999</v>
      </c>
      <c r="Y597">
        <v>1</v>
      </c>
    </row>
    <row r="598" spans="1:25" x14ac:dyDescent="0.3">
      <c r="A598" t="s">
        <v>2403</v>
      </c>
      <c r="B598" s="25">
        <v>45842</v>
      </c>
      <c r="C598" t="s">
        <v>654</v>
      </c>
      <c r="D598" t="s">
        <v>1685</v>
      </c>
      <c r="E598" t="s">
        <v>1763</v>
      </c>
      <c r="F598" s="7">
        <v>2</v>
      </c>
      <c r="G598" s="3">
        <v>870.18</v>
      </c>
      <c r="H598" s="3">
        <v>0.06</v>
      </c>
      <c r="I598" t="s">
        <v>1810</v>
      </c>
      <c r="J598" s="3">
        <v>3028.2264</v>
      </c>
      <c r="K598" s="3"/>
      <c r="Q598" s="10" t="s">
        <v>2044</v>
      </c>
      <c r="R598">
        <v>320.64</v>
      </c>
      <c r="S598">
        <v>0.21</v>
      </c>
      <c r="T598">
        <v>1026.048</v>
      </c>
      <c r="U598">
        <v>1</v>
      </c>
      <c r="V598">
        <v>320.64</v>
      </c>
      <c r="W598">
        <v>0.21</v>
      </c>
      <c r="X598">
        <v>1026.048</v>
      </c>
      <c r="Y598">
        <v>1</v>
      </c>
    </row>
    <row r="599" spans="1:25" x14ac:dyDescent="0.3">
      <c r="A599" t="s">
        <v>2404</v>
      </c>
      <c r="B599" s="25">
        <v>45382</v>
      </c>
      <c r="C599" t="s">
        <v>876</v>
      </c>
      <c r="D599" t="s">
        <v>1657</v>
      </c>
      <c r="E599" t="s">
        <v>1742</v>
      </c>
      <c r="F599" s="7">
        <v>3</v>
      </c>
      <c r="G599" s="3">
        <v>552.72</v>
      </c>
      <c r="H599" s="3">
        <v>0.01</v>
      </c>
      <c r="I599" t="s">
        <v>1807</v>
      </c>
      <c r="J599" s="3">
        <v>1039.1135999999999</v>
      </c>
      <c r="K599" s="3"/>
      <c r="Q599" s="10" t="s">
        <v>2049</v>
      </c>
      <c r="R599">
        <v>394.35</v>
      </c>
      <c r="S599">
        <v>0.03</v>
      </c>
      <c r="T599">
        <v>358.85849999999999</v>
      </c>
      <c r="U599">
        <v>2</v>
      </c>
      <c r="V599">
        <v>394.35</v>
      </c>
      <c r="W599">
        <v>0.03</v>
      </c>
      <c r="X599">
        <v>358.85849999999999</v>
      </c>
      <c r="Y599">
        <v>2</v>
      </c>
    </row>
    <row r="600" spans="1:25" x14ac:dyDescent="0.3">
      <c r="A600" t="s">
        <v>2405</v>
      </c>
      <c r="B600" s="25">
        <v>45236</v>
      </c>
      <c r="C600" t="s">
        <v>782</v>
      </c>
      <c r="D600" t="s">
        <v>1607</v>
      </c>
      <c r="E600" t="s">
        <v>1763</v>
      </c>
      <c r="F600" s="7">
        <v>2</v>
      </c>
      <c r="G600" s="3">
        <v>700.43</v>
      </c>
      <c r="H600" s="3">
        <v>0.18</v>
      </c>
      <c r="I600" t="s">
        <v>1810</v>
      </c>
      <c r="J600" s="3">
        <v>2080.2770999999998</v>
      </c>
      <c r="K600" s="3"/>
      <c r="Q600" s="10" t="s">
        <v>2050</v>
      </c>
      <c r="R600">
        <v>703.95</v>
      </c>
      <c r="S600">
        <v>0.28000000000000003</v>
      </c>
      <c r="T600">
        <v>1365.663</v>
      </c>
      <c r="U600">
        <v>4</v>
      </c>
      <c r="V600">
        <v>703.95</v>
      </c>
      <c r="W600">
        <v>0.28000000000000003</v>
      </c>
      <c r="X600">
        <v>1365.663</v>
      </c>
      <c r="Y600">
        <v>4</v>
      </c>
    </row>
    <row r="601" spans="1:25" x14ac:dyDescent="0.3">
      <c r="A601" t="s">
        <v>2406</v>
      </c>
      <c r="B601" s="25">
        <v>45806</v>
      </c>
      <c r="C601" t="s">
        <v>1054</v>
      </c>
      <c r="D601" t="s">
        <v>1546</v>
      </c>
      <c r="E601" t="s">
        <v>1742</v>
      </c>
      <c r="F601" s="7">
        <v>1</v>
      </c>
      <c r="G601" s="3">
        <v>823.03</v>
      </c>
      <c r="H601" s="3">
        <v>0.21</v>
      </c>
      <c r="I601" t="s">
        <v>1807</v>
      </c>
      <c r="J601" s="3">
        <v>1349.7692</v>
      </c>
      <c r="K601" s="3"/>
      <c r="Q601" s="10" t="s">
        <v>2052</v>
      </c>
      <c r="R601">
        <v>377.3</v>
      </c>
      <c r="S601">
        <v>0.23</v>
      </c>
      <c r="T601">
        <v>641.41</v>
      </c>
      <c r="U601">
        <v>2</v>
      </c>
      <c r="V601">
        <v>377.3</v>
      </c>
      <c r="W601">
        <v>0.23</v>
      </c>
      <c r="X601">
        <v>641.41</v>
      </c>
      <c r="Y601">
        <v>2</v>
      </c>
    </row>
    <row r="602" spans="1:25" x14ac:dyDescent="0.3">
      <c r="A602" t="s">
        <v>2407</v>
      </c>
      <c r="B602" s="25">
        <v>45401</v>
      </c>
      <c r="C602" t="s">
        <v>808</v>
      </c>
      <c r="D602" t="s">
        <v>1713</v>
      </c>
      <c r="E602" t="s">
        <v>1757</v>
      </c>
      <c r="F602" s="7">
        <v>4</v>
      </c>
      <c r="G602" s="3">
        <v>117.37</v>
      </c>
      <c r="H602" s="3">
        <v>0.28999999999999998</v>
      </c>
      <c r="I602" t="s">
        <v>1805</v>
      </c>
      <c r="J602" s="3">
        <v>92.722300000000004</v>
      </c>
      <c r="K602" s="3"/>
      <c r="Q602" s="10" t="s">
        <v>2056</v>
      </c>
      <c r="R602">
        <v>894.58</v>
      </c>
      <c r="S602">
        <v>0.01</v>
      </c>
      <c r="T602">
        <v>1341.87</v>
      </c>
      <c r="U602">
        <v>4</v>
      </c>
      <c r="V602">
        <v>894.58</v>
      </c>
      <c r="W602">
        <v>0.01</v>
      </c>
      <c r="X602">
        <v>1341.87</v>
      </c>
      <c r="Y602">
        <v>4</v>
      </c>
    </row>
    <row r="603" spans="1:25" x14ac:dyDescent="0.3">
      <c r="A603" t="s">
        <v>2408</v>
      </c>
      <c r="B603" s="25">
        <v>45716</v>
      </c>
      <c r="C603" t="s">
        <v>364</v>
      </c>
      <c r="D603" t="s">
        <v>1641</v>
      </c>
      <c r="E603" t="s">
        <v>1738</v>
      </c>
      <c r="F603" s="7">
        <v>3</v>
      </c>
      <c r="G603" s="3">
        <v>165.37</v>
      </c>
      <c r="H603" s="3">
        <v>0.05</v>
      </c>
      <c r="I603" t="s">
        <v>1805</v>
      </c>
      <c r="J603" s="3">
        <v>469.6508</v>
      </c>
      <c r="K603" s="3"/>
      <c r="Q603" s="10" t="s">
        <v>1832</v>
      </c>
      <c r="R603">
        <v>852.71</v>
      </c>
      <c r="S603">
        <v>0.14808617234468943</v>
      </c>
      <c r="T603">
        <v>2933.3224</v>
      </c>
      <c r="U603">
        <v>4</v>
      </c>
      <c r="V603">
        <v>852.71</v>
      </c>
      <c r="W603">
        <v>0.14808617234468943</v>
      </c>
      <c r="X603">
        <v>2933.3224</v>
      </c>
      <c r="Y603">
        <v>4</v>
      </c>
    </row>
    <row r="604" spans="1:25" x14ac:dyDescent="0.3">
      <c r="A604" t="s">
        <v>2409</v>
      </c>
      <c r="B604" s="25">
        <v>45718</v>
      </c>
      <c r="C604" t="s">
        <v>1168</v>
      </c>
      <c r="D604" t="s">
        <v>1538</v>
      </c>
      <c r="E604" t="s">
        <v>1770</v>
      </c>
      <c r="F604" s="7">
        <v>4</v>
      </c>
      <c r="G604" s="3">
        <v>483.06</v>
      </c>
      <c r="H604" s="3">
        <v>0.24</v>
      </c>
      <c r="I604" t="s">
        <v>1805</v>
      </c>
      <c r="J604" s="3">
        <v>1376.721</v>
      </c>
      <c r="K604" s="3"/>
      <c r="Q604" s="10" t="s">
        <v>2057</v>
      </c>
      <c r="R604">
        <v>578.39</v>
      </c>
      <c r="S604">
        <v>0.2</v>
      </c>
      <c r="T604">
        <v>2290.4243999999999</v>
      </c>
      <c r="U604">
        <v>4</v>
      </c>
      <c r="V604">
        <v>578.39</v>
      </c>
      <c r="W604">
        <v>0.2</v>
      </c>
      <c r="X604">
        <v>2290.4243999999999</v>
      </c>
      <c r="Y604">
        <v>4</v>
      </c>
    </row>
    <row r="605" spans="1:25" x14ac:dyDescent="0.3">
      <c r="A605" t="s">
        <v>2410</v>
      </c>
      <c r="B605" s="25">
        <v>45379</v>
      </c>
      <c r="C605" t="s">
        <v>920</v>
      </c>
      <c r="D605" t="s">
        <v>1691</v>
      </c>
      <c r="E605" t="s">
        <v>1760</v>
      </c>
      <c r="F605" s="7">
        <v>3</v>
      </c>
      <c r="G605" s="3">
        <v>262.05</v>
      </c>
      <c r="H605" s="3">
        <v>0.11</v>
      </c>
      <c r="I605" t="s">
        <v>1807</v>
      </c>
      <c r="J605" s="3">
        <v>796.63200000000006</v>
      </c>
      <c r="K605" s="3"/>
      <c r="Q605" s="10" t="s">
        <v>2058</v>
      </c>
      <c r="R605">
        <v>982.45</v>
      </c>
      <c r="S605">
        <v>0.1</v>
      </c>
      <c r="T605">
        <v>3143.84</v>
      </c>
      <c r="U605">
        <v>1</v>
      </c>
      <c r="V605">
        <v>982.45</v>
      </c>
      <c r="W605">
        <v>0.1</v>
      </c>
      <c r="X605">
        <v>3143.84</v>
      </c>
      <c r="Y605">
        <v>1</v>
      </c>
    </row>
    <row r="606" spans="1:25" x14ac:dyDescent="0.3">
      <c r="A606" t="s">
        <v>2411</v>
      </c>
      <c r="B606" s="25">
        <v>45635</v>
      </c>
      <c r="C606" t="s">
        <v>1411</v>
      </c>
      <c r="D606" t="s">
        <v>1557</v>
      </c>
      <c r="E606" t="s">
        <v>1780</v>
      </c>
      <c r="F606" s="7">
        <v>1</v>
      </c>
      <c r="G606" s="3">
        <v>970.89</v>
      </c>
      <c r="H606" s="3">
        <v>0.1</v>
      </c>
      <c r="I606" t="s">
        <v>1810</v>
      </c>
      <c r="J606" s="3">
        <v>2592.2763</v>
      </c>
      <c r="K606" s="3"/>
      <c r="Q606" s="10" t="s">
        <v>2061</v>
      </c>
      <c r="R606">
        <v>878.05</v>
      </c>
      <c r="S606">
        <v>0.19</v>
      </c>
      <c r="T606">
        <v>1562.9290000000001</v>
      </c>
      <c r="U606">
        <v>3</v>
      </c>
      <c r="V606">
        <v>878.05</v>
      </c>
      <c r="W606">
        <v>0.19</v>
      </c>
      <c r="X606">
        <v>1562.9290000000001</v>
      </c>
      <c r="Y606">
        <v>3</v>
      </c>
    </row>
    <row r="607" spans="1:25" x14ac:dyDescent="0.3">
      <c r="A607" t="s">
        <v>2412</v>
      </c>
      <c r="B607" s="25">
        <v>45222</v>
      </c>
      <c r="C607" t="s">
        <v>696</v>
      </c>
      <c r="D607" t="s">
        <v>1673</v>
      </c>
      <c r="E607" t="s">
        <v>1733</v>
      </c>
      <c r="F607" s="7">
        <v>3</v>
      </c>
      <c r="G607" s="3">
        <v>61.11</v>
      </c>
      <c r="H607" s="3">
        <v>0.19</v>
      </c>
      <c r="I607" t="s">
        <v>1807</v>
      </c>
      <c r="J607" s="3">
        <v>54.999000000000002</v>
      </c>
      <c r="K607" s="3"/>
      <c r="Q607" s="10" t="s">
        <v>2065</v>
      </c>
      <c r="R607">
        <v>222.94</v>
      </c>
      <c r="S607">
        <v>0.14808617234468943</v>
      </c>
      <c r="T607">
        <v>180.5814</v>
      </c>
      <c r="U607">
        <v>2</v>
      </c>
      <c r="V607">
        <v>222.94</v>
      </c>
      <c r="W607">
        <v>0.14808617234468943</v>
      </c>
      <c r="X607">
        <v>180.5814</v>
      </c>
      <c r="Y607">
        <v>2</v>
      </c>
    </row>
    <row r="608" spans="1:25" x14ac:dyDescent="0.3">
      <c r="A608" t="s">
        <v>2413</v>
      </c>
      <c r="B608" s="25">
        <v>45555</v>
      </c>
      <c r="C608" t="s">
        <v>121</v>
      </c>
      <c r="D608" t="s">
        <v>1583</v>
      </c>
      <c r="E608" t="s">
        <v>1763</v>
      </c>
      <c r="F608" s="7">
        <v>3</v>
      </c>
      <c r="G608" s="3">
        <v>827.88</v>
      </c>
      <c r="H608" s="3">
        <v>0.18</v>
      </c>
      <c r="I608" t="s">
        <v>1807</v>
      </c>
      <c r="J608" s="3">
        <v>2011.7483999999999</v>
      </c>
      <c r="K608" s="3"/>
      <c r="Q608" s="10" t="s">
        <v>1833</v>
      </c>
      <c r="R608">
        <v>156.16</v>
      </c>
      <c r="S608">
        <v>0.17</v>
      </c>
      <c r="T608">
        <v>599.65440000000001</v>
      </c>
      <c r="U608">
        <v>3</v>
      </c>
      <c r="V608">
        <v>156.16</v>
      </c>
      <c r="W608">
        <v>0.17</v>
      </c>
      <c r="X608">
        <v>599.65440000000001</v>
      </c>
      <c r="Y608">
        <v>3</v>
      </c>
    </row>
    <row r="609" spans="1:25" x14ac:dyDescent="0.3">
      <c r="A609" t="s">
        <v>2414</v>
      </c>
      <c r="B609" s="25">
        <v>45583</v>
      </c>
      <c r="C609" t="s">
        <v>1318</v>
      </c>
      <c r="D609" t="s">
        <v>1703</v>
      </c>
      <c r="E609" t="s">
        <v>1778</v>
      </c>
      <c r="F609" s="7">
        <v>1</v>
      </c>
      <c r="G609" s="3">
        <v>926.85</v>
      </c>
      <c r="H609" s="3">
        <v>0.28999999999999998</v>
      </c>
      <c r="I609" t="s">
        <v>1810</v>
      </c>
      <c r="J609" s="3">
        <v>2280.0509999999999</v>
      </c>
      <c r="K609" s="3"/>
      <c r="Q609" s="10" t="s">
        <v>2067</v>
      </c>
      <c r="R609">
        <v>611.29999999999995</v>
      </c>
      <c r="S609">
        <v>7.0000000000000007E-2</v>
      </c>
      <c r="T609">
        <v>2176.2280000000001</v>
      </c>
      <c r="U609">
        <v>4</v>
      </c>
      <c r="V609">
        <v>611.29999999999995</v>
      </c>
      <c r="W609">
        <v>7.0000000000000007E-2</v>
      </c>
      <c r="X609">
        <v>2176.2280000000001</v>
      </c>
      <c r="Y609">
        <v>4</v>
      </c>
    </row>
    <row r="610" spans="1:25" x14ac:dyDescent="0.3">
      <c r="A610" t="s">
        <v>2415</v>
      </c>
      <c r="B610" s="25">
        <v>45662</v>
      </c>
      <c r="C610" t="s">
        <v>989</v>
      </c>
      <c r="D610" t="s">
        <v>1549</v>
      </c>
      <c r="E610" t="s">
        <v>1780</v>
      </c>
      <c r="F610" s="7">
        <v>4</v>
      </c>
      <c r="G610" s="3">
        <v>874.59</v>
      </c>
      <c r="H610" s="3">
        <v>0.24</v>
      </c>
      <c r="I610" t="s">
        <v>1807</v>
      </c>
      <c r="J610" s="3">
        <v>620.95889999999997</v>
      </c>
      <c r="K610" s="3"/>
      <c r="Q610" s="10" t="s">
        <v>2071</v>
      </c>
      <c r="R610">
        <v>640.23</v>
      </c>
      <c r="S610">
        <v>0.25</v>
      </c>
      <c r="T610">
        <v>2407.2647999999999</v>
      </c>
      <c r="U610">
        <v>1</v>
      </c>
      <c r="V610">
        <v>640.23</v>
      </c>
      <c r="W610">
        <v>0.25</v>
      </c>
      <c r="X610">
        <v>2407.2647999999999</v>
      </c>
      <c r="Y610">
        <v>1</v>
      </c>
    </row>
    <row r="611" spans="1:25" x14ac:dyDescent="0.3">
      <c r="A611" t="s">
        <v>2416</v>
      </c>
      <c r="B611" s="25">
        <v>45921</v>
      </c>
      <c r="C611" t="s">
        <v>1432</v>
      </c>
      <c r="D611" t="s">
        <v>1559</v>
      </c>
      <c r="E611" t="s">
        <v>1738</v>
      </c>
      <c r="F611" s="7">
        <v>3</v>
      </c>
      <c r="G611" s="3">
        <v>479.11</v>
      </c>
      <c r="H611" s="3">
        <v>0.28999999999999998</v>
      </c>
      <c r="I611" t="s">
        <v>1807</v>
      </c>
      <c r="J611" s="3">
        <v>1456.4944</v>
      </c>
      <c r="K611" s="3"/>
      <c r="Q611" s="10" t="s">
        <v>2073</v>
      </c>
      <c r="R611">
        <v>779.25</v>
      </c>
      <c r="S611">
        <v>0.26</v>
      </c>
      <c r="T611">
        <v>2337.75</v>
      </c>
      <c r="U611">
        <v>2</v>
      </c>
      <c r="V611">
        <v>779.25</v>
      </c>
      <c r="W611">
        <v>0.26</v>
      </c>
      <c r="X611">
        <v>2337.75</v>
      </c>
      <c r="Y611">
        <v>2</v>
      </c>
    </row>
    <row r="612" spans="1:25" x14ac:dyDescent="0.3">
      <c r="A612" t="s">
        <v>2417</v>
      </c>
      <c r="B612" s="25">
        <v>45490</v>
      </c>
      <c r="C612" t="s">
        <v>687</v>
      </c>
      <c r="D612" t="s">
        <v>1593</v>
      </c>
      <c r="E612" t="s">
        <v>1788</v>
      </c>
      <c r="F612" s="7">
        <v>4</v>
      </c>
      <c r="G612" s="3">
        <v>182.91</v>
      </c>
      <c r="H612" s="3">
        <v>0.05</v>
      </c>
      <c r="I612" t="s">
        <v>1805</v>
      </c>
      <c r="J612" s="3">
        <v>389.59829999999999</v>
      </c>
      <c r="K612" s="3"/>
      <c r="Q612" s="10" t="s">
        <v>2075</v>
      </c>
      <c r="R612">
        <v>513.98477215823721</v>
      </c>
      <c r="S612">
        <v>0.13</v>
      </c>
      <c r="T612">
        <v>315.24779999999998</v>
      </c>
      <c r="U612">
        <v>4</v>
      </c>
      <c r="V612">
        <v>513.98477215823721</v>
      </c>
      <c r="W612">
        <v>0.13</v>
      </c>
      <c r="X612">
        <v>315.24779999999998</v>
      </c>
      <c r="Y612">
        <v>4</v>
      </c>
    </row>
    <row r="613" spans="1:25" x14ac:dyDescent="0.3">
      <c r="A613" t="s">
        <v>2418</v>
      </c>
      <c r="B613" s="25">
        <v>45652</v>
      </c>
      <c r="C613" t="s">
        <v>858</v>
      </c>
      <c r="D613" t="s">
        <v>1597</v>
      </c>
      <c r="E613" t="s">
        <v>1754</v>
      </c>
      <c r="F613" s="7">
        <v>3</v>
      </c>
      <c r="G613" s="3">
        <v>745.51</v>
      </c>
      <c r="H613" s="3">
        <v>0.04</v>
      </c>
      <c r="I613" t="s">
        <v>1805</v>
      </c>
      <c r="J613" s="3">
        <v>2832.9380000000001</v>
      </c>
      <c r="K613" s="3"/>
      <c r="Q613" s="10" t="s">
        <v>2081</v>
      </c>
      <c r="R613">
        <v>406.79</v>
      </c>
      <c r="S613">
        <v>0.04</v>
      </c>
      <c r="T613">
        <v>394.58629999999999</v>
      </c>
      <c r="U613">
        <v>1</v>
      </c>
      <c r="V613">
        <v>406.79</v>
      </c>
      <c r="W613">
        <v>0.04</v>
      </c>
      <c r="X613">
        <v>394.58629999999999</v>
      </c>
      <c r="Y613">
        <v>1</v>
      </c>
    </row>
    <row r="614" spans="1:25" x14ac:dyDescent="0.3">
      <c r="A614" t="s">
        <v>2419</v>
      </c>
      <c r="B614" s="25">
        <v>45598</v>
      </c>
      <c r="C614" t="s">
        <v>1463</v>
      </c>
      <c r="D614" t="s">
        <v>1705</v>
      </c>
      <c r="E614" t="s">
        <v>1782</v>
      </c>
      <c r="F614" s="7">
        <v>4</v>
      </c>
      <c r="G614" s="3">
        <v>920.61</v>
      </c>
      <c r="H614" s="3">
        <v>0.15</v>
      </c>
      <c r="I614" t="s">
        <v>1805</v>
      </c>
      <c r="J614" s="3">
        <v>2651.3568</v>
      </c>
      <c r="K614" s="3"/>
      <c r="Q614" s="10" t="s">
        <v>2083</v>
      </c>
      <c r="R614">
        <v>322.58</v>
      </c>
      <c r="S614">
        <v>0.06</v>
      </c>
      <c r="T614">
        <v>1212.9007999999999</v>
      </c>
      <c r="U614">
        <v>4</v>
      </c>
      <c r="V614">
        <v>322.58</v>
      </c>
      <c r="W614">
        <v>0.06</v>
      </c>
      <c r="X614">
        <v>1212.9007999999999</v>
      </c>
      <c r="Y614">
        <v>4</v>
      </c>
    </row>
    <row r="615" spans="1:25" x14ac:dyDescent="0.3">
      <c r="A615" t="s">
        <v>2420</v>
      </c>
      <c r="B615" s="25">
        <v>45772</v>
      </c>
      <c r="C615" t="s">
        <v>1303</v>
      </c>
      <c r="D615" t="s">
        <v>1679</v>
      </c>
      <c r="E615" t="s">
        <v>1770</v>
      </c>
      <c r="F615" s="7">
        <v>1</v>
      </c>
      <c r="G615" s="3">
        <v>659.03</v>
      </c>
      <c r="H615" s="3">
        <v>0.12</v>
      </c>
      <c r="I615" t="s">
        <v>1805</v>
      </c>
      <c r="J615" s="3">
        <v>2240.7020000000002</v>
      </c>
      <c r="K615" s="3"/>
      <c r="Q615" s="10" t="s">
        <v>2088</v>
      </c>
      <c r="R615">
        <v>64.2</v>
      </c>
      <c r="S615">
        <v>0.25</v>
      </c>
      <c r="T615">
        <v>177.19200000000001</v>
      </c>
      <c r="U615">
        <v>3</v>
      </c>
      <c r="V615">
        <v>64.2</v>
      </c>
      <c r="W615">
        <v>0.25</v>
      </c>
      <c r="X615">
        <v>177.19200000000001</v>
      </c>
      <c r="Y615">
        <v>3</v>
      </c>
    </row>
    <row r="616" spans="1:25" x14ac:dyDescent="0.3">
      <c r="A616" t="s">
        <v>2421</v>
      </c>
      <c r="B616" s="25">
        <v>45338</v>
      </c>
      <c r="C616" t="s">
        <v>1491</v>
      </c>
      <c r="D616" t="s">
        <v>1546</v>
      </c>
      <c r="E616" t="s">
        <v>1742</v>
      </c>
      <c r="F616" s="7">
        <v>4</v>
      </c>
      <c r="G616" s="3">
        <v>312.91000000000003</v>
      </c>
      <c r="H616" s="3">
        <v>0.11</v>
      </c>
      <c r="I616" t="s">
        <v>1807</v>
      </c>
      <c r="J616" s="3">
        <v>275.36079999999998</v>
      </c>
      <c r="K616" s="3"/>
      <c r="Q616" s="10" t="s">
        <v>2090</v>
      </c>
      <c r="R616">
        <v>134.30000000000001</v>
      </c>
      <c r="S616">
        <v>0.15</v>
      </c>
      <c r="T616">
        <v>346.49400000000003</v>
      </c>
      <c r="U616">
        <v>1</v>
      </c>
      <c r="V616">
        <v>134.30000000000001</v>
      </c>
      <c r="W616">
        <v>0.15</v>
      </c>
      <c r="X616">
        <v>346.49400000000003</v>
      </c>
      <c r="Y616">
        <v>1</v>
      </c>
    </row>
    <row r="617" spans="1:25" x14ac:dyDescent="0.3">
      <c r="A617" t="s">
        <v>2422</v>
      </c>
      <c r="B617" s="25">
        <v>45524</v>
      </c>
      <c r="C617" t="s">
        <v>729</v>
      </c>
      <c r="D617" t="s">
        <v>1553</v>
      </c>
      <c r="E617" t="s">
        <v>1791</v>
      </c>
      <c r="F617" s="7">
        <v>4</v>
      </c>
      <c r="G617" s="3">
        <v>705.64</v>
      </c>
      <c r="H617" s="3">
        <v>0.13</v>
      </c>
      <c r="I617" t="s">
        <v>1807</v>
      </c>
      <c r="J617" s="3">
        <v>2512.0783999999999</v>
      </c>
      <c r="K617" s="3"/>
      <c r="Q617" s="10" t="s">
        <v>2091</v>
      </c>
      <c r="R617">
        <v>520.92999999999995</v>
      </c>
      <c r="S617">
        <v>0.21</v>
      </c>
      <c r="T617">
        <v>442.79050000000001</v>
      </c>
      <c r="U617">
        <v>2</v>
      </c>
      <c r="V617">
        <v>520.92999999999995</v>
      </c>
      <c r="W617">
        <v>0.21</v>
      </c>
      <c r="X617">
        <v>442.79050000000001</v>
      </c>
      <c r="Y617">
        <v>2</v>
      </c>
    </row>
    <row r="618" spans="1:25" x14ac:dyDescent="0.3">
      <c r="A618" t="s">
        <v>2423</v>
      </c>
      <c r="B618" s="25">
        <v>45497</v>
      </c>
      <c r="C618" t="s">
        <v>482</v>
      </c>
      <c r="D618" t="s">
        <v>1546</v>
      </c>
      <c r="E618" t="s">
        <v>1770</v>
      </c>
      <c r="F618" s="7">
        <v>3</v>
      </c>
      <c r="G618" s="3">
        <v>386.41</v>
      </c>
      <c r="H618" s="3">
        <v>0.08</v>
      </c>
      <c r="I618" t="s">
        <v>1810</v>
      </c>
      <c r="J618" s="3">
        <v>1344.7067999999999</v>
      </c>
      <c r="K618" s="3"/>
      <c r="Q618" s="10" t="s">
        <v>2093</v>
      </c>
      <c r="R618">
        <v>807.95</v>
      </c>
      <c r="S618">
        <v>0.28999999999999998</v>
      </c>
      <c r="T618">
        <v>2181.4650000000011</v>
      </c>
      <c r="U618">
        <v>4</v>
      </c>
      <c r="V618">
        <v>807.95</v>
      </c>
      <c r="W618">
        <v>0.28999999999999998</v>
      </c>
      <c r="X618">
        <v>2181.4650000000011</v>
      </c>
      <c r="Y618">
        <v>4</v>
      </c>
    </row>
    <row r="619" spans="1:25" x14ac:dyDescent="0.3">
      <c r="A619" t="s">
        <v>2424</v>
      </c>
      <c r="B619" s="25">
        <v>45534</v>
      </c>
      <c r="C619" t="s">
        <v>121</v>
      </c>
      <c r="D619" t="s">
        <v>1717</v>
      </c>
      <c r="E619" t="s">
        <v>1773</v>
      </c>
      <c r="F619" s="7">
        <v>1</v>
      </c>
      <c r="G619" s="3">
        <v>265.89</v>
      </c>
      <c r="H619" s="3">
        <v>0.28999999999999998</v>
      </c>
      <c r="I619" t="s">
        <v>1810</v>
      </c>
      <c r="J619" s="3">
        <v>733.85640000000001</v>
      </c>
      <c r="K619" s="3"/>
      <c r="Q619" s="10" t="s">
        <v>2095</v>
      </c>
      <c r="R619">
        <v>545.1</v>
      </c>
      <c r="S619">
        <v>0.24</v>
      </c>
      <c r="T619">
        <v>1504.4760000000001</v>
      </c>
      <c r="U619">
        <v>1</v>
      </c>
      <c r="V619">
        <v>545.1</v>
      </c>
      <c r="W619">
        <v>0.24</v>
      </c>
      <c r="X619">
        <v>1504.4760000000001</v>
      </c>
      <c r="Y619">
        <v>1</v>
      </c>
    </row>
    <row r="620" spans="1:25" x14ac:dyDescent="0.3">
      <c r="A620" t="s">
        <v>2425</v>
      </c>
      <c r="B620" s="25">
        <v>45925</v>
      </c>
      <c r="C620" t="s">
        <v>272</v>
      </c>
      <c r="D620" t="s">
        <v>1589</v>
      </c>
      <c r="E620" t="s">
        <v>1785</v>
      </c>
      <c r="F620" s="7">
        <v>2</v>
      </c>
      <c r="G620" s="3">
        <v>703.16</v>
      </c>
      <c r="H620" s="3">
        <v>0.28999999999999998</v>
      </c>
      <c r="I620" t="s">
        <v>1805</v>
      </c>
      <c r="J620" s="3">
        <v>499.24360000000001</v>
      </c>
      <c r="K620" s="3"/>
      <c r="Q620" s="10" t="s">
        <v>2096</v>
      </c>
      <c r="R620">
        <v>203.61</v>
      </c>
      <c r="S620">
        <v>0.24</v>
      </c>
      <c r="T620">
        <v>154.74359999999999</v>
      </c>
      <c r="U620">
        <v>4</v>
      </c>
      <c r="V620">
        <v>203.61</v>
      </c>
      <c r="W620">
        <v>0.24</v>
      </c>
      <c r="X620">
        <v>154.74359999999999</v>
      </c>
      <c r="Y620">
        <v>4</v>
      </c>
    </row>
    <row r="621" spans="1:25" x14ac:dyDescent="0.3">
      <c r="A621" t="s">
        <v>2426</v>
      </c>
      <c r="B621" s="25">
        <v>45765</v>
      </c>
      <c r="C621" t="s">
        <v>1435</v>
      </c>
      <c r="D621" t="s">
        <v>1723</v>
      </c>
      <c r="E621" t="s">
        <v>1778</v>
      </c>
      <c r="F621" s="7">
        <v>3</v>
      </c>
      <c r="G621" s="3">
        <v>394.5</v>
      </c>
      <c r="H621" s="3">
        <v>0.05</v>
      </c>
      <c r="I621" t="s">
        <v>1810</v>
      </c>
      <c r="J621" s="3">
        <v>560.18999999999994</v>
      </c>
      <c r="K621" s="3"/>
      <c r="Q621" s="10" t="s">
        <v>1836</v>
      </c>
      <c r="R621">
        <v>451.67</v>
      </c>
      <c r="S621">
        <v>0.13</v>
      </c>
      <c r="T621">
        <v>1535.6780000000001</v>
      </c>
      <c r="U621">
        <v>1</v>
      </c>
      <c r="V621">
        <v>451.67</v>
      </c>
      <c r="W621">
        <v>0.13</v>
      </c>
      <c r="X621">
        <v>1535.6780000000001</v>
      </c>
      <c r="Y621">
        <v>1</v>
      </c>
    </row>
    <row r="622" spans="1:25" x14ac:dyDescent="0.3">
      <c r="A622" t="s">
        <v>2427</v>
      </c>
      <c r="B622" s="25">
        <v>45882</v>
      </c>
      <c r="C622" t="s">
        <v>403</v>
      </c>
      <c r="D622" t="s">
        <v>1723</v>
      </c>
      <c r="E622" t="s">
        <v>1760</v>
      </c>
      <c r="F622" s="7">
        <v>4</v>
      </c>
      <c r="G622" s="3">
        <v>411.25</v>
      </c>
      <c r="H622" s="3">
        <v>0.01</v>
      </c>
      <c r="I622" t="s">
        <v>1805</v>
      </c>
      <c r="J622" s="3">
        <v>1172.0625</v>
      </c>
      <c r="K622" s="3"/>
      <c r="Q622" s="10" t="s">
        <v>2098</v>
      </c>
      <c r="R622">
        <v>640.54999999999995</v>
      </c>
      <c r="S622">
        <v>0.3</v>
      </c>
      <c r="T622">
        <v>480.41250000000002</v>
      </c>
      <c r="U622">
        <v>1</v>
      </c>
      <c r="V622">
        <v>640.54999999999995</v>
      </c>
      <c r="W622">
        <v>0.3</v>
      </c>
      <c r="X622">
        <v>480.41250000000002</v>
      </c>
      <c r="Y622">
        <v>1</v>
      </c>
    </row>
    <row r="623" spans="1:25" x14ac:dyDescent="0.3">
      <c r="A623" t="s">
        <v>2428</v>
      </c>
      <c r="B623" s="25">
        <v>45923</v>
      </c>
      <c r="C623" t="s">
        <v>1095</v>
      </c>
      <c r="D623" t="s">
        <v>1625</v>
      </c>
      <c r="E623" t="s">
        <v>1742</v>
      </c>
      <c r="F623" s="7">
        <v>2</v>
      </c>
      <c r="G623" s="3">
        <v>395.45</v>
      </c>
      <c r="H623" s="3">
        <v>0.23</v>
      </c>
      <c r="I623" t="s">
        <v>1805</v>
      </c>
      <c r="J623" s="3">
        <v>1565.982</v>
      </c>
      <c r="K623" s="3"/>
      <c r="Q623" s="10" t="s">
        <v>2099</v>
      </c>
      <c r="R623">
        <v>702.53</v>
      </c>
      <c r="S623">
        <v>0.24</v>
      </c>
      <c r="T623">
        <v>491.77100000000002</v>
      </c>
      <c r="U623">
        <v>4</v>
      </c>
      <c r="V623">
        <v>702.53</v>
      </c>
      <c r="W623">
        <v>0.24</v>
      </c>
      <c r="X623">
        <v>491.77100000000002</v>
      </c>
      <c r="Y623">
        <v>4</v>
      </c>
    </row>
    <row r="624" spans="1:25" x14ac:dyDescent="0.3">
      <c r="A624" t="s">
        <v>2429</v>
      </c>
      <c r="B624" s="25">
        <v>45421</v>
      </c>
      <c r="C624" t="s">
        <v>143</v>
      </c>
      <c r="D624" t="s">
        <v>1709</v>
      </c>
      <c r="E624" t="s">
        <v>1754</v>
      </c>
      <c r="F624" s="7">
        <v>4</v>
      </c>
      <c r="G624" s="3">
        <v>678.98</v>
      </c>
      <c r="H624" s="3">
        <v>0.26</v>
      </c>
      <c r="I624" t="s">
        <v>1805</v>
      </c>
      <c r="J624" s="3">
        <v>1045.6292000000001</v>
      </c>
      <c r="K624" s="3"/>
      <c r="Q624" s="10" t="s">
        <v>2101</v>
      </c>
      <c r="R624">
        <v>230.85</v>
      </c>
      <c r="S624">
        <v>0.25</v>
      </c>
      <c r="T624">
        <v>378.59399999999999</v>
      </c>
      <c r="U624">
        <v>4</v>
      </c>
      <c r="V624">
        <v>230.85</v>
      </c>
      <c r="W624">
        <v>0.25</v>
      </c>
      <c r="X624">
        <v>378.59399999999999</v>
      </c>
      <c r="Y624">
        <v>4</v>
      </c>
    </row>
    <row r="625" spans="1:25" x14ac:dyDescent="0.3">
      <c r="A625" t="s">
        <v>2430</v>
      </c>
      <c r="B625" s="25">
        <v>45608</v>
      </c>
      <c r="C625" t="s">
        <v>261</v>
      </c>
      <c r="D625" t="s">
        <v>1583</v>
      </c>
      <c r="E625" t="s">
        <v>1780</v>
      </c>
      <c r="F625" s="7">
        <v>1</v>
      </c>
      <c r="G625" s="3">
        <v>757.71</v>
      </c>
      <c r="H625" s="3">
        <v>0.05</v>
      </c>
      <c r="I625" t="s">
        <v>1810</v>
      </c>
      <c r="J625" s="3">
        <v>2242.8216000000002</v>
      </c>
      <c r="K625" s="3"/>
      <c r="Q625" s="10" t="s">
        <v>2102</v>
      </c>
      <c r="R625">
        <v>626.35</v>
      </c>
      <c r="S625">
        <v>0.18</v>
      </c>
      <c r="T625">
        <v>1879.05</v>
      </c>
      <c r="U625">
        <v>4</v>
      </c>
      <c r="V625">
        <v>626.35</v>
      </c>
      <c r="W625">
        <v>0.18</v>
      </c>
      <c r="X625">
        <v>1879.05</v>
      </c>
      <c r="Y625">
        <v>4</v>
      </c>
    </row>
    <row r="626" spans="1:25" x14ac:dyDescent="0.3">
      <c r="A626" t="s">
        <v>2431</v>
      </c>
      <c r="B626" s="25">
        <v>45644</v>
      </c>
      <c r="C626" t="s">
        <v>218</v>
      </c>
      <c r="D626" t="s">
        <v>1717</v>
      </c>
      <c r="E626" t="s">
        <v>1750</v>
      </c>
      <c r="F626" s="7">
        <v>2</v>
      </c>
      <c r="G626" s="3">
        <v>647.86</v>
      </c>
      <c r="H626" s="3">
        <v>0.1</v>
      </c>
      <c r="I626" t="s">
        <v>1810</v>
      </c>
      <c r="J626" s="3">
        <v>615.46699999999998</v>
      </c>
      <c r="K626" s="3"/>
      <c r="Q626" s="10" t="s">
        <v>2103</v>
      </c>
      <c r="R626">
        <v>108.55</v>
      </c>
      <c r="S626">
        <v>0.03</v>
      </c>
      <c r="T626">
        <v>356.04399999999998</v>
      </c>
      <c r="U626">
        <v>4</v>
      </c>
      <c r="V626">
        <v>108.55</v>
      </c>
      <c r="W626">
        <v>0.03</v>
      </c>
      <c r="X626">
        <v>356.04399999999998</v>
      </c>
      <c r="Y626">
        <v>4</v>
      </c>
    </row>
    <row r="627" spans="1:25" x14ac:dyDescent="0.3">
      <c r="A627" t="s">
        <v>2432</v>
      </c>
      <c r="B627" s="25">
        <v>45517</v>
      </c>
      <c r="C627" t="s">
        <v>456</v>
      </c>
      <c r="D627" t="s">
        <v>1553</v>
      </c>
      <c r="E627" t="s">
        <v>1757</v>
      </c>
      <c r="F627" s="7">
        <v>3</v>
      </c>
      <c r="G627" s="3">
        <v>179.64</v>
      </c>
      <c r="H627" s="3">
        <v>0.17</v>
      </c>
      <c r="I627" t="s">
        <v>1807</v>
      </c>
      <c r="J627" s="3">
        <v>323.35199999999998</v>
      </c>
      <c r="K627" s="3"/>
      <c r="Q627" s="10" t="s">
        <v>2105</v>
      </c>
      <c r="R627">
        <v>61.98</v>
      </c>
      <c r="S627">
        <v>0.12</v>
      </c>
      <c r="T627">
        <v>208.25280000000001</v>
      </c>
      <c r="U627">
        <v>2</v>
      </c>
      <c r="V627">
        <v>61.98</v>
      </c>
      <c r="W627">
        <v>0.12</v>
      </c>
      <c r="X627">
        <v>208.25280000000001</v>
      </c>
      <c r="Y627">
        <v>2</v>
      </c>
    </row>
    <row r="628" spans="1:25" x14ac:dyDescent="0.3">
      <c r="A628" t="s">
        <v>2433</v>
      </c>
      <c r="B628" s="25">
        <v>45545</v>
      </c>
      <c r="C628" t="s">
        <v>1222</v>
      </c>
      <c r="D628" t="s">
        <v>1653</v>
      </c>
      <c r="E628" t="s">
        <v>1750</v>
      </c>
      <c r="F628" s="7">
        <v>4</v>
      </c>
      <c r="G628" s="3">
        <v>392.65</v>
      </c>
      <c r="H628" s="3">
        <v>0.09</v>
      </c>
      <c r="I628" t="s">
        <v>1807</v>
      </c>
      <c r="J628" s="3">
        <v>977.69849999999985</v>
      </c>
      <c r="K628" s="3"/>
      <c r="Q628" s="10" t="s">
        <v>2106</v>
      </c>
      <c r="R628">
        <v>873.1</v>
      </c>
      <c r="S628">
        <v>0.24</v>
      </c>
      <c r="T628">
        <v>1536.6559999999999</v>
      </c>
      <c r="U628">
        <v>4</v>
      </c>
      <c r="V628">
        <v>873.1</v>
      </c>
      <c r="W628">
        <v>0.24</v>
      </c>
      <c r="X628">
        <v>1536.6559999999999</v>
      </c>
      <c r="Y628">
        <v>4</v>
      </c>
    </row>
    <row r="629" spans="1:25" x14ac:dyDescent="0.3">
      <c r="A629" t="s">
        <v>2434</v>
      </c>
      <c r="B629" s="25">
        <v>45547</v>
      </c>
      <c r="C629" t="s">
        <v>576</v>
      </c>
      <c r="D629" t="s">
        <v>1711</v>
      </c>
      <c r="E629" t="s">
        <v>1785</v>
      </c>
      <c r="F629" s="7">
        <v>3</v>
      </c>
      <c r="G629" s="3">
        <v>969.55</v>
      </c>
      <c r="H629" s="3">
        <v>0.01</v>
      </c>
      <c r="I629" t="s">
        <v>1810</v>
      </c>
      <c r="J629" s="3">
        <v>3529.1619999999998</v>
      </c>
      <c r="K629" s="3"/>
      <c r="Q629" s="10" t="s">
        <v>2108</v>
      </c>
      <c r="R629">
        <v>803.76</v>
      </c>
      <c r="S629">
        <v>0.2</v>
      </c>
      <c r="T629">
        <v>1953.1368</v>
      </c>
      <c r="U629">
        <v>2</v>
      </c>
      <c r="V629">
        <v>803.76</v>
      </c>
      <c r="W629">
        <v>0.2</v>
      </c>
      <c r="X629">
        <v>1953.1368</v>
      </c>
      <c r="Y629">
        <v>2</v>
      </c>
    </row>
    <row r="630" spans="1:25" x14ac:dyDescent="0.3">
      <c r="A630" t="s">
        <v>2435</v>
      </c>
      <c r="B630" s="25">
        <v>45433</v>
      </c>
      <c r="C630" t="s">
        <v>1408</v>
      </c>
      <c r="D630" t="s">
        <v>1677</v>
      </c>
      <c r="E630" t="s">
        <v>1775</v>
      </c>
      <c r="F630" s="7">
        <v>1</v>
      </c>
      <c r="G630" s="3">
        <v>322.94</v>
      </c>
      <c r="H630" s="3">
        <v>0.26</v>
      </c>
      <c r="I630" t="s">
        <v>1805</v>
      </c>
      <c r="J630" s="3">
        <v>959.13179999999988</v>
      </c>
      <c r="K630" s="3"/>
      <c r="Q630" s="10" t="s">
        <v>2109</v>
      </c>
      <c r="R630">
        <v>865.14</v>
      </c>
      <c r="S630">
        <v>0.3</v>
      </c>
      <c r="T630">
        <v>1384.2239999999999</v>
      </c>
      <c r="U630">
        <v>2</v>
      </c>
      <c r="V630">
        <v>865.14</v>
      </c>
      <c r="W630">
        <v>0.3</v>
      </c>
      <c r="X630">
        <v>1384.2239999999999</v>
      </c>
      <c r="Y630">
        <v>2</v>
      </c>
    </row>
    <row r="631" spans="1:25" x14ac:dyDescent="0.3">
      <c r="A631" t="s">
        <v>2436</v>
      </c>
      <c r="B631" s="25">
        <v>45792</v>
      </c>
      <c r="C631" t="s">
        <v>1121</v>
      </c>
      <c r="D631" t="s">
        <v>1695</v>
      </c>
      <c r="E631" t="s">
        <v>1733</v>
      </c>
      <c r="F631" s="7">
        <v>4</v>
      </c>
      <c r="G631" s="3">
        <v>92.83</v>
      </c>
      <c r="H631" s="3">
        <v>0.16</v>
      </c>
      <c r="I631" t="s">
        <v>1807</v>
      </c>
      <c r="J631" s="3">
        <v>68.694199999999995</v>
      </c>
      <c r="K631" s="3"/>
      <c r="Q631" s="10" t="s">
        <v>2111</v>
      </c>
      <c r="R631">
        <v>781.39</v>
      </c>
      <c r="S631">
        <v>0.13</v>
      </c>
      <c r="T631">
        <v>2062.8696</v>
      </c>
      <c r="U631">
        <v>4</v>
      </c>
      <c r="V631">
        <v>781.39</v>
      </c>
      <c r="W631">
        <v>0.13</v>
      </c>
      <c r="X631">
        <v>2062.8696</v>
      </c>
      <c r="Y631">
        <v>4</v>
      </c>
    </row>
    <row r="632" spans="1:25" x14ac:dyDescent="0.3">
      <c r="A632" t="s">
        <v>2437</v>
      </c>
      <c r="B632" s="25">
        <v>45804</v>
      </c>
      <c r="C632" t="s">
        <v>1290</v>
      </c>
      <c r="D632" t="s">
        <v>1543</v>
      </c>
      <c r="E632" t="s">
        <v>1747</v>
      </c>
      <c r="F632" s="7">
        <v>2</v>
      </c>
      <c r="G632" s="3">
        <v>432.29</v>
      </c>
      <c r="H632" s="3">
        <v>0.14000000000000001</v>
      </c>
      <c r="I632" t="s">
        <v>1810</v>
      </c>
      <c r="J632" s="3">
        <v>1452.4944</v>
      </c>
      <c r="K632" s="3"/>
      <c r="Q632" s="10" t="s">
        <v>2112</v>
      </c>
      <c r="R632">
        <v>619.74</v>
      </c>
      <c r="S632">
        <v>0.03</v>
      </c>
      <c r="T632">
        <v>2156.6952000000001</v>
      </c>
      <c r="U632">
        <v>2</v>
      </c>
      <c r="V632">
        <v>619.74</v>
      </c>
      <c r="W632">
        <v>0.03</v>
      </c>
      <c r="X632">
        <v>2156.6952000000001</v>
      </c>
      <c r="Y632">
        <v>2</v>
      </c>
    </row>
    <row r="633" spans="1:25" x14ac:dyDescent="0.3">
      <c r="A633" t="s">
        <v>2438</v>
      </c>
      <c r="B633" s="25">
        <v>45311</v>
      </c>
      <c r="C633" t="s">
        <v>289</v>
      </c>
      <c r="D633" t="s">
        <v>1607</v>
      </c>
      <c r="E633" t="s">
        <v>1778</v>
      </c>
      <c r="F633" s="7">
        <v>2</v>
      </c>
      <c r="G633" s="3">
        <v>925.78</v>
      </c>
      <c r="H633" s="3">
        <v>0.21</v>
      </c>
      <c r="I633" t="s">
        <v>1810</v>
      </c>
      <c r="J633" s="3">
        <v>1592.3416</v>
      </c>
      <c r="K633" s="3"/>
      <c r="Q633" s="10" t="s">
        <v>1838</v>
      </c>
      <c r="R633">
        <v>148.96</v>
      </c>
      <c r="S633">
        <v>0.08</v>
      </c>
      <c r="T633">
        <v>288.98239999999998</v>
      </c>
      <c r="U633">
        <v>4</v>
      </c>
      <c r="V633">
        <v>148.96</v>
      </c>
      <c r="W633">
        <v>0.08</v>
      </c>
      <c r="X633">
        <v>288.98239999999998</v>
      </c>
      <c r="Y633">
        <v>4</v>
      </c>
    </row>
    <row r="634" spans="1:25" x14ac:dyDescent="0.3">
      <c r="A634" t="s">
        <v>2439</v>
      </c>
      <c r="B634" s="25">
        <v>45605</v>
      </c>
      <c r="C634" t="s">
        <v>1452</v>
      </c>
      <c r="D634" t="s">
        <v>1579</v>
      </c>
      <c r="E634" t="s">
        <v>1773</v>
      </c>
      <c r="F634" s="7">
        <v>1</v>
      </c>
      <c r="G634" s="3">
        <v>151.47</v>
      </c>
      <c r="H634" s="3">
        <v>0.28000000000000003</v>
      </c>
      <c r="I634" t="s">
        <v>1807</v>
      </c>
      <c r="J634" s="3">
        <v>239.32259999999999</v>
      </c>
      <c r="K634" s="3"/>
      <c r="Q634" s="10" t="s">
        <v>2117</v>
      </c>
      <c r="R634">
        <v>138.41</v>
      </c>
      <c r="S634">
        <v>0.09</v>
      </c>
      <c r="T634">
        <v>271.28359999999998</v>
      </c>
      <c r="U634">
        <v>4</v>
      </c>
      <c r="V634">
        <v>138.41</v>
      </c>
      <c r="W634">
        <v>0.09</v>
      </c>
      <c r="X634">
        <v>271.28359999999998</v>
      </c>
      <c r="Y634">
        <v>4</v>
      </c>
    </row>
    <row r="635" spans="1:25" x14ac:dyDescent="0.3">
      <c r="A635" t="s">
        <v>2440</v>
      </c>
      <c r="B635" s="25">
        <v>45338</v>
      </c>
      <c r="C635" t="s">
        <v>1373</v>
      </c>
      <c r="D635" t="s">
        <v>1695</v>
      </c>
      <c r="E635" t="s">
        <v>1770</v>
      </c>
      <c r="F635" s="7">
        <v>1</v>
      </c>
      <c r="G635" s="3">
        <v>343.05</v>
      </c>
      <c r="H635" s="3">
        <v>0.11</v>
      </c>
      <c r="I635" t="s">
        <v>1807</v>
      </c>
      <c r="J635" s="3">
        <v>246.99600000000001</v>
      </c>
      <c r="K635" s="3"/>
      <c r="Q635" s="10" t="s">
        <v>2119</v>
      </c>
      <c r="R635">
        <v>588.9</v>
      </c>
      <c r="S635">
        <v>0.19</v>
      </c>
      <c r="T635">
        <v>954.01800000000003</v>
      </c>
      <c r="U635">
        <v>1</v>
      </c>
      <c r="V635">
        <v>588.9</v>
      </c>
      <c r="W635">
        <v>0.19</v>
      </c>
      <c r="X635">
        <v>954.01800000000003</v>
      </c>
      <c r="Y635">
        <v>1</v>
      </c>
    </row>
    <row r="636" spans="1:25" x14ac:dyDescent="0.3">
      <c r="A636" t="s">
        <v>2441</v>
      </c>
      <c r="B636" s="25">
        <v>45642</v>
      </c>
      <c r="C636" t="s">
        <v>241</v>
      </c>
      <c r="D636" t="s">
        <v>1563</v>
      </c>
      <c r="E636" t="s">
        <v>1750</v>
      </c>
      <c r="F636" s="7">
        <v>1</v>
      </c>
      <c r="G636" s="3">
        <v>373.06</v>
      </c>
      <c r="H636" s="3">
        <v>7.0000000000000007E-2</v>
      </c>
      <c r="I636" t="s">
        <v>1807</v>
      </c>
      <c r="J636" s="3">
        <v>332.02339999999998</v>
      </c>
      <c r="K636" s="3"/>
      <c r="Q636" s="10" t="s">
        <v>2120</v>
      </c>
      <c r="R636">
        <v>88.92</v>
      </c>
      <c r="S636">
        <v>0.1</v>
      </c>
      <c r="T636">
        <v>72.025200000000012</v>
      </c>
      <c r="U636">
        <v>1</v>
      </c>
      <c r="V636">
        <v>88.92</v>
      </c>
      <c r="W636">
        <v>0.1</v>
      </c>
      <c r="X636">
        <v>72.025200000000012</v>
      </c>
      <c r="Y636">
        <v>1</v>
      </c>
    </row>
    <row r="637" spans="1:25" x14ac:dyDescent="0.3">
      <c r="A637" t="s">
        <v>2442</v>
      </c>
      <c r="B637" s="25">
        <v>45693</v>
      </c>
      <c r="C637" t="s">
        <v>1264</v>
      </c>
      <c r="D637" t="s">
        <v>1565</v>
      </c>
      <c r="E637" t="s">
        <v>1782</v>
      </c>
      <c r="F637" s="7">
        <v>4</v>
      </c>
      <c r="G637" s="3">
        <v>124.98</v>
      </c>
      <c r="H637" s="3">
        <v>0.26</v>
      </c>
      <c r="I637" t="s">
        <v>1810</v>
      </c>
      <c r="J637" s="3">
        <v>116.23139999999999</v>
      </c>
      <c r="K637" s="3"/>
      <c r="Q637" s="10" t="s">
        <v>2121</v>
      </c>
      <c r="R637">
        <v>299.13</v>
      </c>
      <c r="S637">
        <v>0.23</v>
      </c>
      <c r="T637">
        <v>269.21699999999998</v>
      </c>
      <c r="U637">
        <v>2</v>
      </c>
      <c r="V637">
        <v>299.13</v>
      </c>
      <c r="W637">
        <v>0.23</v>
      </c>
      <c r="X637">
        <v>269.21699999999998</v>
      </c>
      <c r="Y637">
        <v>2</v>
      </c>
    </row>
    <row r="638" spans="1:25" x14ac:dyDescent="0.3">
      <c r="A638" t="s">
        <v>2443</v>
      </c>
      <c r="B638" s="25">
        <v>45763</v>
      </c>
      <c r="C638" t="s">
        <v>858</v>
      </c>
      <c r="D638" t="s">
        <v>1675</v>
      </c>
      <c r="E638" t="s">
        <v>1794</v>
      </c>
      <c r="F638" s="7">
        <v>1</v>
      </c>
      <c r="G638" s="3">
        <v>221.49</v>
      </c>
      <c r="H638" s="3">
        <v>0.01</v>
      </c>
      <c r="I638" t="s">
        <v>1807</v>
      </c>
      <c r="J638" s="3">
        <v>655.61040000000003</v>
      </c>
      <c r="K638" s="3"/>
      <c r="Q638" s="10" t="s">
        <v>2122</v>
      </c>
      <c r="R638">
        <v>548.29999999999995</v>
      </c>
      <c r="S638">
        <v>0.02</v>
      </c>
      <c r="T638">
        <v>844.38199999999995</v>
      </c>
      <c r="U638">
        <v>3</v>
      </c>
      <c r="V638">
        <v>548.29999999999995</v>
      </c>
      <c r="W638">
        <v>0.02</v>
      </c>
      <c r="X638">
        <v>844.38199999999995</v>
      </c>
      <c r="Y638">
        <v>3</v>
      </c>
    </row>
    <row r="639" spans="1:25" x14ac:dyDescent="0.3">
      <c r="A639" t="s">
        <v>2444</v>
      </c>
      <c r="B639" s="25">
        <v>45572</v>
      </c>
      <c r="C639" t="s">
        <v>560</v>
      </c>
      <c r="D639" t="s">
        <v>1575</v>
      </c>
      <c r="E639" t="s">
        <v>1782</v>
      </c>
      <c r="F639" s="7">
        <v>1</v>
      </c>
      <c r="G639" s="3">
        <v>563.32000000000005</v>
      </c>
      <c r="H639" s="3">
        <v>0.27</v>
      </c>
      <c r="I639" t="s">
        <v>1807</v>
      </c>
      <c r="J639" s="3">
        <v>557.68680000000006</v>
      </c>
      <c r="K639" s="3"/>
      <c r="Q639" s="10" t="s">
        <v>2123</v>
      </c>
      <c r="R639">
        <v>977.55</v>
      </c>
      <c r="S639">
        <v>0.28000000000000003</v>
      </c>
      <c r="T639">
        <v>2873.9969999999989</v>
      </c>
      <c r="U639">
        <v>1</v>
      </c>
      <c r="V639">
        <v>977.55</v>
      </c>
      <c r="W639">
        <v>0.28000000000000003</v>
      </c>
      <c r="X639">
        <v>2873.9969999999989</v>
      </c>
      <c r="Y639">
        <v>1</v>
      </c>
    </row>
    <row r="640" spans="1:25" x14ac:dyDescent="0.3">
      <c r="A640" t="s">
        <v>2445</v>
      </c>
      <c r="B640" s="25">
        <v>45338</v>
      </c>
      <c r="C640" t="s">
        <v>1204</v>
      </c>
      <c r="D640" t="s">
        <v>1551</v>
      </c>
      <c r="E640" t="s">
        <v>1733</v>
      </c>
      <c r="F640" s="7">
        <v>4</v>
      </c>
      <c r="G640" s="3">
        <v>362.93</v>
      </c>
      <c r="H640" s="3">
        <v>0.18</v>
      </c>
      <c r="I640" t="s">
        <v>1805</v>
      </c>
      <c r="J640" s="3">
        <v>264.93889999999999</v>
      </c>
      <c r="K640" s="3"/>
      <c r="Q640" s="10" t="s">
        <v>1839</v>
      </c>
      <c r="R640">
        <v>313.83</v>
      </c>
      <c r="S640">
        <v>0.15</v>
      </c>
      <c r="T640">
        <v>1154.8943999999999</v>
      </c>
      <c r="U640">
        <v>2</v>
      </c>
      <c r="V640">
        <v>313.83</v>
      </c>
      <c r="W640">
        <v>0.15</v>
      </c>
      <c r="X640">
        <v>1154.8943999999999</v>
      </c>
      <c r="Y640">
        <v>2</v>
      </c>
    </row>
    <row r="641" spans="1:25" x14ac:dyDescent="0.3">
      <c r="A641" t="s">
        <v>2446</v>
      </c>
      <c r="B641" s="25">
        <v>45373</v>
      </c>
      <c r="C641" t="s">
        <v>1045</v>
      </c>
      <c r="D641" t="s">
        <v>1551</v>
      </c>
      <c r="E641" t="s">
        <v>1782</v>
      </c>
      <c r="F641" s="7">
        <v>3</v>
      </c>
      <c r="G641" s="3">
        <v>369.22</v>
      </c>
      <c r="H641" s="3">
        <v>0.06</v>
      </c>
      <c r="I641" t="s">
        <v>1810</v>
      </c>
      <c r="J641" s="3">
        <v>1211.0416</v>
      </c>
      <c r="K641" s="3"/>
      <c r="Q641" s="10" t="s">
        <v>2128</v>
      </c>
      <c r="R641">
        <v>564.1</v>
      </c>
      <c r="S641">
        <v>0.18</v>
      </c>
      <c r="T641">
        <v>547.17700000000002</v>
      </c>
      <c r="U641">
        <v>1</v>
      </c>
      <c r="V641">
        <v>564.1</v>
      </c>
      <c r="W641">
        <v>0.18</v>
      </c>
      <c r="X641">
        <v>547.17700000000002</v>
      </c>
      <c r="Y641">
        <v>1</v>
      </c>
    </row>
    <row r="642" spans="1:25" x14ac:dyDescent="0.3">
      <c r="A642" t="s">
        <v>2447</v>
      </c>
      <c r="B642" s="25">
        <v>45590</v>
      </c>
      <c r="C642" t="s">
        <v>1261</v>
      </c>
      <c r="D642" t="s">
        <v>1721</v>
      </c>
      <c r="E642" t="s">
        <v>1780</v>
      </c>
      <c r="F642" s="7">
        <v>3</v>
      </c>
      <c r="G642" s="3">
        <v>950.83</v>
      </c>
      <c r="H642" s="3">
        <v>0.01</v>
      </c>
      <c r="I642" t="s">
        <v>1807</v>
      </c>
      <c r="J642" s="3">
        <v>2681.3406</v>
      </c>
      <c r="K642" s="3"/>
      <c r="Q642" s="10" t="s">
        <v>2130</v>
      </c>
      <c r="R642">
        <v>934.75</v>
      </c>
      <c r="S642">
        <v>0.05</v>
      </c>
      <c r="T642">
        <v>831.92750000000001</v>
      </c>
      <c r="U642">
        <v>4</v>
      </c>
      <c r="V642">
        <v>934.75</v>
      </c>
      <c r="W642">
        <v>0.05</v>
      </c>
      <c r="X642">
        <v>831.92750000000001</v>
      </c>
      <c r="Y642">
        <v>4</v>
      </c>
    </row>
    <row r="643" spans="1:25" x14ac:dyDescent="0.3">
      <c r="A643" t="s">
        <v>2448</v>
      </c>
      <c r="B643" s="25">
        <v>45365</v>
      </c>
      <c r="C643" t="s">
        <v>479</v>
      </c>
      <c r="D643" t="s">
        <v>1603</v>
      </c>
      <c r="E643" t="s">
        <v>1778</v>
      </c>
      <c r="F643" s="7">
        <v>3</v>
      </c>
      <c r="G643" s="3">
        <v>338.79</v>
      </c>
      <c r="H643" s="3">
        <v>7.0000000000000007E-2</v>
      </c>
      <c r="I643" t="s">
        <v>1805</v>
      </c>
      <c r="J643" s="3">
        <v>1006.2063000000001</v>
      </c>
      <c r="K643" s="3"/>
      <c r="Q643" s="10" t="s">
        <v>2131</v>
      </c>
      <c r="R643">
        <v>548.44000000000005</v>
      </c>
      <c r="S643">
        <v>0.06</v>
      </c>
      <c r="T643">
        <v>2084.0720000000001</v>
      </c>
      <c r="U643">
        <v>3</v>
      </c>
      <c r="V643">
        <v>548.44000000000005</v>
      </c>
      <c r="W643">
        <v>0.06</v>
      </c>
      <c r="X643">
        <v>2084.0720000000001</v>
      </c>
      <c r="Y643">
        <v>3</v>
      </c>
    </row>
    <row r="644" spans="1:25" x14ac:dyDescent="0.3">
      <c r="A644" t="s">
        <v>2449</v>
      </c>
      <c r="B644" s="25">
        <v>45711</v>
      </c>
      <c r="C644" t="s">
        <v>488</v>
      </c>
      <c r="D644" t="s">
        <v>1709</v>
      </c>
      <c r="E644" t="s">
        <v>1738</v>
      </c>
      <c r="F644" s="7">
        <v>3</v>
      </c>
      <c r="G644" s="3">
        <v>853.32</v>
      </c>
      <c r="H644" s="3">
        <v>0.2</v>
      </c>
      <c r="I644" t="s">
        <v>1810</v>
      </c>
      <c r="J644" s="3">
        <v>2380.7628</v>
      </c>
      <c r="K644" s="3"/>
      <c r="Q644" s="10" t="s">
        <v>2135</v>
      </c>
      <c r="R644">
        <v>573.1</v>
      </c>
      <c r="S644">
        <v>0.28000000000000003</v>
      </c>
      <c r="T644">
        <v>1444.212</v>
      </c>
      <c r="U644">
        <v>4</v>
      </c>
      <c r="V644">
        <v>573.1</v>
      </c>
      <c r="W644">
        <v>0.28000000000000003</v>
      </c>
      <c r="X644">
        <v>1444.212</v>
      </c>
      <c r="Y644">
        <v>4</v>
      </c>
    </row>
    <row r="645" spans="1:25" x14ac:dyDescent="0.3">
      <c r="A645" t="s">
        <v>2450</v>
      </c>
      <c r="B645" s="25">
        <v>45586</v>
      </c>
      <c r="C645" t="s">
        <v>497</v>
      </c>
      <c r="D645" t="s">
        <v>1681</v>
      </c>
      <c r="E645" t="s">
        <v>1757</v>
      </c>
      <c r="F645" s="7">
        <v>1</v>
      </c>
      <c r="G645" s="3">
        <v>89.78</v>
      </c>
      <c r="H645" s="3">
        <v>0.04</v>
      </c>
      <c r="I645" t="s">
        <v>1810</v>
      </c>
      <c r="J645" s="3">
        <v>215.47200000000001</v>
      </c>
      <c r="K645" s="3"/>
      <c r="Q645" s="10" t="s">
        <v>1840</v>
      </c>
      <c r="R645">
        <v>717.31</v>
      </c>
      <c r="S645">
        <v>0.18</v>
      </c>
      <c r="T645">
        <v>1219.4269999999999</v>
      </c>
      <c r="U645">
        <v>0</v>
      </c>
      <c r="V645">
        <v>717.31</v>
      </c>
      <c r="W645">
        <v>0.18</v>
      </c>
      <c r="X645">
        <v>1219.4269999999999</v>
      </c>
      <c r="Y645">
        <v>0</v>
      </c>
    </row>
    <row r="646" spans="1:25" x14ac:dyDescent="0.3">
      <c r="A646" t="s">
        <v>2451</v>
      </c>
      <c r="B646" s="25">
        <v>45334</v>
      </c>
      <c r="C646" t="s">
        <v>622</v>
      </c>
      <c r="D646" t="s">
        <v>1639</v>
      </c>
      <c r="E646" t="s">
        <v>1738</v>
      </c>
      <c r="F646" s="7">
        <v>1</v>
      </c>
      <c r="G646" s="3">
        <v>172.04</v>
      </c>
      <c r="H646" s="3">
        <v>0.05</v>
      </c>
      <c r="I646" t="s">
        <v>1807</v>
      </c>
      <c r="J646" s="3">
        <v>165.1584</v>
      </c>
      <c r="K646" s="3"/>
      <c r="Q646" s="10" t="s">
        <v>2137</v>
      </c>
      <c r="R646">
        <v>268.89</v>
      </c>
      <c r="S646">
        <v>0.17</v>
      </c>
      <c r="T646">
        <v>750.20309999999995</v>
      </c>
      <c r="U646">
        <v>1</v>
      </c>
      <c r="V646">
        <v>268.89</v>
      </c>
      <c r="W646">
        <v>0.17</v>
      </c>
      <c r="X646">
        <v>750.20309999999995</v>
      </c>
      <c r="Y646">
        <v>1</v>
      </c>
    </row>
    <row r="647" spans="1:25" x14ac:dyDescent="0.3">
      <c r="A647" t="s">
        <v>2452</v>
      </c>
      <c r="B647" s="25">
        <v>45333</v>
      </c>
      <c r="C647" t="s">
        <v>1423</v>
      </c>
      <c r="D647" t="s">
        <v>1637</v>
      </c>
      <c r="E647" t="s">
        <v>1738</v>
      </c>
      <c r="F647" s="7">
        <v>3</v>
      </c>
      <c r="G647" s="3">
        <v>389.2</v>
      </c>
      <c r="H647" s="3">
        <v>0.12</v>
      </c>
      <c r="I647" t="s">
        <v>1805</v>
      </c>
      <c r="J647" s="3">
        <v>369.74</v>
      </c>
      <c r="K647" s="3"/>
      <c r="Q647" s="10" t="s">
        <v>2141</v>
      </c>
      <c r="R647">
        <v>613.23</v>
      </c>
      <c r="S647">
        <v>0.28000000000000003</v>
      </c>
      <c r="T647">
        <v>1042.491</v>
      </c>
      <c r="U647">
        <v>4</v>
      </c>
      <c r="V647">
        <v>613.23</v>
      </c>
      <c r="W647">
        <v>0.28000000000000003</v>
      </c>
      <c r="X647">
        <v>1042.491</v>
      </c>
      <c r="Y647">
        <v>4</v>
      </c>
    </row>
    <row r="648" spans="1:25" x14ac:dyDescent="0.3">
      <c r="A648" t="s">
        <v>2453</v>
      </c>
      <c r="B648" s="25">
        <v>45778</v>
      </c>
      <c r="C648" t="s">
        <v>1405</v>
      </c>
      <c r="D648" t="s">
        <v>1683</v>
      </c>
      <c r="E648" t="s">
        <v>1778</v>
      </c>
      <c r="F648" s="7">
        <v>3</v>
      </c>
      <c r="G648" s="3">
        <v>865.96</v>
      </c>
      <c r="H648" s="3">
        <v>0.2</v>
      </c>
      <c r="I648" t="s">
        <v>1807</v>
      </c>
      <c r="J648" s="3">
        <v>2286.1343999999999</v>
      </c>
      <c r="K648" s="3"/>
      <c r="Q648" s="10" t="s">
        <v>2142</v>
      </c>
      <c r="R648">
        <v>971.9</v>
      </c>
      <c r="S648">
        <v>0.06</v>
      </c>
      <c r="T648">
        <v>2799.0720000000001</v>
      </c>
      <c r="U648">
        <v>3</v>
      </c>
      <c r="V648">
        <v>971.9</v>
      </c>
      <c r="W648">
        <v>0.06</v>
      </c>
      <c r="X648">
        <v>2799.0720000000001</v>
      </c>
      <c r="Y648">
        <v>3</v>
      </c>
    </row>
    <row r="649" spans="1:25" x14ac:dyDescent="0.3">
      <c r="A649" t="s">
        <v>2454</v>
      </c>
      <c r="B649" s="25">
        <v>45592</v>
      </c>
      <c r="C649" t="s">
        <v>557</v>
      </c>
      <c r="D649" t="s">
        <v>1567</v>
      </c>
      <c r="E649" t="s">
        <v>1738</v>
      </c>
      <c r="F649" s="7">
        <v>1</v>
      </c>
      <c r="G649" s="3">
        <v>79.95</v>
      </c>
      <c r="H649" s="3">
        <v>0.25</v>
      </c>
      <c r="I649" t="s">
        <v>1810</v>
      </c>
      <c r="J649" s="3">
        <v>191.88</v>
      </c>
      <c r="K649" s="3"/>
      <c r="Q649" s="10" t="s">
        <v>2143</v>
      </c>
      <c r="R649">
        <v>884.92</v>
      </c>
      <c r="S649">
        <v>0.23</v>
      </c>
      <c r="T649">
        <v>2495.4744000000001</v>
      </c>
      <c r="U649">
        <v>1</v>
      </c>
      <c r="V649">
        <v>884.92</v>
      </c>
      <c r="W649">
        <v>0.23</v>
      </c>
      <c r="X649">
        <v>2495.4744000000001</v>
      </c>
      <c r="Y649">
        <v>1</v>
      </c>
    </row>
    <row r="650" spans="1:25" x14ac:dyDescent="0.3">
      <c r="A650" t="s">
        <v>2455</v>
      </c>
      <c r="B650" s="25">
        <v>45259</v>
      </c>
      <c r="C650" t="s">
        <v>1177</v>
      </c>
      <c r="D650" t="s">
        <v>1581</v>
      </c>
      <c r="E650" t="s">
        <v>1760</v>
      </c>
      <c r="F650" s="7">
        <v>2</v>
      </c>
      <c r="G650" s="3">
        <v>566.5</v>
      </c>
      <c r="H650" s="3">
        <v>0.13</v>
      </c>
      <c r="I650" t="s">
        <v>1810</v>
      </c>
      <c r="J650" s="3">
        <v>424.875</v>
      </c>
      <c r="K650" s="3"/>
      <c r="Q650" s="10" t="s">
        <v>2145</v>
      </c>
      <c r="R650">
        <v>188.25</v>
      </c>
      <c r="S650">
        <v>0.25</v>
      </c>
      <c r="T650">
        <v>346.38</v>
      </c>
      <c r="U650">
        <v>4</v>
      </c>
      <c r="V650">
        <v>188.25</v>
      </c>
      <c r="W650">
        <v>0.25</v>
      </c>
      <c r="X650">
        <v>346.38</v>
      </c>
      <c r="Y650">
        <v>4</v>
      </c>
    </row>
    <row r="651" spans="1:25" x14ac:dyDescent="0.3">
      <c r="A651" t="s">
        <v>2456</v>
      </c>
      <c r="B651" s="25">
        <v>45801</v>
      </c>
      <c r="C651" t="s">
        <v>1238</v>
      </c>
      <c r="D651" t="s">
        <v>1571</v>
      </c>
      <c r="E651" t="s">
        <v>1733</v>
      </c>
      <c r="F651" s="7">
        <v>2</v>
      </c>
      <c r="G651" s="3">
        <v>347.95</v>
      </c>
      <c r="H651" s="3">
        <v>0.15</v>
      </c>
      <c r="I651" t="s">
        <v>1810</v>
      </c>
      <c r="J651" s="3">
        <v>605.43299999999999</v>
      </c>
      <c r="K651" s="3"/>
      <c r="Q651" s="10" t="s">
        <v>2146</v>
      </c>
      <c r="R651">
        <v>344.12</v>
      </c>
      <c r="S651">
        <v>0.09</v>
      </c>
      <c r="T651">
        <v>1032.3599999999999</v>
      </c>
      <c r="U651">
        <v>3</v>
      </c>
      <c r="V651">
        <v>344.12</v>
      </c>
      <c r="W651">
        <v>0.09</v>
      </c>
      <c r="X651">
        <v>1032.3599999999999</v>
      </c>
      <c r="Y651">
        <v>3</v>
      </c>
    </row>
    <row r="652" spans="1:25" x14ac:dyDescent="0.3">
      <c r="A652" t="s">
        <v>2457</v>
      </c>
      <c r="B652" s="25">
        <v>45347</v>
      </c>
      <c r="C652" t="s">
        <v>675</v>
      </c>
      <c r="D652" t="s">
        <v>1645</v>
      </c>
      <c r="E652" t="s">
        <v>1747</v>
      </c>
      <c r="F652" s="7">
        <v>1</v>
      </c>
      <c r="G652" s="3">
        <v>250.83</v>
      </c>
      <c r="H652" s="3">
        <v>0.2</v>
      </c>
      <c r="I652" t="s">
        <v>1807</v>
      </c>
      <c r="J652" s="3">
        <v>426.411</v>
      </c>
      <c r="K652" s="3"/>
      <c r="Q652" s="10" t="s">
        <v>2149</v>
      </c>
      <c r="R652">
        <v>692.72</v>
      </c>
      <c r="S652">
        <v>0.03</v>
      </c>
      <c r="T652">
        <v>1205.3327999999999</v>
      </c>
      <c r="U652">
        <v>3</v>
      </c>
      <c r="V652">
        <v>692.72</v>
      </c>
      <c r="W652">
        <v>0.03</v>
      </c>
      <c r="X652">
        <v>1205.3327999999999</v>
      </c>
      <c r="Y652">
        <v>3</v>
      </c>
    </row>
    <row r="653" spans="1:25" x14ac:dyDescent="0.3">
      <c r="A653" t="s">
        <v>2458</v>
      </c>
      <c r="B653" s="25">
        <v>45721</v>
      </c>
      <c r="C653" t="s">
        <v>497</v>
      </c>
      <c r="D653" t="s">
        <v>1671</v>
      </c>
      <c r="E653" t="s">
        <v>1738</v>
      </c>
      <c r="F653" s="7">
        <v>2</v>
      </c>
      <c r="G653" s="3">
        <v>888.05</v>
      </c>
      <c r="H653" s="3">
        <v>0.11</v>
      </c>
      <c r="I653" t="s">
        <v>1807</v>
      </c>
      <c r="J653" s="3">
        <v>710.44</v>
      </c>
      <c r="K653" s="3"/>
      <c r="Q653" s="10" t="s">
        <v>2150</v>
      </c>
      <c r="R653">
        <v>794.59</v>
      </c>
      <c r="S653">
        <v>0.1</v>
      </c>
      <c r="T653">
        <v>2312.2568999999999</v>
      </c>
      <c r="U653">
        <v>1</v>
      </c>
      <c r="V653">
        <v>794.59</v>
      </c>
      <c r="W653">
        <v>0.1</v>
      </c>
      <c r="X653">
        <v>2312.2568999999999</v>
      </c>
      <c r="Y653">
        <v>1</v>
      </c>
    </row>
    <row r="654" spans="1:25" x14ac:dyDescent="0.3">
      <c r="A654" t="s">
        <v>2459</v>
      </c>
      <c r="B654" s="25">
        <v>45531</v>
      </c>
      <c r="C654" t="s">
        <v>36</v>
      </c>
      <c r="D654" t="s">
        <v>1607</v>
      </c>
      <c r="E654" t="s">
        <v>1791</v>
      </c>
      <c r="F654" s="7">
        <v>2</v>
      </c>
      <c r="G654" s="3">
        <v>673.02</v>
      </c>
      <c r="H654" s="3">
        <v>0.26</v>
      </c>
      <c r="I654" t="s">
        <v>1807</v>
      </c>
      <c r="J654" s="3">
        <v>1197.9756</v>
      </c>
      <c r="K654" s="3"/>
      <c r="Q654" s="10" t="s">
        <v>2154</v>
      </c>
      <c r="R654">
        <v>280.37</v>
      </c>
      <c r="S654">
        <v>0.13</v>
      </c>
      <c r="T654">
        <v>437.37720000000002</v>
      </c>
      <c r="U654">
        <v>2</v>
      </c>
      <c r="V654">
        <v>280.37</v>
      </c>
      <c r="W654">
        <v>0.13</v>
      </c>
      <c r="X654">
        <v>437.37720000000002</v>
      </c>
      <c r="Y654">
        <v>2</v>
      </c>
    </row>
    <row r="655" spans="1:25" x14ac:dyDescent="0.3">
      <c r="A655" t="s">
        <v>2460</v>
      </c>
      <c r="B655" s="25">
        <v>45332</v>
      </c>
      <c r="C655" t="s">
        <v>1346</v>
      </c>
      <c r="D655" t="s">
        <v>1657</v>
      </c>
      <c r="E655" t="s">
        <v>1747</v>
      </c>
      <c r="F655" s="7">
        <v>4</v>
      </c>
      <c r="G655" s="3">
        <v>492.62</v>
      </c>
      <c r="H655" s="3">
        <v>0.01</v>
      </c>
      <c r="I655" t="s">
        <v>1810</v>
      </c>
      <c r="J655" s="3">
        <v>729.07759999999996</v>
      </c>
      <c r="K655" s="3"/>
      <c r="Q655" s="10" t="s">
        <v>2155</v>
      </c>
      <c r="R655">
        <v>85.23</v>
      </c>
      <c r="S655">
        <v>0.26</v>
      </c>
      <c r="T655">
        <v>148.30019999999999</v>
      </c>
      <c r="U655">
        <v>2</v>
      </c>
      <c r="V655">
        <v>85.23</v>
      </c>
      <c r="W655">
        <v>0.26</v>
      </c>
      <c r="X655">
        <v>148.30019999999999</v>
      </c>
      <c r="Y655">
        <v>2</v>
      </c>
    </row>
    <row r="656" spans="1:25" x14ac:dyDescent="0.3">
      <c r="A656" t="s">
        <v>2461</v>
      </c>
      <c r="B656" s="25">
        <v>45344</v>
      </c>
      <c r="C656" t="s">
        <v>1162</v>
      </c>
      <c r="D656" t="s">
        <v>1699</v>
      </c>
      <c r="E656" t="s">
        <v>1747</v>
      </c>
      <c r="F656" s="7">
        <v>4</v>
      </c>
      <c r="G656" s="3">
        <v>986.93</v>
      </c>
      <c r="H656" s="3">
        <v>0.06</v>
      </c>
      <c r="I656" t="s">
        <v>1805</v>
      </c>
      <c r="J656" s="3">
        <v>3908.2428</v>
      </c>
      <c r="K656" s="3"/>
      <c r="Q656" s="10" t="s">
        <v>2157</v>
      </c>
      <c r="R656">
        <v>827.81</v>
      </c>
      <c r="S656">
        <v>0.12</v>
      </c>
      <c r="T656">
        <v>1589.3951999999999</v>
      </c>
      <c r="U656">
        <v>3</v>
      </c>
      <c r="V656">
        <v>827.81</v>
      </c>
      <c r="W656">
        <v>0.12</v>
      </c>
      <c r="X656">
        <v>1589.3951999999999</v>
      </c>
      <c r="Y656">
        <v>3</v>
      </c>
    </row>
    <row r="657" spans="1:25" x14ac:dyDescent="0.3">
      <c r="A657" t="s">
        <v>2462</v>
      </c>
      <c r="B657" s="25">
        <v>45388</v>
      </c>
      <c r="C657" t="s">
        <v>1457</v>
      </c>
      <c r="D657" t="s">
        <v>1573</v>
      </c>
      <c r="E657" t="s">
        <v>1775</v>
      </c>
      <c r="F657" s="7">
        <v>2</v>
      </c>
      <c r="G657" s="3">
        <v>411.68</v>
      </c>
      <c r="H657" s="3">
        <v>0.05</v>
      </c>
      <c r="I657" t="s">
        <v>1807</v>
      </c>
      <c r="J657" s="3">
        <v>1547.9168</v>
      </c>
      <c r="K657" s="3"/>
      <c r="Q657" s="10" t="s">
        <v>2158</v>
      </c>
      <c r="R657">
        <v>877.71</v>
      </c>
      <c r="S657">
        <v>0.26</v>
      </c>
      <c r="T657">
        <v>2317.1543999999999</v>
      </c>
      <c r="U657">
        <v>4</v>
      </c>
      <c r="V657">
        <v>877.71</v>
      </c>
      <c r="W657">
        <v>0.26</v>
      </c>
      <c r="X657">
        <v>2317.1543999999999</v>
      </c>
      <c r="Y657">
        <v>4</v>
      </c>
    </row>
    <row r="658" spans="1:25" x14ac:dyDescent="0.3">
      <c r="A658" t="s">
        <v>2463</v>
      </c>
      <c r="B658" s="25">
        <v>45397</v>
      </c>
      <c r="C658" t="s">
        <v>705</v>
      </c>
      <c r="D658" t="s">
        <v>1601</v>
      </c>
      <c r="E658" t="s">
        <v>1788</v>
      </c>
      <c r="F658" s="7">
        <v>3</v>
      </c>
      <c r="G658" s="3">
        <v>637.55999999999995</v>
      </c>
      <c r="H658" s="3">
        <v>0.27</v>
      </c>
      <c r="I658" t="s">
        <v>1810</v>
      </c>
      <c r="J658" s="3">
        <v>1211.364</v>
      </c>
      <c r="K658" s="3"/>
      <c r="Q658" s="10" t="s">
        <v>2159</v>
      </c>
      <c r="R658">
        <v>488.56</v>
      </c>
      <c r="S658">
        <v>0.13</v>
      </c>
      <c r="T658">
        <v>1446.1376</v>
      </c>
      <c r="U658">
        <v>4</v>
      </c>
      <c r="V658">
        <v>488.56</v>
      </c>
      <c r="W658">
        <v>0.13</v>
      </c>
      <c r="X658">
        <v>1446.1376</v>
      </c>
      <c r="Y658">
        <v>4</v>
      </c>
    </row>
    <row r="659" spans="1:25" x14ac:dyDescent="0.3">
      <c r="A659" t="s">
        <v>2464</v>
      </c>
      <c r="B659" s="25">
        <v>45633</v>
      </c>
      <c r="C659" t="s">
        <v>67</v>
      </c>
      <c r="D659" t="s">
        <v>1555</v>
      </c>
      <c r="E659" t="s">
        <v>1747</v>
      </c>
      <c r="F659" s="7">
        <v>2</v>
      </c>
      <c r="G659" s="3">
        <v>706.87</v>
      </c>
      <c r="H659" s="3">
        <v>0</v>
      </c>
      <c r="I659" t="s">
        <v>1805</v>
      </c>
      <c r="J659" s="3">
        <v>1548.0453</v>
      </c>
      <c r="K659" s="3"/>
      <c r="Q659" s="10" t="s">
        <v>2160</v>
      </c>
      <c r="R659">
        <v>175.91</v>
      </c>
      <c r="S659">
        <v>0.25</v>
      </c>
      <c r="T659">
        <v>612.16679999999997</v>
      </c>
      <c r="U659">
        <v>4</v>
      </c>
      <c r="V659">
        <v>175.91</v>
      </c>
      <c r="W659">
        <v>0.25</v>
      </c>
      <c r="X659">
        <v>612.16679999999997</v>
      </c>
      <c r="Y659">
        <v>4</v>
      </c>
    </row>
    <row r="660" spans="1:25" x14ac:dyDescent="0.3">
      <c r="A660" t="s">
        <v>2465</v>
      </c>
      <c r="B660" s="25">
        <v>45629</v>
      </c>
      <c r="C660" t="s">
        <v>205</v>
      </c>
      <c r="D660" t="s">
        <v>1559</v>
      </c>
      <c r="E660" t="s">
        <v>1757</v>
      </c>
      <c r="F660" s="7">
        <v>3</v>
      </c>
      <c r="G660" s="3">
        <v>884.48</v>
      </c>
      <c r="H660" s="3">
        <v>0.19</v>
      </c>
      <c r="I660" t="s">
        <v>1810</v>
      </c>
      <c r="J660" s="3">
        <v>1768.96</v>
      </c>
      <c r="K660" s="3"/>
      <c r="Q660" s="10" t="s">
        <v>2161</v>
      </c>
      <c r="R660">
        <v>289.66000000000003</v>
      </c>
      <c r="S660">
        <v>0.17</v>
      </c>
      <c r="T660">
        <v>868.98</v>
      </c>
      <c r="U660">
        <v>2</v>
      </c>
      <c r="V660">
        <v>289.66000000000003</v>
      </c>
      <c r="W660">
        <v>0.17</v>
      </c>
      <c r="X660">
        <v>868.98</v>
      </c>
      <c r="Y660">
        <v>2</v>
      </c>
    </row>
    <row r="661" spans="1:25" x14ac:dyDescent="0.3">
      <c r="A661" t="s">
        <v>2466</v>
      </c>
      <c r="B661" s="25">
        <v>45291</v>
      </c>
      <c r="C661" t="s">
        <v>178</v>
      </c>
      <c r="D661" t="s">
        <v>1713</v>
      </c>
      <c r="E661" t="s">
        <v>1750</v>
      </c>
      <c r="F661" s="7">
        <v>3</v>
      </c>
      <c r="G661" s="3">
        <v>718.23</v>
      </c>
      <c r="H661" s="3">
        <v>0.27</v>
      </c>
      <c r="I661" t="s">
        <v>1807</v>
      </c>
      <c r="J661" s="3">
        <v>1745.2989</v>
      </c>
      <c r="K661" s="3"/>
      <c r="Q661" s="10" t="s">
        <v>2162</v>
      </c>
      <c r="R661">
        <v>899.27</v>
      </c>
      <c r="S661">
        <v>0.11</v>
      </c>
      <c r="T661">
        <v>1492.7882</v>
      </c>
      <c r="U661">
        <v>1</v>
      </c>
      <c r="V661">
        <v>899.27</v>
      </c>
      <c r="W661">
        <v>0.11</v>
      </c>
      <c r="X661">
        <v>1492.7882</v>
      </c>
      <c r="Y661">
        <v>1</v>
      </c>
    </row>
    <row r="662" spans="1:25" x14ac:dyDescent="0.3">
      <c r="A662" t="s">
        <v>2467</v>
      </c>
      <c r="B662" s="25">
        <v>45914</v>
      </c>
      <c r="C662" t="s">
        <v>589</v>
      </c>
      <c r="D662" t="s">
        <v>1709</v>
      </c>
      <c r="E662" t="s">
        <v>1791</v>
      </c>
      <c r="F662" s="7">
        <v>4</v>
      </c>
      <c r="G662" s="3">
        <v>107.44</v>
      </c>
      <c r="H662" s="3">
        <v>0.14000000000000001</v>
      </c>
      <c r="I662" t="s">
        <v>1807</v>
      </c>
      <c r="J662" s="3">
        <v>235.2936</v>
      </c>
      <c r="K662" s="3"/>
      <c r="Q662" s="10" t="s">
        <v>2163</v>
      </c>
      <c r="R662">
        <v>691.38</v>
      </c>
      <c r="S662">
        <v>0.13</v>
      </c>
      <c r="T662">
        <v>615.32820000000004</v>
      </c>
      <c r="U662">
        <v>3</v>
      </c>
      <c r="V662">
        <v>691.38</v>
      </c>
      <c r="W662">
        <v>0.13</v>
      </c>
      <c r="X662">
        <v>615.32820000000004</v>
      </c>
      <c r="Y662">
        <v>3</v>
      </c>
    </row>
    <row r="663" spans="1:25" x14ac:dyDescent="0.3">
      <c r="A663" t="s">
        <v>2468</v>
      </c>
      <c r="B663" s="25">
        <v>45673</v>
      </c>
      <c r="C663" t="s">
        <v>208</v>
      </c>
      <c r="D663" t="s">
        <v>1621</v>
      </c>
      <c r="E663" t="s">
        <v>1747</v>
      </c>
      <c r="F663" s="7">
        <v>3</v>
      </c>
      <c r="G663" s="3">
        <v>608.97</v>
      </c>
      <c r="H663" s="3">
        <v>0.09</v>
      </c>
      <c r="I663" t="s">
        <v>1810</v>
      </c>
      <c r="J663" s="3">
        <v>2094.8568</v>
      </c>
      <c r="K663" s="3"/>
      <c r="Q663" s="10" t="s">
        <v>2164</v>
      </c>
      <c r="R663">
        <v>158.72</v>
      </c>
      <c r="S663">
        <v>0.06</v>
      </c>
      <c r="T663">
        <v>414.25920000000002</v>
      </c>
      <c r="U663">
        <v>4</v>
      </c>
      <c r="V663">
        <v>158.72</v>
      </c>
      <c r="W663">
        <v>0.06</v>
      </c>
      <c r="X663">
        <v>414.25920000000002</v>
      </c>
      <c r="Y663">
        <v>4</v>
      </c>
    </row>
    <row r="664" spans="1:25" x14ac:dyDescent="0.3">
      <c r="A664" t="s">
        <v>2469</v>
      </c>
      <c r="B664" s="25">
        <v>45689</v>
      </c>
      <c r="C664" t="s">
        <v>1097</v>
      </c>
      <c r="D664" t="s">
        <v>1651</v>
      </c>
      <c r="E664" t="s">
        <v>1757</v>
      </c>
      <c r="F664" s="7">
        <v>1</v>
      </c>
      <c r="G664" s="3">
        <v>260.45999999999998</v>
      </c>
      <c r="H664" s="3">
        <v>0.01</v>
      </c>
      <c r="I664" t="s">
        <v>1805</v>
      </c>
      <c r="J664" s="3">
        <v>711.05579999999986</v>
      </c>
      <c r="K664" s="3"/>
      <c r="Q664" s="10" t="s">
        <v>2165</v>
      </c>
      <c r="R664">
        <v>537.15</v>
      </c>
      <c r="S664">
        <v>0.05</v>
      </c>
      <c r="T664">
        <v>2019.684</v>
      </c>
      <c r="U664">
        <v>3</v>
      </c>
      <c r="V664">
        <v>537.15</v>
      </c>
      <c r="W664">
        <v>0.05</v>
      </c>
      <c r="X664">
        <v>2019.684</v>
      </c>
      <c r="Y664">
        <v>3</v>
      </c>
    </row>
    <row r="665" spans="1:25" x14ac:dyDescent="0.3">
      <c r="A665" t="s">
        <v>2470</v>
      </c>
      <c r="B665" s="25">
        <v>45646</v>
      </c>
      <c r="C665" t="s">
        <v>420</v>
      </c>
      <c r="D665" t="s">
        <v>1573</v>
      </c>
      <c r="E665" t="s">
        <v>1757</v>
      </c>
      <c r="F665" s="7">
        <v>4</v>
      </c>
      <c r="G665" s="3">
        <v>747.03</v>
      </c>
      <c r="H665" s="3">
        <v>0.23</v>
      </c>
      <c r="I665" t="s">
        <v>1805</v>
      </c>
      <c r="J665" s="3">
        <v>739.55970000000002</v>
      </c>
      <c r="K665" s="3"/>
      <c r="Q665" s="10" t="s">
        <v>2166</v>
      </c>
      <c r="R665">
        <v>771.7</v>
      </c>
      <c r="S665">
        <v>0.14000000000000001</v>
      </c>
      <c r="T665">
        <v>2199.3449999999998</v>
      </c>
      <c r="U665">
        <v>4</v>
      </c>
      <c r="V665">
        <v>771.7</v>
      </c>
      <c r="W665">
        <v>0.14000000000000001</v>
      </c>
      <c r="X665">
        <v>2199.3449999999998</v>
      </c>
      <c r="Y665">
        <v>4</v>
      </c>
    </row>
    <row r="666" spans="1:25" x14ac:dyDescent="0.3">
      <c r="A666" t="s">
        <v>2471</v>
      </c>
      <c r="B666" s="25">
        <v>45475</v>
      </c>
      <c r="C666" t="s">
        <v>1243</v>
      </c>
      <c r="D666" t="s">
        <v>1561</v>
      </c>
      <c r="E666" t="s">
        <v>1763</v>
      </c>
      <c r="F666" s="7">
        <v>4</v>
      </c>
      <c r="G666" s="3">
        <v>700.88</v>
      </c>
      <c r="H666" s="3">
        <v>0.16</v>
      </c>
      <c r="I666" t="s">
        <v>1807</v>
      </c>
      <c r="J666" s="3">
        <v>2158.7103999999999</v>
      </c>
      <c r="K666" s="3"/>
      <c r="Q666" s="10" t="s">
        <v>1843</v>
      </c>
      <c r="R666">
        <v>559.52</v>
      </c>
      <c r="S666">
        <v>0.27</v>
      </c>
      <c r="T666">
        <v>1409.9903999999999</v>
      </c>
      <c r="U666">
        <v>3</v>
      </c>
      <c r="V666">
        <v>559.52</v>
      </c>
      <c r="W666">
        <v>0.27</v>
      </c>
      <c r="X666">
        <v>1409.9903999999999</v>
      </c>
      <c r="Y666">
        <v>3</v>
      </c>
    </row>
    <row r="667" spans="1:25" x14ac:dyDescent="0.3">
      <c r="A667" t="s">
        <v>2472</v>
      </c>
      <c r="B667" s="25">
        <v>45781</v>
      </c>
      <c r="C667" t="s">
        <v>182</v>
      </c>
      <c r="D667" t="s">
        <v>1719</v>
      </c>
      <c r="E667" t="s">
        <v>1780</v>
      </c>
      <c r="F667" s="7">
        <v>3</v>
      </c>
      <c r="G667" s="3">
        <v>20.09</v>
      </c>
      <c r="H667" s="3">
        <v>0.24</v>
      </c>
      <c r="I667" t="s">
        <v>1807</v>
      </c>
      <c r="J667" s="3">
        <v>67.502399999999994</v>
      </c>
      <c r="K667" s="3"/>
      <c r="Q667" s="10" t="s">
        <v>2167</v>
      </c>
      <c r="R667">
        <v>677.25</v>
      </c>
      <c r="S667">
        <v>0.26</v>
      </c>
      <c r="T667">
        <v>2329.7399999999998</v>
      </c>
      <c r="U667">
        <v>1</v>
      </c>
      <c r="V667">
        <v>677.25</v>
      </c>
      <c r="W667">
        <v>0.26</v>
      </c>
      <c r="X667">
        <v>2329.7399999999998</v>
      </c>
      <c r="Y667">
        <v>1</v>
      </c>
    </row>
    <row r="668" spans="1:25" x14ac:dyDescent="0.3">
      <c r="A668" t="s">
        <v>2473</v>
      </c>
      <c r="B668" s="25">
        <v>45654</v>
      </c>
      <c r="C668" t="s">
        <v>227</v>
      </c>
      <c r="D668" t="s">
        <v>1603</v>
      </c>
      <c r="E668" t="s">
        <v>1773</v>
      </c>
      <c r="F668" s="7">
        <v>1</v>
      </c>
      <c r="G668" s="3">
        <v>917.64</v>
      </c>
      <c r="H668" s="3">
        <v>0.18</v>
      </c>
      <c r="I668" t="s">
        <v>1807</v>
      </c>
      <c r="J668" s="3">
        <v>2092.2192</v>
      </c>
      <c r="K668" s="3"/>
      <c r="Q668" s="10" t="s">
        <v>2173</v>
      </c>
      <c r="R668">
        <v>628.98</v>
      </c>
      <c r="S668">
        <v>0.26</v>
      </c>
      <c r="T668">
        <v>610.11059999999998</v>
      </c>
      <c r="U668">
        <v>3</v>
      </c>
      <c r="V668">
        <v>628.98</v>
      </c>
      <c r="W668">
        <v>0.26</v>
      </c>
      <c r="X668">
        <v>610.11059999999998</v>
      </c>
      <c r="Y668">
        <v>3</v>
      </c>
    </row>
    <row r="669" spans="1:25" x14ac:dyDescent="0.3">
      <c r="A669" t="s">
        <v>2474</v>
      </c>
      <c r="B669" s="25">
        <v>45594</v>
      </c>
      <c r="C669" t="s">
        <v>192</v>
      </c>
      <c r="D669" t="s">
        <v>1571</v>
      </c>
      <c r="E669" t="s">
        <v>1733</v>
      </c>
      <c r="F669" s="7">
        <v>1</v>
      </c>
      <c r="G669" s="3">
        <v>242.08</v>
      </c>
      <c r="H669" s="3">
        <v>0.27</v>
      </c>
      <c r="I669" t="s">
        <v>1807</v>
      </c>
      <c r="J669" s="3">
        <v>198.50559999999999</v>
      </c>
      <c r="K669" s="3"/>
      <c r="Q669" s="10" t="s">
        <v>1844</v>
      </c>
      <c r="R669">
        <v>121.76</v>
      </c>
      <c r="S669">
        <v>0.06</v>
      </c>
      <c r="T669">
        <v>266.65440000000001</v>
      </c>
      <c r="U669">
        <v>4</v>
      </c>
      <c r="V669">
        <v>121.76</v>
      </c>
      <c r="W669">
        <v>0.06</v>
      </c>
      <c r="X669">
        <v>266.65440000000001</v>
      </c>
      <c r="Y669">
        <v>4</v>
      </c>
    </row>
    <row r="670" spans="1:25" x14ac:dyDescent="0.3">
      <c r="A670" t="s">
        <v>2475</v>
      </c>
      <c r="B670" s="25">
        <v>45581</v>
      </c>
      <c r="C670" t="s">
        <v>211</v>
      </c>
      <c r="D670" t="s">
        <v>1655</v>
      </c>
      <c r="E670" t="s">
        <v>1760</v>
      </c>
      <c r="F670" s="7">
        <v>2</v>
      </c>
      <c r="G670" s="3">
        <v>536.67999999999995</v>
      </c>
      <c r="H670" s="3">
        <v>0.26</v>
      </c>
      <c r="I670" t="s">
        <v>1805</v>
      </c>
      <c r="J670" s="3">
        <v>391.77640000000002</v>
      </c>
      <c r="K670" s="3"/>
      <c r="Q670" s="10" t="s">
        <v>2178</v>
      </c>
      <c r="R670">
        <v>752.45</v>
      </c>
      <c r="S670">
        <v>0.21</v>
      </c>
      <c r="T670">
        <v>594.43550000000005</v>
      </c>
      <c r="U670">
        <v>2</v>
      </c>
      <c r="V670">
        <v>752.45</v>
      </c>
      <c r="W670">
        <v>0.21</v>
      </c>
      <c r="X670">
        <v>594.43550000000005</v>
      </c>
      <c r="Y670">
        <v>2</v>
      </c>
    </row>
    <row r="671" spans="1:25" x14ac:dyDescent="0.3">
      <c r="A671" t="s">
        <v>2476</v>
      </c>
      <c r="B671" s="25">
        <v>45748</v>
      </c>
      <c r="C671" t="s">
        <v>333</v>
      </c>
      <c r="D671" t="s">
        <v>1587</v>
      </c>
      <c r="E671" t="s">
        <v>1750</v>
      </c>
      <c r="F671" s="7">
        <v>2</v>
      </c>
      <c r="G671" s="3">
        <v>145.18</v>
      </c>
      <c r="H671" s="3">
        <v>0.13</v>
      </c>
      <c r="I671" t="s">
        <v>1807</v>
      </c>
      <c r="J671" s="3">
        <v>214.8664</v>
      </c>
      <c r="K671" s="3"/>
      <c r="Q671" s="10" t="s">
        <v>2179</v>
      </c>
      <c r="R671">
        <v>209.66</v>
      </c>
      <c r="S671">
        <v>0.1</v>
      </c>
      <c r="T671">
        <v>331.26280000000003</v>
      </c>
      <c r="U671">
        <v>2</v>
      </c>
      <c r="V671">
        <v>209.66</v>
      </c>
      <c r="W671">
        <v>0.1</v>
      </c>
      <c r="X671">
        <v>331.26280000000003</v>
      </c>
      <c r="Y671">
        <v>2</v>
      </c>
    </row>
    <row r="672" spans="1:25" x14ac:dyDescent="0.3">
      <c r="A672" t="s">
        <v>2477</v>
      </c>
      <c r="B672" s="25">
        <v>45369</v>
      </c>
      <c r="C672" t="s">
        <v>710</v>
      </c>
      <c r="D672" t="s">
        <v>1663</v>
      </c>
      <c r="E672" t="s">
        <v>1750</v>
      </c>
      <c r="F672" s="7">
        <v>4</v>
      </c>
      <c r="G672" s="3">
        <v>132.77000000000001</v>
      </c>
      <c r="H672" s="3">
        <v>0.14000000000000001</v>
      </c>
      <c r="I672" t="s">
        <v>1810</v>
      </c>
      <c r="J672" s="3">
        <v>231.0198</v>
      </c>
      <c r="K672" s="3"/>
      <c r="Q672" s="10" t="s">
        <v>2183</v>
      </c>
      <c r="R672">
        <v>693.16</v>
      </c>
      <c r="S672">
        <v>0.22</v>
      </c>
      <c r="T672">
        <v>2634.0079999999998</v>
      </c>
      <c r="U672">
        <v>1</v>
      </c>
      <c r="V672">
        <v>693.16</v>
      </c>
      <c r="W672">
        <v>0.22</v>
      </c>
      <c r="X672">
        <v>2634.0079999999998</v>
      </c>
      <c r="Y672">
        <v>1</v>
      </c>
    </row>
    <row r="673" spans="1:25" x14ac:dyDescent="0.3">
      <c r="A673" t="s">
        <v>2478</v>
      </c>
      <c r="B673" s="25">
        <v>45701</v>
      </c>
      <c r="C673" t="s">
        <v>63</v>
      </c>
      <c r="D673" t="s">
        <v>1611</v>
      </c>
      <c r="E673" t="s">
        <v>1767</v>
      </c>
      <c r="F673" s="7">
        <v>4</v>
      </c>
      <c r="G673" s="3">
        <v>682.11</v>
      </c>
      <c r="H673" s="3">
        <v>0.14000000000000001</v>
      </c>
      <c r="I673" t="s">
        <v>1805</v>
      </c>
      <c r="J673" s="3">
        <v>2346.4584</v>
      </c>
      <c r="K673" s="3"/>
      <c r="Q673" s="10" t="s">
        <v>2185</v>
      </c>
      <c r="R673">
        <v>241.32</v>
      </c>
      <c r="S673">
        <v>0.06</v>
      </c>
      <c r="T673">
        <v>685.34879999999998</v>
      </c>
      <c r="U673">
        <v>3</v>
      </c>
      <c r="V673">
        <v>241.32</v>
      </c>
      <c r="W673">
        <v>0.06</v>
      </c>
      <c r="X673">
        <v>685.34879999999998</v>
      </c>
      <c r="Y673">
        <v>3</v>
      </c>
    </row>
    <row r="674" spans="1:25" x14ac:dyDescent="0.3">
      <c r="A674" t="s">
        <v>2479</v>
      </c>
      <c r="B674" s="25">
        <v>45510</v>
      </c>
      <c r="C674" t="s">
        <v>1476</v>
      </c>
      <c r="D674" t="s">
        <v>1609</v>
      </c>
      <c r="E674" t="s">
        <v>1788</v>
      </c>
      <c r="F674" s="7">
        <v>2</v>
      </c>
      <c r="G674" s="3">
        <v>502.95</v>
      </c>
      <c r="H674" s="3">
        <v>7.0000000000000007E-2</v>
      </c>
      <c r="I674" t="s">
        <v>1810</v>
      </c>
      <c r="J674" s="3">
        <v>1730.1479999999999</v>
      </c>
      <c r="K674" s="3"/>
      <c r="Q674" s="10" t="s">
        <v>1845</v>
      </c>
      <c r="R674">
        <v>735.32</v>
      </c>
      <c r="S674">
        <v>0.08</v>
      </c>
      <c r="T674">
        <v>2764.8031999999998</v>
      </c>
      <c r="U674">
        <v>2</v>
      </c>
      <c r="V674">
        <v>735.32</v>
      </c>
      <c r="W674">
        <v>0.08</v>
      </c>
      <c r="X674">
        <v>2764.8031999999998</v>
      </c>
      <c r="Y674">
        <v>2</v>
      </c>
    </row>
    <row r="675" spans="1:25" x14ac:dyDescent="0.3">
      <c r="A675" t="s">
        <v>2480</v>
      </c>
      <c r="B675" s="25">
        <v>45538</v>
      </c>
      <c r="C675" t="s">
        <v>746</v>
      </c>
      <c r="D675" t="s">
        <v>1603</v>
      </c>
      <c r="E675" t="s">
        <v>1785</v>
      </c>
      <c r="F675" s="7">
        <v>2</v>
      </c>
      <c r="G675" s="3">
        <v>472.08</v>
      </c>
      <c r="H675" s="3">
        <v>0.02</v>
      </c>
      <c r="I675" t="s">
        <v>1805</v>
      </c>
      <c r="J675" s="3">
        <v>878.0687999999999</v>
      </c>
      <c r="K675" s="3"/>
      <c r="Q675" s="10" t="s">
        <v>2188</v>
      </c>
      <c r="R675">
        <v>437.96</v>
      </c>
      <c r="S675">
        <v>0.08</v>
      </c>
      <c r="T675">
        <v>959.13239999999985</v>
      </c>
      <c r="U675">
        <v>2</v>
      </c>
      <c r="V675">
        <v>437.96</v>
      </c>
      <c r="W675">
        <v>0.08</v>
      </c>
      <c r="X675">
        <v>959.13239999999985</v>
      </c>
      <c r="Y675">
        <v>2</v>
      </c>
    </row>
    <row r="676" spans="1:25" x14ac:dyDescent="0.3">
      <c r="A676" t="s">
        <v>2481</v>
      </c>
      <c r="B676" s="25">
        <v>45665</v>
      </c>
      <c r="C676" t="s">
        <v>1441</v>
      </c>
      <c r="D676" t="s">
        <v>1643</v>
      </c>
      <c r="E676" t="s">
        <v>1788</v>
      </c>
      <c r="F676" s="7">
        <v>4</v>
      </c>
      <c r="G676" s="3">
        <v>218.11</v>
      </c>
      <c r="H676" s="3">
        <v>0.06</v>
      </c>
      <c r="I676" t="s">
        <v>1810</v>
      </c>
      <c r="J676" s="3">
        <v>427.49560000000002</v>
      </c>
      <c r="K676" s="3"/>
      <c r="Q676" s="10" t="s">
        <v>2189</v>
      </c>
      <c r="R676">
        <v>56.91</v>
      </c>
      <c r="S676">
        <v>0.1</v>
      </c>
      <c r="T676">
        <v>104.7144</v>
      </c>
      <c r="U676">
        <v>1</v>
      </c>
      <c r="V676">
        <v>56.91</v>
      </c>
      <c r="W676">
        <v>0.1</v>
      </c>
      <c r="X676">
        <v>104.7144</v>
      </c>
      <c r="Y676">
        <v>1</v>
      </c>
    </row>
    <row r="677" spans="1:25" x14ac:dyDescent="0.3">
      <c r="A677" t="s">
        <v>2482</v>
      </c>
      <c r="B677" s="25">
        <v>45859</v>
      </c>
      <c r="C677" t="s">
        <v>211</v>
      </c>
      <c r="D677" t="s">
        <v>1527</v>
      </c>
      <c r="E677" t="s">
        <v>1757</v>
      </c>
      <c r="F677" s="7">
        <v>2</v>
      </c>
      <c r="G677" s="3">
        <v>845.58</v>
      </c>
      <c r="H677" s="3">
        <v>0.14000000000000001</v>
      </c>
      <c r="I677" t="s">
        <v>1807</v>
      </c>
      <c r="J677" s="3">
        <v>3179.3807999999999</v>
      </c>
      <c r="K677" s="3"/>
      <c r="Q677" s="10" t="s">
        <v>2191</v>
      </c>
      <c r="R677">
        <v>355.14</v>
      </c>
      <c r="S677">
        <v>0.15</v>
      </c>
      <c r="T677">
        <v>1193.2704000000001</v>
      </c>
      <c r="U677">
        <v>4</v>
      </c>
      <c r="V677">
        <v>355.14</v>
      </c>
      <c r="W677">
        <v>0.15</v>
      </c>
      <c r="X677">
        <v>1193.2704000000001</v>
      </c>
      <c r="Y677">
        <v>4</v>
      </c>
    </row>
    <row r="678" spans="1:25" x14ac:dyDescent="0.3">
      <c r="A678" t="s">
        <v>2483</v>
      </c>
      <c r="B678" s="25">
        <v>45255</v>
      </c>
      <c r="C678" t="s">
        <v>436</v>
      </c>
      <c r="D678" t="s">
        <v>1689</v>
      </c>
      <c r="E678" t="s">
        <v>1742</v>
      </c>
      <c r="F678" s="7">
        <v>2</v>
      </c>
      <c r="G678" s="3">
        <v>111.28</v>
      </c>
      <c r="H678" s="3">
        <v>0.19</v>
      </c>
      <c r="I678" t="s">
        <v>1805</v>
      </c>
      <c r="J678" s="3">
        <v>191.4016</v>
      </c>
      <c r="K678" s="3"/>
      <c r="Q678" s="10" t="s">
        <v>2193</v>
      </c>
      <c r="R678">
        <v>847.21</v>
      </c>
      <c r="S678">
        <v>0.08</v>
      </c>
      <c r="T678">
        <v>2389.1322</v>
      </c>
      <c r="U678">
        <v>4</v>
      </c>
      <c r="V678">
        <v>847.21</v>
      </c>
      <c r="W678">
        <v>0.08</v>
      </c>
      <c r="X678">
        <v>2389.1322</v>
      </c>
      <c r="Y678">
        <v>4</v>
      </c>
    </row>
    <row r="679" spans="1:25" x14ac:dyDescent="0.3">
      <c r="A679" t="s">
        <v>2484</v>
      </c>
      <c r="B679" s="25">
        <v>45842</v>
      </c>
      <c r="C679" t="s">
        <v>579</v>
      </c>
      <c r="D679" t="s">
        <v>1647</v>
      </c>
      <c r="E679" t="s">
        <v>1780</v>
      </c>
      <c r="F679" s="7">
        <v>1</v>
      </c>
      <c r="G679" s="3">
        <v>37.21</v>
      </c>
      <c r="H679" s="3">
        <v>0.04</v>
      </c>
      <c r="I679" t="s">
        <v>1805</v>
      </c>
      <c r="J679" s="3">
        <v>60.280200000000008</v>
      </c>
      <c r="K679" s="3"/>
      <c r="Q679" s="10" t="s">
        <v>2198</v>
      </c>
      <c r="R679">
        <v>153.84</v>
      </c>
      <c r="S679">
        <v>0.23</v>
      </c>
      <c r="T679">
        <v>224.60640000000001</v>
      </c>
      <c r="U679">
        <v>3</v>
      </c>
      <c r="V679">
        <v>153.84</v>
      </c>
      <c r="W679">
        <v>0.23</v>
      </c>
      <c r="X679">
        <v>224.60640000000001</v>
      </c>
      <c r="Y679">
        <v>3</v>
      </c>
    </row>
    <row r="680" spans="1:25" x14ac:dyDescent="0.3">
      <c r="A680" t="s">
        <v>2485</v>
      </c>
      <c r="B680" s="25">
        <v>45220</v>
      </c>
      <c r="C680" t="s">
        <v>1281</v>
      </c>
      <c r="D680" t="s">
        <v>1653</v>
      </c>
      <c r="E680" t="s">
        <v>1778</v>
      </c>
      <c r="F680" s="7">
        <v>3</v>
      </c>
      <c r="G680" s="3">
        <v>331.73</v>
      </c>
      <c r="H680" s="3">
        <v>0.09</v>
      </c>
      <c r="I680" t="s">
        <v>1805</v>
      </c>
      <c r="J680" s="3">
        <v>318.46080000000001</v>
      </c>
      <c r="K680" s="3"/>
      <c r="Q680" s="10" t="s">
        <v>2200</v>
      </c>
      <c r="R680">
        <v>112.26</v>
      </c>
      <c r="S680">
        <v>0.06</v>
      </c>
      <c r="T680">
        <v>299.73419999999999</v>
      </c>
      <c r="U680">
        <v>2</v>
      </c>
      <c r="V680">
        <v>112.26</v>
      </c>
      <c r="W680">
        <v>0.06</v>
      </c>
      <c r="X680">
        <v>299.73419999999999</v>
      </c>
      <c r="Y680">
        <v>2</v>
      </c>
    </row>
    <row r="681" spans="1:25" x14ac:dyDescent="0.3">
      <c r="A681" t="s">
        <v>2486</v>
      </c>
      <c r="B681" s="25">
        <v>45273</v>
      </c>
      <c r="C681" t="s">
        <v>1126</v>
      </c>
      <c r="D681" t="s">
        <v>1669</v>
      </c>
      <c r="E681" t="s">
        <v>1775</v>
      </c>
      <c r="F681" s="7">
        <v>4</v>
      </c>
      <c r="G681" s="3">
        <v>306.70999999999998</v>
      </c>
      <c r="H681" s="3">
        <v>0.28000000000000003</v>
      </c>
      <c r="I681" t="s">
        <v>1807</v>
      </c>
      <c r="J681" s="3">
        <v>837.31829999999991</v>
      </c>
      <c r="K681" s="3"/>
      <c r="Q681" s="10" t="s">
        <v>2201</v>
      </c>
      <c r="R681">
        <v>962.81</v>
      </c>
      <c r="S681">
        <v>0.12</v>
      </c>
      <c r="T681">
        <v>1810.0827999999999</v>
      </c>
      <c r="U681">
        <v>4</v>
      </c>
      <c r="V681">
        <v>962.81</v>
      </c>
      <c r="W681">
        <v>0.12</v>
      </c>
      <c r="X681">
        <v>1810.0827999999999</v>
      </c>
      <c r="Y681">
        <v>4</v>
      </c>
    </row>
    <row r="682" spans="1:25" x14ac:dyDescent="0.3">
      <c r="A682" t="s">
        <v>2487</v>
      </c>
      <c r="B682" s="25">
        <v>45456</v>
      </c>
      <c r="C682" t="s">
        <v>853</v>
      </c>
      <c r="D682" t="s">
        <v>1579</v>
      </c>
      <c r="E682" t="s">
        <v>1757</v>
      </c>
      <c r="F682" s="7">
        <v>2</v>
      </c>
      <c r="G682" s="3">
        <v>484.92</v>
      </c>
      <c r="H682" s="3">
        <v>7.0000000000000007E-2</v>
      </c>
      <c r="I682" t="s">
        <v>1807</v>
      </c>
      <c r="J682" s="3">
        <v>1396.5696</v>
      </c>
      <c r="K682" s="3"/>
      <c r="Q682" s="10" t="s">
        <v>2202</v>
      </c>
      <c r="R682">
        <v>276.23</v>
      </c>
      <c r="S682">
        <v>0.1</v>
      </c>
      <c r="T682">
        <v>972.32960000000003</v>
      </c>
      <c r="U682">
        <v>3</v>
      </c>
      <c r="V682">
        <v>276.23</v>
      </c>
      <c r="W682">
        <v>0.1</v>
      </c>
      <c r="X682">
        <v>972.32960000000003</v>
      </c>
      <c r="Y682">
        <v>3</v>
      </c>
    </row>
    <row r="683" spans="1:25" x14ac:dyDescent="0.3">
      <c r="A683" t="s">
        <v>2488</v>
      </c>
      <c r="B683" s="25">
        <v>45292</v>
      </c>
      <c r="C683" t="s">
        <v>167</v>
      </c>
      <c r="D683" t="s">
        <v>1629</v>
      </c>
      <c r="E683" t="s">
        <v>1754</v>
      </c>
      <c r="F683" s="7">
        <v>3</v>
      </c>
      <c r="G683" s="3">
        <v>42.04</v>
      </c>
      <c r="H683" s="3">
        <v>0.22</v>
      </c>
      <c r="I683" t="s">
        <v>1805</v>
      </c>
      <c r="J683" s="3">
        <v>78.194399999999987</v>
      </c>
      <c r="K683" s="3"/>
      <c r="Q683" s="10" t="s">
        <v>2203</v>
      </c>
      <c r="R683">
        <v>991.37</v>
      </c>
      <c r="S683">
        <v>0.05</v>
      </c>
      <c r="T683">
        <v>2676.6990000000001</v>
      </c>
      <c r="U683">
        <v>3</v>
      </c>
      <c r="V683">
        <v>991.37</v>
      </c>
      <c r="W683">
        <v>0.05</v>
      </c>
      <c r="X683">
        <v>2676.6990000000001</v>
      </c>
      <c r="Y683">
        <v>3</v>
      </c>
    </row>
    <row r="684" spans="1:25" x14ac:dyDescent="0.3">
      <c r="A684" t="s">
        <v>2489</v>
      </c>
      <c r="B684" s="25">
        <v>45278</v>
      </c>
      <c r="C684" t="s">
        <v>885</v>
      </c>
      <c r="D684" t="s">
        <v>1639</v>
      </c>
      <c r="E684" t="s">
        <v>1757</v>
      </c>
      <c r="F684" s="7">
        <v>3</v>
      </c>
      <c r="G684" s="3">
        <v>599.48</v>
      </c>
      <c r="H684" s="3">
        <v>0.01</v>
      </c>
      <c r="I684" t="s">
        <v>1807</v>
      </c>
      <c r="J684" s="3">
        <v>1402.7832000000001</v>
      </c>
      <c r="K684" s="3"/>
      <c r="Q684" s="10" t="s">
        <v>2206</v>
      </c>
      <c r="R684">
        <v>733.87</v>
      </c>
      <c r="S684">
        <v>0.22</v>
      </c>
      <c r="T684">
        <v>1320.9659999999999</v>
      </c>
      <c r="U684">
        <v>2</v>
      </c>
      <c r="V684">
        <v>733.87</v>
      </c>
      <c r="W684">
        <v>0.22</v>
      </c>
      <c r="X684">
        <v>1320.9659999999999</v>
      </c>
      <c r="Y684">
        <v>2</v>
      </c>
    </row>
    <row r="685" spans="1:25" x14ac:dyDescent="0.3">
      <c r="A685" t="s">
        <v>2490</v>
      </c>
      <c r="B685" s="25">
        <v>45232</v>
      </c>
      <c r="C685" t="s">
        <v>1106</v>
      </c>
      <c r="D685" t="s">
        <v>1563</v>
      </c>
      <c r="E685" t="s">
        <v>1738</v>
      </c>
      <c r="F685" s="7">
        <v>4</v>
      </c>
      <c r="G685" s="3">
        <v>401.42</v>
      </c>
      <c r="H685" s="3">
        <v>0.06</v>
      </c>
      <c r="I685" t="s">
        <v>1810</v>
      </c>
      <c r="J685" s="3">
        <v>1192.2174</v>
      </c>
      <c r="K685" s="3"/>
      <c r="Q685" s="10" t="s">
        <v>1811</v>
      </c>
      <c r="R685">
        <v>745.3</v>
      </c>
      <c r="S685">
        <v>0.19</v>
      </c>
      <c r="T685">
        <v>1833.4380000000001</v>
      </c>
      <c r="U685">
        <v>3</v>
      </c>
      <c r="V685">
        <v>745.3</v>
      </c>
      <c r="W685">
        <v>0.19</v>
      </c>
      <c r="X685">
        <v>1833.4380000000001</v>
      </c>
      <c r="Y685">
        <v>3</v>
      </c>
    </row>
    <row r="686" spans="1:25" x14ac:dyDescent="0.3">
      <c r="A686" t="s">
        <v>2491</v>
      </c>
      <c r="B686" s="25">
        <v>45907</v>
      </c>
      <c r="C686" t="s">
        <v>625</v>
      </c>
      <c r="D686" t="s">
        <v>1621</v>
      </c>
      <c r="E686" t="s">
        <v>1763</v>
      </c>
      <c r="F686" s="7">
        <v>4</v>
      </c>
      <c r="G686" s="3">
        <v>442.54</v>
      </c>
      <c r="H686" s="3">
        <v>0.06</v>
      </c>
      <c r="I686" t="s">
        <v>1805</v>
      </c>
      <c r="J686" s="3">
        <v>1663.9503999999999</v>
      </c>
      <c r="K686" s="3"/>
      <c r="Q686" s="10" t="s">
        <v>1847</v>
      </c>
      <c r="R686">
        <v>873.86</v>
      </c>
      <c r="S686">
        <v>0.08</v>
      </c>
      <c r="T686">
        <v>1625.3796</v>
      </c>
      <c r="U686">
        <v>3</v>
      </c>
      <c r="V686">
        <v>873.86</v>
      </c>
      <c r="W686">
        <v>0.08</v>
      </c>
      <c r="X686">
        <v>1625.3796</v>
      </c>
      <c r="Y686">
        <v>3</v>
      </c>
    </row>
    <row r="687" spans="1:25" x14ac:dyDescent="0.3">
      <c r="A687" t="s">
        <v>2492</v>
      </c>
      <c r="B687" s="25">
        <v>45270</v>
      </c>
      <c r="C687" t="s">
        <v>1392</v>
      </c>
      <c r="D687" t="s">
        <v>1705</v>
      </c>
      <c r="E687" t="s">
        <v>1778</v>
      </c>
      <c r="F687" s="7">
        <v>4</v>
      </c>
      <c r="G687" s="3">
        <v>451.41</v>
      </c>
      <c r="H687" s="3">
        <v>0.25</v>
      </c>
      <c r="I687" t="s">
        <v>1807</v>
      </c>
      <c r="J687" s="3">
        <v>1697.3016</v>
      </c>
      <c r="K687" s="3"/>
      <c r="Q687" s="10" t="s">
        <v>2208</v>
      </c>
      <c r="R687">
        <v>651.36</v>
      </c>
      <c r="S687">
        <v>0.04</v>
      </c>
      <c r="T687">
        <v>2266.7328000000002</v>
      </c>
      <c r="U687">
        <v>1</v>
      </c>
      <c r="V687">
        <v>651.36</v>
      </c>
      <c r="W687">
        <v>0.04</v>
      </c>
      <c r="X687">
        <v>2266.7328000000002</v>
      </c>
      <c r="Y687">
        <v>1</v>
      </c>
    </row>
    <row r="688" spans="1:25" x14ac:dyDescent="0.3">
      <c r="A688" t="s">
        <v>2493</v>
      </c>
      <c r="B688" s="25">
        <v>45942</v>
      </c>
      <c r="C688" t="s">
        <v>839</v>
      </c>
      <c r="D688" t="s">
        <v>1711</v>
      </c>
      <c r="E688" t="s">
        <v>1767</v>
      </c>
      <c r="F688" s="7">
        <v>1</v>
      </c>
      <c r="G688" s="3">
        <v>547.21</v>
      </c>
      <c r="H688" s="3">
        <v>0.2</v>
      </c>
      <c r="I688" t="s">
        <v>1805</v>
      </c>
      <c r="J688" s="3">
        <v>1641.63</v>
      </c>
      <c r="K688" s="3"/>
      <c r="Q688" s="10" t="s">
        <v>2210</v>
      </c>
      <c r="R688">
        <v>849.17</v>
      </c>
      <c r="S688">
        <v>0.25</v>
      </c>
      <c r="T688">
        <v>2989.0783999999999</v>
      </c>
      <c r="U688">
        <v>4</v>
      </c>
      <c r="V688">
        <v>849.17</v>
      </c>
      <c r="W688">
        <v>0.25</v>
      </c>
      <c r="X688">
        <v>2989.0783999999999</v>
      </c>
      <c r="Y688">
        <v>4</v>
      </c>
    </row>
    <row r="689" spans="1:25" x14ac:dyDescent="0.3">
      <c r="A689" t="s">
        <v>2494</v>
      </c>
      <c r="B689" s="25">
        <v>45750</v>
      </c>
      <c r="C689" t="s">
        <v>657</v>
      </c>
      <c r="D689" t="s">
        <v>1703</v>
      </c>
      <c r="E689" t="s">
        <v>1750</v>
      </c>
      <c r="F689" s="7">
        <v>4</v>
      </c>
      <c r="G689" s="3">
        <v>979.28</v>
      </c>
      <c r="H689" s="3">
        <v>0.04</v>
      </c>
      <c r="I689" t="s">
        <v>1807</v>
      </c>
      <c r="J689" s="3">
        <v>783.42399999999998</v>
      </c>
      <c r="K689" s="3"/>
      <c r="Q689" s="10" t="s">
        <v>2211</v>
      </c>
      <c r="R689">
        <v>585.45000000000005</v>
      </c>
      <c r="S689">
        <v>0.25</v>
      </c>
      <c r="T689">
        <v>1756.35</v>
      </c>
      <c r="U689">
        <v>1</v>
      </c>
      <c r="V689">
        <v>585.45000000000005</v>
      </c>
      <c r="W689">
        <v>0.25</v>
      </c>
      <c r="X689">
        <v>1756.35</v>
      </c>
      <c r="Y689">
        <v>1</v>
      </c>
    </row>
    <row r="690" spans="1:25" x14ac:dyDescent="0.3">
      <c r="A690" t="s">
        <v>2495</v>
      </c>
      <c r="B690" s="25">
        <v>45300</v>
      </c>
      <c r="C690" t="s">
        <v>1414</v>
      </c>
      <c r="D690" t="s">
        <v>1641</v>
      </c>
      <c r="E690" t="s">
        <v>1760</v>
      </c>
      <c r="F690" s="7">
        <v>1</v>
      </c>
      <c r="G690" s="3">
        <v>263.58999999999997</v>
      </c>
      <c r="H690" s="3">
        <v>0.11</v>
      </c>
      <c r="I690" t="s">
        <v>1805</v>
      </c>
      <c r="J690" s="3">
        <v>1012.1856</v>
      </c>
      <c r="K690" s="3"/>
      <c r="Q690" s="10" t="s">
        <v>2212</v>
      </c>
      <c r="R690">
        <v>745.15</v>
      </c>
      <c r="S690">
        <v>0.04</v>
      </c>
      <c r="T690">
        <v>558.86249999999995</v>
      </c>
      <c r="U690">
        <v>1</v>
      </c>
      <c r="V690">
        <v>745.15</v>
      </c>
      <c r="W690">
        <v>0.04</v>
      </c>
      <c r="X690">
        <v>558.86249999999995</v>
      </c>
      <c r="Y690">
        <v>1</v>
      </c>
    </row>
    <row r="691" spans="1:25" x14ac:dyDescent="0.3">
      <c r="A691" t="s">
        <v>2496</v>
      </c>
      <c r="B691" s="25">
        <v>45876</v>
      </c>
      <c r="C691" t="s">
        <v>20</v>
      </c>
      <c r="D691" t="s">
        <v>1637</v>
      </c>
      <c r="E691" t="s">
        <v>1754</v>
      </c>
      <c r="F691" s="7">
        <v>3</v>
      </c>
      <c r="G691" s="3">
        <v>692.75</v>
      </c>
      <c r="H691" s="3">
        <v>0.01</v>
      </c>
      <c r="I691" t="s">
        <v>1810</v>
      </c>
      <c r="J691" s="3">
        <v>616.54750000000001</v>
      </c>
      <c r="K691" s="3"/>
      <c r="Q691" s="10" t="s">
        <v>2214</v>
      </c>
      <c r="R691">
        <v>247.67</v>
      </c>
      <c r="S691">
        <v>0.02</v>
      </c>
      <c r="T691">
        <v>445.80599999999998</v>
      </c>
      <c r="U691">
        <v>3</v>
      </c>
      <c r="V691">
        <v>247.67</v>
      </c>
      <c r="W691">
        <v>0.02</v>
      </c>
      <c r="X691">
        <v>445.80599999999998</v>
      </c>
      <c r="Y691">
        <v>3</v>
      </c>
    </row>
    <row r="692" spans="1:25" x14ac:dyDescent="0.3">
      <c r="A692" t="s">
        <v>2497</v>
      </c>
      <c r="B692" s="25">
        <v>45301</v>
      </c>
      <c r="C692" t="s">
        <v>539</v>
      </c>
      <c r="D692" t="s">
        <v>1655</v>
      </c>
      <c r="E692" t="s">
        <v>1747</v>
      </c>
      <c r="F692" s="7">
        <v>2</v>
      </c>
      <c r="G692" s="3">
        <v>142.83000000000001</v>
      </c>
      <c r="H692" s="3">
        <v>0.17</v>
      </c>
      <c r="I692" t="s">
        <v>1805</v>
      </c>
      <c r="J692" s="3">
        <v>424.20510000000002</v>
      </c>
      <c r="K692" s="3"/>
      <c r="Q692" s="10" t="s">
        <v>2215</v>
      </c>
      <c r="R692">
        <v>220.51</v>
      </c>
      <c r="S692">
        <v>0.08</v>
      </c>
      <c r="T692">
        <v>648.29939999999999</v>
      </c>
      <c r="U692">
        <v>4</v>
      </c>
      <c r="V692">
        <v>220.51</v>
      </c>
      <c r="W692">
        <v>0.08</v>
      </c>
      <c r="X692">
        <v>648.29939999999999</v>
      </c>
      <c r="Y692">
        <v>4</v>
      </c>
    </row>
    <row r="693" spans="1:25" x14ac:dyDescent="0.3">
      <c r="A693" t="s">
        <v>2498</v>
      </c>
      <c r="B693" s="25">
        <v>45857</v>
      </c>
      <c r="C693" t="s">
        <v>423</v>
      </c>
      <c r="D693" t="s">
        <v>1573</v>
      </c>
      <c r="E693" t="s">
        <v>1742</v>
      </c>
      <c r="F693" s="7">
        <v>2</v>
      </c>
      <c r="G693" s="3">
        <v>419.25</v>
      </c>
      <c r="H693" s="3">
        <v>0.27</v>
      </c>
      <c r="I693" t="s">
        <v>1807</v>
      </c>
      <c r="J693" s="3">
        <v>695.95499999999993</v>
      </c>
      <c r="K693" s="3"/>
      <c r="Q693" s="10" t="s">
        <v>2219</v>
      </c>
      <c r="R693">
        <v>507.33</v>
      </c>
      <c r="S693">
        <v>0.06</v>
      </c>
      <c r="T693">
        <v>1430.6705999999999</v>
      </c>
      <c r="U693">
        <v>1</v>
      </c>
      <c r="V693">
        <v>507.33</v>
      </c>
      <c r="W693">
        <v>0.06</v>
      </c>
      <c r="X693">
        <v>1430.6705999999999</v>
      </c>
      <c r="Y693">
        <v>1</v>
      </c>
    </row>
    <row r="694" spans="1:25" x14ac:dyDescent="0.3">
      <c r="A694" t="s">
        <v>2499</v>
      </c>
      <c r="B694" s="25">
        <v>45650</v>
      </c>
      <c r="C694" t="s">
        <v>764</v>
      </c>
      <c r="D694" t="s">
        <v>1581</v>
      </c>
      <c r="E694" t="s">
        <v>1794</v>
      </c>
      <c r="F694" s="7">
        <v>1</v>
      </c>
      <c r="G694" s="3">
        <v>800.84</v>
      </c>
      <c r="H694" s="3">
        <v>0.11</v>
      </c>
      <c r="I694" t="s">
        <v>1810</v>
      </c>
      <c r="J694" s="3">
        <v>1169.2264</v>
      </c>
      <c r="K694" s="3"/>
      <c r="Q694" s="10" t="s">
        <v>2223</v>
      </c>
      <c r="R694">
        <v>839.24</v>
      </c>
      <c r="S694">
        <v>0.11</v>
      </c>
      <c r="T694">
        <v>1325.9992</v>
      </c>
      <c r="U694">
        <v>2</v>
      </c>
      <c r="V694">
        <v>839.24</v>
      </c>
      <c r="W694">
        <v>0.11</v>
      </c>
      <c r="X694">
        <v>1325.9992</v>
      </c>
      <c r="Y694">
        <v>2</v>
      </c>
    </row>
    <row r="695" spans="1:25" x14ac:dyDescent="0.3">
      <c r="A695" t="s">
        <v>2500</v>
      </c>
      <c r="B695" s="25">
        <v>45520</v>
      </c>
      <c r="C695" t="s">
        <v>14</v>
      </c>
      <c r="D695" t="s">
        <v>1625</v>
      </c>
      <c r="E695" t="s">
        <v>1742</v>
      </c>
      <c r="F695" s="7">
        <v>2</v>
      </c>
      <c r="G695" s="3">
        <v>301.24</v>
      </c>
      <c r="H695" s="3">
        <v>0.09</v>
      </c>
      <c r="I695" t="s">
        <v>1807</v>
      </c>
      <c r="J695" s="3">
        <v>268.10359999999997</v>
      </c>
      <c r="K695" s="3"/>
      <c r="Q695" s="10" t="s">
        <v>2224</v>
      </c>
      <c r="R695">
        <v>466.27</v>
      </c>
      <c r="S695">
        <v>0.02</v>
      </c>
      <c r="T695">
        <v>829.9606</v>
      </c>
      <c r="U695">
        <v>3</v>
      </c>
      <c r="V695">
        <v>466.27</v>
      </c>
      <c r="W695">
        <v>0.02</v>
      </c>
      <c r="X695">
        <v>829.9606</v>
      </c>
      <c r="Y695">
        <v>3</v>
      </c>
    </row>
    <row r="696" spans="1:25" x14ac:dyDescent="0.3">
      <c r="A696" t="s">
        <v>2501</v>
      </c>
      <c r="B696" s="25">
        <v>45497</v>
      </c>
      <c r="C696" t="s">
        <v>906</v>
      </c>
      <c r="D696" t="s">
        <v>1699</v>
      </c>
      <c r="E696" t="s">
        <v>1754</v>
      </c>
      <c r="F696" s="7">
        <v>4</v>
      </c>
      <c r="G696" s="3">
        <v>701.49</v>
      </c>
      <c r="H696" s="3">
        <v>0.02</v>
      </c>
      <c r="I696" t="s">
        <v>1807</v>
      </c>
      <c r="J696" s="3">
        <v>1276.7118</v>
      </c>
      <c r="K696" s="3"/>
      <c r="Q696" s="10" t="s">
        <v>1849</v>
      </c>
      <c r="R696">
        <v>915.15</v>
      </c>
      <c r="S696">
        <v>0.28000000000000003</v>
      </c>
      <c r="T696">
        <v>1537.452</v>
      </c>
      <c r="U696">
        <v>0</v>
      </c>
      <c r="V696">
        <v>915.15</v>
      </c>
      <c r="W696">
        <v>0.28000000000000003</v>
      </c>
      <c r="X696">
        <v>1537.452</v>
      </c>
      <c r="Y696">
        <v>0</v>
      </c>
    </row>
    <row r="697" spans="1:25" x14ac:dyDescent="0.3">
      <c r="A697" t="s">
        <v>2502</v>
      </c>
      <c r="B697" s="25">
        <v>45615</v>
      </c>
      <c r="C697" t="s">
        <v>1089</v>
      </c>
      <c r="D697" t="s">
        <v>1581</v>
      </c>
      <c r="E697" t="s">
        <v>1770</v>
      </c>
      <c r="F697" s="7">
        <v>4</v>
      </c>
      <c r="G697" s="3">
        <v>413.48</v>
      </c>
      <c r="H697" s="3">
        <v>0.15</v>
      </c>
      <c r="I697" t="s">
        <v>1807</v>
      </c>
      <c r="J697" s="3">
        <v>1620.8416</v>
      </c>
      <c r="K697" s="3"/>
      <c r="Q697" s="10" t="s">
        <v>2230</v>
      </c>
      <c r="R697">
        <v>815.53</v>
      </c>
      <c r="S697">
        <v>0.28000000000000003</v>
      </c>
      <c r="T697">
        <v>570.87099999999998</v>
      </c>
      <c r="U697">
        <v>1</v>
      </c>
      <c r="V697">
        <v>815.53</v>
      </c>
      <c r="W697">
        <v>0.28000000000000003</v>
      </c>
      <c r="X697">
        <v>570.87099999999998</v>
      </c>
      <c r="Y697">
        <v>1</v>
      </c>
    </row>
    <row r="698" spans="1:25" x14ac:dyDescent="0.3">
      <c r="A698" t="s">
        <v>2503</v>
      </c>
      <c r="B698" s="25">
        <v>45365</v>
      </c>
      <c r="C698" t="s">
        <v>640</v>
      </c>
      <c r="D698" t="s">
        <v>1543</v>
      </c>
      <c r="E698" t="s">
        <v>1738</v>
      </c>
      <c r="F698" s="7">
        <v>2</v>
      </c>
      <c r="G698" s="3">
        <v>167.83</v>
      </c>
      <c r="H698" s="3">
        <v>0.22</v>
      </c>
      <c r="I698" t="s">
        <v>1805</v>
      </c>
      <c r="J698" s="3">
        <v>570.62200000000007</v>
      </c>
      <c r="K698" s="3"/>
      <c r="Q698" s="10" t="s">
        <v>2233</v>
      </c>
      <c r="R698">
        <v>897.93</v>
      </c>
      <c r="S698">
        <v>0.16</v>
      </c>
      <c r="T698">
        <v>3412.134</v>
      </c>
      <c r="U698">
        <v>4</v>
      </c>
      <c r="V698">
        <v>897.93</v>
      </c>
      <c r="W698">
        <v>0.16</v>
      </c>
      <c r="X698">
        <v>3412.134</v>
      </c>
      <c r="Y698">
        <v>4</v>
      </c>
    </row>
    <row r="699" spans="1:25" x14ac:dyDescent="0.3">
      <c r="A699" t="s">
        <v>2504</v>
      </c>
      <c r="B699" s="25">
        <v>45832</v>
      </c>
      <c r="C699" t="s">
        <v>467</v>
      </c>
      <c r="D699" t="s">
        <v>1559</v>
      </c>
      <c r="E699" t="s">
        <v>1791</v>
      </c>
      <c r="F699" s="7">
        <v>3</v>
      </c>
      <c r="G699" s="3">
        <v>669.12</v>
      </c>
      <c r="H699" s="3">
        <v>0.18</v>
      </c>
      <c r="I699" t="s">
        <v>1805</v>
      </c>
      <c r="J699" s="3">
        <v>1043.8271999999999</v>
      </c>
      <c r="K699" s="3"/>
      <c r="Q699" s="10" t="s">
        <v>2234</v>
      </c>
      <c r="R699">
        <v>925.95</v>
      </c>
      <c r="S699">
        <v>0.03</v>
      </c>
      <c r="T699">
        <v>3111.192</v>
      </c>
      <c r="U699">
        <v>2</v>
      </c>
      <c r="V699">
        <v>925.95</v>
      </c>
      <c r="W699">
        <v>0.03</v>
      </c>
      <c r="X699">
        <v>3111.192</v>
      </c>
      <c r="Y699">
        <v>2</v>
      </c>
    </row>
    <row r="700" spans="1:25" x14ac:dyDescent="0.3">
      <c r="A700" t="s">
        <v>2505</v>
      </c>
      <c r="B700" s="25">
        <v>45530</v>
      </c>
      <c r="C700" t="s">
        <v>152</v>
      </c>
      <c r="D700" t="s">
        <v>1603</v>
      </c>
      <c r="E700" t="s">
        <v>1760</v>
      </c>
      <c r="F700" s="7">
        <v>3</v>
      </c>
      <c r="G700" s="3">
        <v>346.77</v>
      </c>
      <c r="H700" s="3">
        <v>0.2</v>
      </c>
      <c r="I700" t="s">
        <v>1807</v>
      </c>
      <c r="J700" s="3">
        <v>853.05420000000004</v>
      </c>
      <c r="K700" s="3"/>
      <c r="Q700" s="10" t="s">
        <v>2235</v>
      </c>
      <c r="R700">
        <v>573.09</v>
      </c>
      <c r="S700">
        <v>0.02</v>
      </c>
      <c r="T700">
        <v>1111.7945999999999</v>
      </c>
      <c r="U700">
        <v>4</v>
      </c>
      <c r="V700">
        <v>573.09</v>
      </c>
      <c r="W700">
        <v>0.02</v>
      </c>
      <c r="X700">
        <v>1111.7945999999999</v>
      </c>
      <c r="Y700">
        <v>4</v>
      </c>
    </row>
    <row r="701" spans="1:25" x14ac:dyDescent="0.3">
      <c r="A701" t="s">
        <v>2506</v>
      </c>
      <c r="B701" s="25">
        <v>45939</v>
      </c>
      <c r="C701" t="s">
        <v>218</v>
      </c>
      <c r="D701" t="s">
        <v>1575</v>
      </c>
      <c r="E701" t="s">
        <v>1794</v>
      </c>
      <c r="F701" s="7">
        <v>4</v>
      </c>
      <c r="G701" s="3">
        <v>648.33000000000004</v>
      </c>
      <c r="H701" s="3">
        <v>0.06</v>
      </c>
      <c r="I701" t="s">
        <v>1810</v>
      </c>
      <c r="J701" s="3">
        <v>1555.992</v>
      </c>
      <c r="K701" s="3"/>
      <c r="Q701" s="10" t="s">
        <v>2237</v>
      </c>
      <c r="R701">
        <v>287.70999999999998</v>
      </c>
      <c r="S701">
        <v>0.06</v>
      </c>
      <c r="T701">
        <v>837.23609999999985</v>
      </c>
      <c r="U701">
        <v>2</v>
      </c>
      <c r="V701">
        <v>287.70999999999998</v>
      </c>
      <c r="W701">
        <v>0.06</v>
      </c>
      <c r="X701">
        <v>837.23609999999985</v>
      </c>
      <c r="Y701">
        <v>2</v>
      </c>
    </row>
    <row r="702" spans="1:25" x14ac:dyDescent="0.3">
      <c r="A702" t="s">
        <v>2507</v>
      </c>
      <c r="B702" s="25">
        <v>45401</v>
      </c>
      <c r="C702" t="s">
        <v>897</v>
      </c>
      <c r="D702" t="s">
        <v>1538</v>
      </c>
      <c r="E702" t="s">
        <v>1742</v>
      </c>
      <c r="F702" s="7">
        <v>1</v>
      </c>
      <c r="G702" s="3">
        <v>254.94</v>
      </c>
      <c r="H702" s="3">
        <v>0.28000000000000003</v>
      </c>
      <c r="I702" t="s">
        <v>1807</v>
      </c>
      <c r="J702" s="3">
        <v>958.57439999999997</v>
      </c>
      <c r="K702" s="3"/>
      <c r="Q702" s="10" t="s">
        <v>2243</v>
      </c>
      <c r="R702">
        <v>747.56</v>
      </c>
      <c r="S702">
        <v>0.12</v>
      </c>
      <c r="T702">
        <v>2721.1183999999998</v>
      </c>
      <c r="U702">
        <v>3</v>
      </c>
      <c r="V702">
        <v>747.56</v>
      </c>
      <c r="W702">
        <v>0.12</v>
      </c>
      <c r="X702">
        <v>2721.1183999999998</v>
      </c>
      <c r="Y702">
        <v>3</v>
      </c>
    </row>
    <row r="703" spans="1:25" x14ac:dyDescent="0.3">
      <c r="A703" t="s">
        <v>2508</v>
      </c>
      <c r="B703" s="25">
        <v>45420</v>
      </c>
      <c r="C703" t="s">
        <v>1051</v>
      </c>
      <c r="D703" t="s">
        <v>1691</v>
      </c>
      <c r="E703" t="s">
        <v>1750</v>
      </c>
      <c r="F703" s="7">
        <v>1</v>
      </c>
      <c r="G703" s="3">
        <v>445.5</v>
      </c>
      <c r="H703" s="3">
        <v>0.1</v>
      </c>
      <c r="I703" t="s">
        <v>1805</v>
      </c>
      <c r="J703" s="3">
        <v>320.76</v>
      </c>
      <c r="K703" s="3"/>
      <c r="Q703" s="10" t="s">
        <v>1851</v>
      </c>
      <c r="R703">
        <v>209.32</v>
      </c>
      <c r="S703">
        <v>0.09</v>
      </c>
      <c r="T703">
        <v>322.3528</v>
      </c>
      <c r="U703">
        <v>4</v>
      </c>
      <c r="V703">
        <v>209.32</v>
      </c>
      <c r="W703">
        <v>0.09</v>
      </c>
      <c r="X703">
        <v>322.3528</v>
      </c>
      <c r="Y703">
        <v>4</v>
      </c>
    </row>
    <row r="704" spans="1:25" x14ac:dyDescent="0.3">
      <c r="A704" t="s">
        <v>2509</v>
      </c>
      <c r="B704" s="25">
        <v>45459</v>
      </c>
      <c r="C704" t="s">
        <v>710</v>
      </c>
      <c r="D704" t="s">
        <v>1709</v>
      </c>
      <c r="E704" t="s">
        <v>1750</v>
      </c>
      <c r="F704" s="7">
        <v>3</v>
      </c>
      <c r="G704" s="3">
        <v>900.94</v>
      </c>
      <c r="H704" s="3">
        <v>0.04</v>
      </c>
      <c r="I704" t="s">
        <v>1805</v>
      </c>
      <c r="J704" s="3">
        <v>810.84600000000012</v>
      </c>
      <c r="K704" s="3"/>
      <c r="Q704" s="10" t="s">
        <v>2248</v>
      </c>
      <c r="R704">
        <v>285.39</v>
      </c>
      <c r="S704">
        <v>0.05</v>
      </c>
      <c r="T704">
        <v>513.702</v>
      </c>
      <c r="U704">
        <v>2</v>
      </c>
      <c r="V704">
        <v>285.39</v>
      </c>
      <c r="W704">
        <v>0.05</v>
      </c>
      <c r="X704">
        <v>513.702</v>
      </c>
      <c r="Y704">
        <v>2</v>
      </c>
    </row>
    <row r="705" spans="1:25" x14ac:dyDescent="0.3">
      <c r="A705" t="s">
        <v>2510</v>
      </c>
      <c r="B705" s="25">
        <v>45429</v>
      </c>
      <c r="C705" t="s">
        <v>637</v>
      </c>
      <c r="D705" t="s">
        <v>1559</v>
      </c>
      <c r="E705" t="s">
        <v>1785</v>
      </c>
      <c r="F705" s="7">
        <v>3</v>
      </c>
      <c r="G705" s="3">
        <v>262.69</v>
      </c>
      <c r="H705" s="3">
        <v>0.22</v>
      </c>
      <c r="I705" t="s">
        <v>1807</v>
      </c>
      <c r="J705" s="3">
        <v>756.54719999999986</v>
      </c>
      <c r="K705" s="3"/>
      <c r="Q705" s="10" t="s">
        <v>2250</v>
      </c>
      <c r="R705">
        <v>753.49</v>
      </c>
      <c r="S705">
        <v>0.17</v>
      </c>
      <c r="T705">
        <v>2230.3303999999998</v>
      </c>
      <c r="U705">
        <v>2</v>
      </c>
      <c r="V705">
        <v>753.49</v>
      </c>
      <c r="W705">
        <v>0.17</v>
      </c>
      <c r="X705">
        <v>2230.3303999999998</v>
      </c>
      <c r="Y705">
        <v>2</v>
      </c>
    </row>
    <row r="706" spans="1:25" x14ac:dyDescent="0.3">
      <c r="A706" t="s">
        <v>2511</v>
      </c>
      <c r="B706" s="25">
        <v>45386</v>
      </c>
      <c r="C706" t="s">
        <v>1466</v>
      </c>
      <c r="D706" t="s">
        <v>1665</v>
      </c>
      <c r="E706" t="s">
        <v>1742</v>
      </c>
      <c r="F706" s="7">
        <v>4</v>
      </c>
      <c r="G706" s="3">
        <v>212.72</v>
      </c>
      <c r="H706" s="3">
        <v>0.22</v>
      </c>
      <c r="I706" t="s">
        <v>1807</v>
      </c>
      <c r="J706" s="3">
        <v>497.76479999999998</v>
      </c>
      <c r="K706" s="3"/>
      <c r="Q706" s="10" t="s">
        <v>2251</v>
      </c>
      <c r="R706">
        <v>130.38999999999999</v>
      </c>
      <c r="S706">
        <v>0.01</v>
      </c>
      <c r="T706">
        <v>216.44739999999999</v>
      </c>
      <c r="U706">
        <v>4</v>
      </c>
      <c r="V706">
        <v>130.38999999999999</v>
      </c>
      <c r="W706">
        <v>0.01</v>
      </c>
      <c r="X706">
        <v>216.44739999999999</v>
      </c>
      <c r="Y706">
        <v>4</v>
      </c>
    </row>
    <row r="707" spans="1:25" x14ac:dyDescent="0.3">
      <c r="A707" t="s">
        <v>2512</v>
      </c>
      <c r="B707" s="25">
        <v>45803</v>
      </c>
      <c r="C707" t="s">
        <v>503</v>
      </c>
      <c r="D707" t="s">
        <v>1577</v>
      </c>
      <c r="E707" t="s">
        <v>1791</v>
      </c>
      <c r="F707" s="7">
        <v>1</v>
      </c>
      <c r="G707" s="3">
        <v>757.9</v>
      </c>
      <c r="H707" s="3">
        <v>0.08</v>
      </c>
      <c r="I707" t="s">
        <v>1807</v>
      </c>
      <c r="J707" s="3">
        <v>2364.6480000000001</v>
      </c>
      <c r="K707" s="3"/>
      <c r="Q707" s="10" t="s">
        <v>2253</v>
      </c>
      <c r="R707">
        <v>527.51</v>
      </c>
      <c r="S707">
        <v>0.26</v>
      </c>
      <c r="T707">
        <v>865.1164</v>
      </c>
      <c r="U707">
        <v>3</v>
      </c>
      <c r="V707">
        <v>527.51</v>
      </c>
      <c r="W707">
        <v>0.26</v>
      </c>
      <c r="X707">
        <v>865.1164</v>
      </c>
      <c r="Y707">
        <v>3</v>
      </c>
    </row>
    <row r="708" spans="1:25" x14ac:dyDescent="0.3">
      <c r="A708" t="s">
        <v>2513</v>
      </c>
      <c r="B708" s="25">
        <v>45346</v>
      </c>
      <c r="C708" t="s">
        <v>78</v>
      </c>
      <c r="D708" t="s">
        <v>1689</v>
      </c>
      <c r="E708" t="s">
        <v>1788</v>
      </c>
      <c r="F708" s="7">
        <v>3</v>
      </c>
      <c r="G708" s="3">
        <v>846.04</v>
      </c>
      <c r="H708" s="3">
        <v>0.17</v>
      </c>
      <c r="I708" t="s">
        <v>1807</v>
      </c>
      <c r="J708" s="3">
        <v>778.35680000000002</v>
      </c>
      <c r="K708" s="3"/>
      <c r="Q708" s="10" t="s">
        <v>2255</v>
      </c>
      <c r="R708">
        <v>862.31</v>
      </c>
      <c r="S708">
        <v>0.03</v>
      </c>
      <c r="T708">
        <v>810.57139999999993</v>
      </c>
      <c r="U708">
        <v>2</v>
      </c>
      <c r="V708">
        <v>862.31</v>
      </c>
      <c r="W708">
        <v>0.03</v>
      </c>
      <c r="X708">
        <v>810.57139999999993</v>
      </c>
      <c r="Y708">
        <v>2</v>
      </c>
    </row>
    <row r="709" spans="1:25" x14ac:dyDescent="0.3">
      <c r="A709" t="s">
        <v>2514</v>
      </c>
      <c r="B709" s="25">
        <v>45267</v>
      </c>
      <c r="C709" t="s">
        <v>527</v>
      </c>
      <c r="D709" t="s">
        <v>1605</v>
      </c>
      <c r="E709" t="s">
        <v>1760</v>
      </c>
      <c r="F709" s="7">
        <v>4</v>
      </c>
      <c r="G709" s="3">
        <v>179.7</v>
      </c>
      <c r="H709" s="3">
        <v>0</v>
      </c>
      <c r="I709" t="s">
        <v>1810</v>
      </c>
      <c r="J709" s="3">
        <v>447.45299999999992</v>
      </c>
      <c r="K709" s="3"/>
      <c r="Q709" s="10" t="s">
        <v>1852</v>
      </c>
      <c r="R709">
        <v>288.60000000000002</v>
      </c>
      <c r="S709">
        <v>0.06</v>
      </c>
      <c r="T709">
        <v>1050.5039999999999</v>
      </c>
      <c r="U709">
        <v>1</v>
      </c>
      <c r="V709">
        <v>288.60000000000002</v>
      </c>
      <c r="W709">
        <v>0.06</v>
      </c>
      <c r="X709">
        <v>1050.5039999999999</v>
      </c>
      <c r="Y709">
        <v>1</v>
      </c>
    </row>
    <row r="710" spans="1:25" x14ac:dyDescent="0.3">
      <c r="A710" t="s">
        <v>2515</v>
      </c>
      <c r="B710" s="25">
        <v>45572</v>
      </c>
      <c r="C710" t="s">
        <v>1364</v>
      </c>
      <c r="D710" t="s">
        <v>1591</v>
      </c>
      <c r="E710" t="s">
        <v>1750</v>
      </c>
      <c r="F710" s="7">
        <v>4</v>
      </c>
      <c r="G710" s="3">
        <v>681.08</v>
      </c>
      <c r="H710" s="3">
        <v>0.14000000000000001</v>
      </c>
      <c r="I710" t="s">
        <v>1807</v>
      </c>
      <c r="J710" s="3">
        <v>2724.32</v>
      </c>
      <c r="K710" s="3"/>
      <c r="Q710" s="10" t="s">
        <v>2258</v>
      </c>
      <c r="R710">
        <v>829.36</v>
      </c>
      <c r="S710">
        <v>0.09</v>
      </c>
      <c r="T710">
        <v>2952.5216</v>
      </c>
      <c r="U710">
        <v>2</v>
      </c>
      <c r="V710">
        <v>829.36</v>
      </c>
      <c r="W710">
        <v>0.09</v>
      </c>
      <c r="X710">
        <v>2952.5216</v>
      </c>
      <c r="Y710">
        <v>2</v>
      </c>
    </row>
    <row r="711" spans="1:25" x14ac:dyDescent="0.3">
      <c r="A711" t="s">
        <v>2516</v>
      </c>
      <c r="B711" s="25">
        <v>45252</v>
      </c>
      <c r="C711" t="s">
        <v>1240</v>
      </c>
      <c r="D711" t="s">
        <v>1534</v>
      </c>
      <c r="E711" t="s">
        <v>1760</v>
      </c>
      <c r="F711" s="7">
        <v>4</v>
      </c>
      <c r="G711" s="3">
        <v>723.44</v>
      </c>
      <c r="H711" s="3">
        <v>0.12</v>
      </c>
      <c r="I711" t="s">
        <v>1807</v>
      </c>
      <c r="J711" s="3">
        <v>2488.6336000000001</v>
      </c>
      <c r="K711" s="3"/>
      <c r="Q711" s="10" t="s">
        <v>2259</v>
      </c>
      <c r="R711">
        <v>425.06</v>
      </c>
      <c r="S711">
        <v>0.1</v>
      </c>
      <c r="T711">
        <v>773.60919999999999</v>
      </c>
      <c r="U711">
        <v>2</v>
      </c>
      <c r="V711">
        <v>425.06</v>
      </c>
      <c r="W711">
        <v>0.1</v>
      </c>
      <c r="X711">
        <v>773.60919999999999</v>
      </c>
      <c r="Y711">
        <v>2</v>
      </c>
    </row>
    <row r="712" spans="1:25" x14ac:dyDescent="0.3">
      <c r="A712" t="s">
        <v>2517</v>
      </c>
      <c r="B712" s="25">
        <v>45939</v>
      </c>
      <c r="C712" t="s">
        <v>430</v>
      </c>
      <c r="D712" t="s">
        <v>1591</v>
      </c>
      <c r="E712" t="s">
        <v>1780</v>
      </c>
      <c r="F712" s="7">
        <v>1</v>
      </c>
      <c r="G712" s="3">
        <v>471.89</v>
      </c>
      <c r="H712" s="3">
        <v>0.14000000000000001</v>
      </c>
      <c r="I712" t="s">
        <v>1810</v>
      </c>
      <c r="J712" s="3">
        <v>1661.0527999999999</v>
      </c>
      <c r="K712" s="3"/>
      <c r="Q712" s="10" t="s">
        <v>2260</v>
      </c>
      <c r="R712">
        <v>911.14</v>
      </c>
      <c r="S712">
        <v>0.28999999999999998</v>
      </c>
      <c r="T712">
        <v>1640.0519999999999</v>
      </c>
      <c r="U712">
        <v>3</v>
      </c>
      <c r="V712">
        <v>911.14</v>
      </c>
      <c r="W712">
        <v>0.28999999999999998</v>
      </c>
      <c r="X712">
        <v>1640.0519999999999</v>
      </c>
      <c r="Y712">
        <v>3</v>
      </c>
    </row>
    <row r="713" spans="1:25" x14ac:dyDescent="0.3">
      <c r="A713" t="s">
        <v>2518</v>
      </c>
      <c r="B713" s="25">
        <v>45559</v>
      </c>
      <c r="C713" t="s">
        <v>1132</v>
      </c>
      <c r="D713" t="s">
        <v>1671</v>
      </c>
      <c r="E713" t="s">
        <v>1788</v>
      </c>
      <c r="F713" s="7">
        <v>1</v>
      </c>
      <c r="G713" s="3">
        <v>613.17999999999995</v>
      </c>
      <c r="H713" s="3">
        <v>0.24</v>
      </c>
      <c r="I713" t="s">
        <v>1810</v>
      </c>
      <c r="J713" s="3">
        <v>527.33479999999997</v>
      </c>
      <c r="K713" s="3"/>
      <c r="Q713" s="10" t="s">
        <v>2262</v>
      </c>
      <c r="R713">
        <v>780.05</v>
      </c>
      <c r="S713">
        <v>0.19</v>
      </c>
      <c r="T713">
        <v>1372.8879999999999</v>
      </c>
      <c r="U713">
        <v>4</v>
      </c>
      <c r="V713">
        <v>780.05</v>
      </c>
      <c r="W713">
        <v>0.19</v>
      </c>
      <c r="X713">
        <v>1372.8879999999999</v>
      </c>
      <c r="Y713">
        <v>4</v>
      </c>
    </row>
    <row r="714" spans="1:25" x14ac:dyDescent="0.3">
      <c r="A714" t="s">
        <v>2519</v>
      </c>
      <c r="B714" s="25">
        <v>45229</v>
      </c>
      <c r="C714" t="s">
        <v>192</v>
      </c>
      <c r="D714" t="s">
        <v>1615</v>
      </c>
      <c r="E714" t="s">
        <v>1750</v>
      </c>
      <c r="F714" s="7">
        <v>2</v>
      </c>
      <c r="G714" s="3">
        <v>651.30999999999995</v>
      </c>
      <c r="H714" s="3">
        <v>0.1</v>
      </c>
      <c r="I714" t="s">
        <v>1807</v>
      </c>
      <c r="J714" s="3">
        <v>494.99560000000002</v>
      </c>
      <c r="K714" s="3"/>
      <c r="Q714" s="10" t="s">
        <v>2263</v>
      </c>
      <c r="R714">
        <v>315.95</v>
      </c>
      <c r="S714">
        <v>0.27</v>
      </c>
      <c r="T714">
        <v>1023.678</v>
      </c>
      <c r="U714">
        <v>2</v>
      </c>
      <c r="V714">
        <v>315.95</v>
      </c>
      <c r="W714">
        <v>0.27</v>
      </c>
      <c r="X714">
        <v>1023.678</v>
      </c>
      <c r="Y714">
        <v>2</v>
      </c>
    </row>
    <row r="715" spans="1:25" x14ac:dyDescent="0.3">
      <c r="A715" t="s">
        <v>2520</v>
      </c>
      <c r="B715" s="25">
        <v>45333</v>
      </c>
      <c r="C715" t="s">
        <v>103</v>
      </c>
      <c r="D715" t="s">
        <v>1532</v>
      </c>
      <c r="E715" t="s">
        <v>1757</v>
      </c>
      <c r="F715" s="7">
        <v>4</v>
      </c>
      <c r="G715" s="3">
        <v>635.14</v>
      </c>
      <c r="H715" s="3">
        <v>0.14000000000000001</v>
      </c>
      <c r="I715" t="s">
        <v>1810</v>
      </c>
      <c r="J715" s="3">
        <v>1143.252</v>
      </c>
      <c r="K715" s="3"/>
      <c r="Q715" s="10" t="s">
        <v>2265</v>
      </c>
      <c r="R715">
        <v>505.01</v>
      </c>
      <c r="S715">
        <v>0.18</v>
      </c>
      <c r="T715">
        <v>1484.7293999999999</v>
      </c>
      <c r="U715">
        <v>2</v>
      </c>
      <c r="V715">
        <v>505.01</v>
      </c>
      <c r="W715">
        <v>0.18</v>
      </c>
      <c r="X715">
        <v>1484.7293999999999</v>
      </c>
      <c r="Y715">
        <v>2</v>
      </c>
    </row>
    <row r="716" spans="1:25" x14ac:dyDescent="0.3">
      <c r="A716" t="s">
        <v>2521</v>
      </c>
      <c r="B716" s="25">
        <v>45752</v>
      </c>
      <c r="C716" t="s">
        <v>1174</v>
      </c>
      <c r="D716" t="s">
        <v>1725</v>
      </c>
      <c r="E716" t="s">
        <v>1780</v>
      </c>
      <c r="F716" s="7">
        <v>3</v>
      </c>
      <c r="G716" s="3">
        <v>912.61</v>
      </c>
      <c r="H716" s="3">
        <v>0.09</v>
      </c>
      <c r="I716" t="s">
        <v>1805</v>
      </c>
      <c r="J716" s="3">
        <v>3139.3784000000001</v>
      </c>
      <c r="K716" s="3"/>
      <c r="Q716" s="10" t="s">
        <v>2266</v>
      </c>
      <c r="R716">
        <v>736.75</v>
      </c>
      <c r="S716">
        <v>0.2</v>
      </c>
      <c r="T716">
        <v>1208.27</v>
      </c>
      <c r="U716">
        <v>4</v>
      </c>
      <c r="V716">
        <v>736.75</v>
      </c>
      <c r="W716">
        <v>0.2</v>
      </c>
      <c r="X716">
        <v>1208.27</v>
      </c>
      <c r="Y716">
        <v>4</v>
      </c>
    </row>
    <row r="717" spans="1:25" x14ac:dyDescent="0.3">
      <c r="A717" t="s">
        <v>2522</v>
      </c>
      <c r="B717" s="25">
        <v>45795</v>
      </c>
      <c r="C717" t="s">
        <v>864</v>
      </c>
      <c r="D717" t="s">
        <v>1623</v>
      </c>
      <c r="E717" t="s">
        <v>1760</v>
      </c>
      <c r="F717" s="7">
        <v>4</v>
      </c>
      <c r="G717" s="3">
        <v>79.77</v>
      </c>
      <c r="H717" s="3">
        <v>0.25</v>
      </c>
      <c r="I717" t="s">
        <v>1805</v>
      </c>
      <c r="J717" s="3">
        <v>217.77209999999999</v>
      </c>
      <c r="K717" s="3"/>
      <c r="Q717" s="10" t="s">
        <v>1853</v>
      </c>
      <c r="R717">
        <v>418.69</v>
      </c>
      <c r="S717">
        <v>0.14000000000000001</v>
      </c>
      <c r="T717">
        <v>393.5686</v>
      </c>
      <c r="U717">
        <v>1</v>
      </c>
      <c r="V717">
        <v>418.69</v>
      </c>
      <c r="W717">
        <v>0.14000000000000001</v>
      </c>
      <c r="X717">
        <v>393.5686</v>
      </c>
      <c r="Y717">
        <v>1</v>
      </c>
    </row>
    <row r="718" spans="1:25" x14ac:dyDescent="0.3">
      <c r="A718" t="s">
        <v>2523</v>
      </c>
      <c r="B718" s="25">
        <v>45755</v>
      </c>
      <c r="C718" t="s">
        <v>873</v>
      </c>
      <c r="D718" t="s">
        <v>1717</v>
      </c>
      <c r="E718" t="s">
        <v>1782</v>
      </c>
      <c r="F718" s="7">
        <v>4</v>
      </c>
      <c r="G718" s="3">
        <v>603.52</v>
      </c>
      <c r="H718" s="3">
        <v>0.23</v>
      </c>
      <c r="I718" t="s">
        <v>1805</v>
      </c>
      <c r="J718" s="3">
        <v>1810.56</v>
      </c>
      <c r="K718" s="3"/>
      <c r="Q718" s="10" t="s">
        <v>2267</v>
      </c>
      <c r="R718">
        <v>700.31</v>
      </c>
      <c r="S718">
        <v>0.24</v>
      </c>
      <c r="T718">
        <v>2240.9920000000002</v>
      </c>
      <c r="U718">
        <v>4</v>
      </c>
      <c r="V718">
        <v>700.31</v>
      </c>
      <c r="W718">
        <v>0.24</v>
      </c>
      <c r="X718">
        <v>2240.9920000000002</v>
      </c>
      <c r="Y718">
        <v>4</v>
      </c>
    </row>
    <row r="719" spans="1:25" x14ac:dyDescent="0.3">
      <c r="A719" t="s">
        <v>2524</v>
      </c>
      <c r="B719" s="25">
        <v>45625</v>
      </c>
      <c r="C719" t="s">
        <v>278</v>
      </c>
      <c r="D719" t="s">
        <v>1683</v>
      </c>
      <c r="E719" t="s">
        <v>1775</v>
      </c>
      <c r="F719" s="7">
        <v>2</v>
      </c>
      <c r="G719" s="3">
        <v>453.12</v>
      </c>
      <c r="H719" s="3">
        <v>0.15</v>
      </c>
      <c r="I719" t="s">
        <v>1810</v>
      </c>
      <c r="J719" s="3">
        <v>1395.6096</v>
      </c>
      <c r="K719" s="3"/>
      <c r="Q719" s="10" t="s">
        <v>2274</v>
      </c>
      <c r="R719">
        <v>934.96</v>
      </c>
      <c r="S719">
        <v>0.13</v>
      </c>
      <c r="T719">
        <v>3066.6687999999999</v>
      </c>
      <c r="U719">
        <v>1</v>
      </c>
      <c r="V719">
        <v>934.96</v>
      </c>
      <c r="W719">
        <v>0.13</v>
      </c>
      <c r="X719">
        <v>3066.6687999999999</v>
      </c>
      <c r="Y719">
        <v>1</v>
      </c>
    </row>
    <row r="720" spans="1:25" x14ac:dyDescent="0.3">
      <c r="A720" t="s">
        <v>2525</v>
      </c>
      <c r="B720" s="25">
        <v>45656</v>
      </c>
      <c r="C720" t="s">
        <v>1508</v>
      </c>
      <c r="D720" t="s">
        <v>1595</v>
      </c>
      <c r="E720" t="s">
        <v>1767</v>
      </c>
      <c r="F720" s="7">
        <v>4</v>
      </c>
      <c r="G720" s="3">
        <v>974.35</v>
      </c>
      <c r="H720" s="3">
        <v>0.23</v>
      </c>
      <c r="I720" t="s">
        <v>1805</v>
      </c>
      <c r="J720" s="3">
        <v>1656.395</v>
      </c>
      <c r="K720" s="3"/>
      <c r="Q720" s="10" t="s">
        <v>2276</v>
      </c>
      <c r="R720">
        <v>610.6</v>
      </c>
      <c r="S720">
        <v>0.2</v>
      </c>
      <c r="T720">
        <v>2198.16</v>
      </c>
      <c r="U720">
        <v>1</v>
      </c>
      <c r="V720">
        <v>610.6</v>
      </c>
      <c r="W720">
        <v>0.2</v>
      </c>
      <c r="X720">
        <v>2198.16</v>
      </c>
      <c r="Y720">
        <v>1</v>
      </c>
    </row>
    <row r="721" spans="1:25" x14ac:dyDescent="0.3">
      <c r="A721" t="s">
        <v>2526</v>
      </c>
      <c r="B721" s="25">
        <v>45824</v>
      </c>
      <c r="C721" t="s">
        <v>1449</v>
      </c>
      <c r="D721" t="s">
        <v>1719</v>
      </c>
      <c r="E721" t="s">
        <v>1788</v>
      </c>
      <c r="F721" s="7">
        <v>3</v>
      </c>
      <c r="G721" s="3">
        <v>52.35</v>
      </c>
      <c r="H721" s="3">
        <v>0.23</v>
      </c>
      <c r="I721" t="s">
        <v>1810</v>
      </c>
      <c r="J721" s="3">
        <v>161.238</v>
      </c>
      <c r="K721" s="3"/>
      <c r="Q721" s="10" t="s">
        <v>1854</v>
      </c>
      <c r="R721">
        <v>135.78</v>
      </c>
      <c r="S721">
        <v>0.28000000000000003</v>
      </c>
      <c r="T721">
        <v>116.77079999999999</v>
      </c>
      <c r="U721">
        <v>1</v>
      </c>
      <c r="V721">
        <v>135.78</v>
      </c>
      <c r="W721">
        <v>0.28000000000000003</v>
      </c>
      <c r="X721">
        <v>116.77079999999999</v>
      </c>
      <c r="Y721">
        <v>1</v>
      </c>
    </row>
    <row r="722" spans="1:25" x14ac:dyDescent="0.3">
      <c r="A722" t="s">
        <v>2527</v>
      </c>
      <c r="B722" s="25">
        <v>45824</v>
      </c>
      <c r="C722" t="s">
        <v>1144</v>
      </c>
      <c r="D722" t="s">
        <v>1659</v>
      </c>
      <c r="E722" t="s">
        <v>1788</v>
      </c>
      <c r="F722" s="7">
        <v>3</v>
      </c>
      <c r="G722" s="3">
        <v>681.58</v>
      </c>
      <c r="H722" s="3">
        <v>0.03</v>
      </c>
      <c r="I722" t="s">
        <v>1805</v>
      </c>
      <c r="J722" s="3">
        <v>1574.4498000000001</v>
      </c>
      <c r="K722" s="3"/>
      <c r="Q722" s="10" t="s">
        <v>2279</v>
      </c>
      <c r="R722">
        <v>416.01</v>
      </c>
      <c r="S722">
        <v>0.21</v>
      </c>
      <c r="T722">
        <v>1223.0694000000001</v>
      </c>
      <c r="U722">
        <v>1</v>
      </c>
      <c r="V722">
        <v>416.01</v>
      </c>
      <c r="W722">
        <v>0.21</v>
      </c>
      <c r="X722">
        <v>1223.0694000000001</v>
      </c>
      <c r="Y722">
        <v>1</v>
      </c>
    </row>
    <row r="723" spans="1:25" x14ac:dyDescent="0.3">
      <c r="A723" t="s">
        <v>2528</v>
      </c>
      <c r="B723" s="25">
        <v>45384</v>
      </c>
      <c r="C723" t="s">
        <v>579</v>
      </c>
      <c r="D723" t="s">
        <v>1695</v>
      </c>
      <c r="E723" t="s">
        <v>1782</v>
      </c>
      <c r="F723" s="7">
        <v>1</v>
      </c>
      <c r="G723" s="3">
        <v>71.23</v>
      </c>
      <c r="H723" s="3">
        <v>0.21</v>
      </c>
      <c r="I723" t="s">
        <v>1805</v>
      </c>
      <c r="J723" s="3">
        <v>207.27930000000001</v>
      </c>
      <c r="K723" s="3"/>
      <c r="Q723" s="10" t="s">
        <v>2283</v>
      </c>
      <c r="R723">
        <v>940.77</v>
      </c>
      <c r="S723">
        <v>0.09</v>
      </c>
      <c r="T723">
        <v>2859.9407999999999</v>
      </c>
      <c r="U723">
        <v>1</v>
      </c>
      <c r="V723">
        <v>940.77</v>
      </c>
      <c r="W723">
        <v>0.09</v>
      </c>
      <c r="X723">
        <v>2859.9407999999999</v>
      </c>
      <c r="Y723">
        <v>1</v>
      </c>
    </row>
    <row r="724" spans="1:25" x14ac:dyDescent="0.3">
      <c r="A724" t="s">
        <v>2529</v>
      </c>
      <c r="B724" s="25">
        <v>45379</v>
      </c>
      <c r="C724" t="s">
        <v>767</v>
      </c>
      <c r="D724" t="s">
        <v>1559</v>
      </c>
      <c r="E724" t="s">
        <v>1780</v>
      </c>
      <c r="F724" s="7">
        <v>2</v>
      </c>
      <c r="G724" s="3">
        <v>31.36</v>
      </c>
      <c r="H724" s="3">
        <v>0.14000000000000001</v>
      </c>
      <c r="I724" t="s">
        <v>1810</v>
      </c>
      <c r="J724" s="3">
        <v>24.7744</v>
      </c>
      <c r="K724" s="3"/>
      <c r="Q724" s="10" t="s">
        <v>2286</v>
      </c>
      <c r="R724">
        <v>635.13</v>
      </c>
      <c r="S724">
        <v>0.15</v>
      </c>
      <c r="T724">
        <v>1733.9049</v>
      </c>
      <c r="U724">
        <v>1</v>
      </c>
      <c r="V724">
        <v>635.13</v>
      </c>
      <c r="W724">
        <v>0.15</v>
      </c>
      <c r="X724">
        <v>1733.9049</v>
      </c>
      <c r="Y724">
        <v>1</v>
      </c>
    </row>
    <row r="725" spans="1:25" x14ac:dyDescent="0.3">
      <c r="A725" t="s">
        <v>2530</v>
      </c>
      <c r="B725" s="25">
        <v>45674</v>
      </c>
      <c r="C725" t="s">
        <v>1060</v>
      </c>
      <c r="D725" t="s">
        <v>1611</v>
      </c>
      <c r="E725" t="s">
        <v>1778</v>
      </c>
      <c r="F725" s="7">
        <v>4</v>
      </c>
      <c r="G725" s="3">
        <v>555.54999999999995</v>
      </c>
      <c r="H725" s="3">
        <v>0.06</v>
      </c>
      <c r="I725" t="s">
        <v>1805</v>
      </c>
      <c r="J725" s="3">
        <v>955.54599999999994</v>
      </c>
      <c r="K725" s="3"/>
      <c r="Q725" s="10" t="s">
        <v>2290</v>
      </c>
      <c r="R725">
        <v>771.73</v>
      </c>
      <c r="S725">
        <v>0.03</v>
      </c>
      <c r="T725">
        <v>617.38400000000001</v>
      </c>
      <c r="U725">
        <v>1</v>
      </c>
      <c r="V725">
        <v>771.73</v>
      </c>
      <c r="W725">
        <v>0.03</v>
      </c>
      <c r="X725">
        <v>617.38400000000001</v>
      </c>
      <c r="Y725">
        <v>1</v>
      </c>
    </row>
    <row r="726" spans="1:25" x14ac:dyDescent="0.3">
      <c r="A726" t="s">
        <v>2531</v>
      </c>
      <c r="B726" s="25">
        <v>45760</v>
      </c>
      <c r="C726" t="s">
        <v>797</v>
      </c>
      <c r="D726" t="s">
        <v>1661</v>
      </c>
      <c r="E726" t="s">
        <v>1785</v>
      </c>
      <c r="F726" s="7">
        <v>1</v>
      </c>
      <c r="G726" s="3">
        <v>805.99</v>
      </c>
      <c r="H726" s="3">
        <v>0.28000000000000003</v>
      </c>
      <c r="I726" t="s">
        <v>1805</v>
      </c>
      <c r="J726" s="3">
        <v>3030.5223999999998</v>
      </c>
      <c r="K726" s="3"/>
      <c r="Q726" s="10" t="s">
        <v>2291</v>
      </c>
      <c r="R726">
        <v>440.19</v>
      </c>
      <c r="S726">
        <v>0.17</v>
      </c>
      <c r="T726">
        <v>426.98430000000002</v>
      </c>
      <c r="U726">
        <v>2</v>
      </c>
      <c r="V726">
        <v>440.19</v>
      </c>
      <c r="W726">
        <v>0.17</v>
      </c>
      <c r="X726">
        <v>426.98430000000002</v>
      </c>
      <c r="Y726">
        <v>2</v>
      </c>
    </row>
    <row r="727" spans="1:25" x14ac:dyDescent="0.3">
      <c r="A727" t="s">
        <v>2532</v>
      </c>
      <c r="B727" s="25">
        <v>45474</v>
      </c>
      <c r="C727" t="s">
        <v>1198</v>
      </c>
      <c r="D727" t="s">
        <v>1671</v>
      </c>
      <c r="E727" t="s">
        <v>1738</v>
      </c>
      <c r="F727" s="7">
        <v>3</v>
      </c>
      <c r="G727" s="3">
        <v>506.55</v>
      </c>
      <c r="H727" s="3">
        <v>0.02</v>
      </c>
      <c r="I727" t="s">
        <v>1805</v>
      </c>
      <c r="J727" s="3">
        <v>364.71600000000001</v>
      </c>
      <c r="K727" s="3"/>
      <c r="Q727" s="10" t="s">
        <v>2293</v>
      </c>
      <c r="R727">
        <v>134.58000000000001</v>
      </c>
      <c r="S727">
        <v>0.02</v>
      </c>
      <c r="T727">
        <v>387.59039999999999</v>
      </c>
      <c r="U727">
        <v>4</v>
      </c>
      <c r="V727">
        <v>134.58000000000001</v>
      </c>
      <c r="W727">
        <v>0.02</v>
      </c>
      <c r="X727">
        <v>387.59039999999999</v>
      </c>
      <c r="Y727">
        <v>4</v>
      </c>
    </row>
    <row r="728" spans="1:25" x14ac:dyDescent="0.3">
      <c r="A728" t="s">
        <v>2533</v>
      </c>
      <c r="B728" s="25">
        <v>45640</v>
      </c>
      <c r="C728" t="s">
        <v>442</v>
      </c>
      <c r="D728" t="s">
        <v>1611</v>
      </c>
      <c r="E728" t="s">
        <v>1773</v>
      </c>
      <c r="F728" s="7">
        <v>1</v>
      </c>
      <c r="G728" s="3">
        <v>28.69</v>
      </c>
      <c r="H728" s="3">
        <v>0.23</v>
      </c>
      <c r="I728" t="s">
        <v>1805</v>
      </c>
      <c r="J728" s="3">
        <v>84.348600000000005</v>
      </c>
      <c r="K728" s="3"/>
      <c r="Q728" s="10" t="s">
        <v>2296</v>
      </c>
      <c r="R728">
        <v>992.55</v>
      </c>
      <c r="S728">
        <v>0.03</v>
      </c>
      <c r="T728">
        <v>1429.2719999999999</v>
      </c>
      <c r="U728">
        <v>1</v>
      </c>
      <c r="V728">
        <v>992.55</v>
      </c>
      <c r="W728">
        <v>0.03</v>
      </c>
      <c r="X728">
        <v>1429.2719999999999</v>
      </c>
      <c r="Y728">
        <v>1</v>
      </c>
    </row>
    <row r="729" spans="1:25" x14ac:dyDescent="0.3">
      <c r="A729" t="s">
        <v>2534</v>
      </c>
      <c r="B729" s="25">
        <v>45253</v>
      </c>
      <c r="C729" t="s">
        <v>1195</v>
      </c>
      <c r="D729" t="s">
        <v>1681</v>
      </c>
      <c r="E729" t="s">
        <v>1750</v>
      </c>
      <c r="F729" s="7">
        <v>4</v>
      </c>
      <c r="G729" s="3">
        <v>106.07</v>
      </c>
      <c r="H729" s="3">
        <v>0.06</v>
      </c>
      <c r="I729" t="s">
        <v>1810</v>
      </c>
      <c r="J729" s="3">
        <v>81.673900000000003</v>
      </c>
      <c r="K729" s="3"/>
      <c r="Q729" s="10" t="s">
        <v>1856</v>
      </c>
      <c r="R729">
        <v>384.66</v>
      </c>
      <c r="S729">
        <v>0.24</v>
      </c>
      <c r="T729">
        <v>707.77440000000013</v>
      </c>
      <c r="U729">
        <v>3</v>
      </c>
      <c r="V729">
        <v>384.66</v>
      </c>
      <c r="W729">
        <v>0.24</v>
      </c>
      <c r="X729">
        <v>707.77440000000013</v>
      </c>
      <c r="Y729">
        <v>3</v>
      </c>
    </row>
    <row r="730" spans="1:25" x14ac:dyDescent="0.3">
      <c r="A730" t="s">
        <v>2535</v>
      </c>
      <c r="B730" s="25">
        <v>45225</v>
      </c>
      <c r="C730" t="s">
        <v>823</v>
      </c>
      <c r="D730" t="s">
        <v>1711</v>
      </c>
      <c r="E730" t="s">
        <v>1733</v>
      </c>
      <c r="F730" s="7">
        <v>2</v>
      </c>
      <c r="G730" s="3">
        <v>289.77</v>
      </c>
      <c r="H730" s="3">
        <v>0.01</v>
      </c>
      <c r="I730" t="s">
        <v>1807</v>
      </c>
      <c r="J730" s="3">
        <v>1089.5352</v>
      </c>
      <c r="K730" s="3"/>
      <c r="Q730" s="10" t="s">
        <v>2297</v>
      </c>
      <c r="R730">
        <v>170.43</v>
      </c>
      <c r="S730">
        <v>0.03</v>
      </c>
      <c r="T730">
        <v>165.31710000000001</v>
      </c>
      <c r="U730">
        <v>3</v>
      </c>
      <c r="V730">
        <v>170.43</v>
      </c>
      <c r="W730">
        <v>0.03</v>
      </c>
      <c r="X730">
        <v>165.31710000000001</v>
      </c>
      <c r="Y730">
        <v>3</v>
      </c>
    </row>
    <row r="731" spans="1:25" x14ac:dyDescent="0.3">
      <c r="A731" t="s">
        <v>2536</v>
      </c>
      <c r="B731" s="25">
        <v>45263</v>
      </c>
      <c r="C731" t="s">
        <v>518</v>
      </c>
      <c r="D731" t="s">
        <v>1695</v>
      </c>
      <c r="E731" t="s">
        <v>1791</v>
      </c>
      <c r="F731" s="7">
        <v>1</v>
      </c>
      <c r="G731" s="3">
        <v>354.26</v>
      </c>
      <c r="H731" s="3">
        <v>0.25</v>
      </c>
      <c r="I731" t="s">
        <v>1810</v>
      </c>
      <c r="J731" s="3">
        <v>701.4348</v>
      </c>
      <c r="K731" s="3"/>
      <c r="Q731" s="10" t="s">
        <v>2298</v>
      </c>
      <c r="R731">
        <v>480.51</v>
      </c>
      <c r="S731">
        <v>0.28999999999999998</v>
      </c>
      <c r="T731">
        <v>1398.2841000000001</v>
      </c>
      <c r="U731">
        <v>2</v>
      </c>
      <c r="V731">
        <v>480.51</v>
      </c>
      <c r="W731">
        <v>0.28999999999999998</v>
      </c>
      <c r="X731">
        <v>1398.2841000000001</v>
      </c>
      <c r="Y731">
        <v>2</v>
      </c>
    </row>
    <row r="732" spans="1:25" x14ac:dyDescent="0.3">
      <c r="A732" t="s">
        <v>2537</v>
      </c>
      <c r="B732" s="25">
        <v>45554</v>
      </c>
      <c r="C732" t="s">
        <v>1189</v>
      </c>
      <c r="D732" t="s">
        <v>1665</v>
      </c>
      <c r="E732" t="s">
        <v>1780</v>
      </c>
      <c r="F732" s="7">
        <v>3</v>
      </c>
      <c r="G732" s="3">
        <v>522.72</v>
      </c>
      <c r="H732" s="3">
        <v>0.03</v>
      </c>
      <c r="I732" t="s">
        <v>1807</v>
      </c>
      <c r="J732" s="3">
        <v>392.04</v>
      </c>
      <c r="K732" s="3"/>
      <c r="Q732" s="10" t="s">
        <v>2299</v>
      </c>
      <c r="R732">
        <v>955.66</v>
      </c>
      <c r="S732">
        <v>0.27</v>
      </c>
      <c r="T732">
        <v>1357.0372</v>
      </c>
      <c r="U732">
        <v>2</v>
      </c>
      <c r="V732">
        <v>955.66</v>
      </c>
      <c r="W732">
        <v>0.27</v>
      </c>
      <c r="X732">
        <v>1357.0372</v>
      </c>
      <c r="Y732">
        <v>2</v>
      </c>
    </row>
    <row r="733" spans="1:25" x14ac:dyDescent="0.3">
      <c r="A733" t="s">
        <v>2538</v>
      </c>
      <c r="B733" s="25">
        <v>45569</v>
      </c>
      <c r="C733" t="s">
        <v>211</v>
      </c>
      <c r="D733" t="s">
        <v>1536</v>
      </c>
      <c r="E733" t="s">
        <v>1767</v>
      </c>
      <c r="F733" s="7">
        <v>1</v>
      </c>
      <c r="G733" s="3">
        <v>966.02</v>
      </c>
      <c r="H733" s="3">
        <v>0.04</v>
      </c>
      <c r="I733" t="s">
        <v>1810</v>
      </c>
      <c r="J733" s="3">
        <v>2811.1181999999999</v>
      </c>
      <c r="K733" s="3"/>
      <c r="Q733" s="10" t="s">
        <v>2301</v>
      </c>
      <c r="R733">
        <v>917.17</v>
      </c>
      <c r="S733">
        <v>0.3</v>
      </c>
      <c r="T733">
        <v>797.93790000000001</v>
      </c>
      <c r="U733">
        <v>2</v>
      </c>
      <c r="V733">
        <v>917.17</v>
      </c>
      <c r="W733">
        <v>0.3</v>
      </c>
      <c r="X733">
        <v>797.93790000000001</v>
      </c>
      <c r="Y733">
        <v>2</v>
      </c>
    </row>
    <row r="734" spans="1:25" x14ac:dyDescent="0.3">
      <c r="A734" t="s">
        <v>2539</v>
      </c>
      <c r="B734" s="25">
        <v>45217</v>
      </c>
      <c r="C734" t="s">
        <v>718</v>
      </c>
      <c r="D734" t="s">
        <v>1629</v>
      </c>
      <c r="E734" t="s">
        <v>1788</v>
      </c>
      <c r="F734" s="7">
        <v>4</v>
      </c>
      <c r="G734" s="3">
        <v>498.61</v>
      </c>
      <c r="H734" s="3">
        <v>0.05</v>
      </c>
      <c r="I734" t="s">
        <v>1807</v>
      </c>
      <c r="J734" s="3">
        <v>478.66559999999998</v>
      </c>
      <c r="K734" s="3"/>
      <c r="Q734" s="10" t="s">
        <v>2302</v>
      </c>
      <c r="R734">
        <v>406.46</v>
      </c>
      <c r="S734">
        <v>0.11</v>
      </c>
      <c r="T734">
        <v>569.04399999999998</v>
      </c>
      <c r="U734">
        <v>2</v>
      </c>
      <c r="V734">
        <v>406.46</v>
      </c>
      <c r="W734">
        <v>0.11</v>
      </c>
      <c r="X734">
        <v>569.04399999999998</v>
      </c>
      <c r="Y734">
        <v>2</v>
      </c>
    </row>
    <row r="735" spans="1:25" x14ac:dyDescent="0.3">
      <c r="A735" t="s">
        <v>2540</v>
      </c>
      <c r="B735" s="25">
        <v>45783</v>
      </c>
      <c r="C735" t="s">
        <v>1027</v>
      </c>
      <c r="D735" t="s">
        <v>1613</v>
      </c>
      <c r="E735" t="s">
        <v>1757</v>
      </c>
      <c r="F735" s="7">
        <v>2</v>
      </c>
      <c r="G735" s="3">
        <v>758.27</v>
      </c>
      <c r="H735" s="3">
        <v>0.23</v>
      </c>
      <c r="I735" t="s">
        <v>1807</v>
      </c>
      <c r="J735" s="3">
        <v>2881.4259999999999</v>
      </c>
      <c r="K735" s="3"/>
      <c r="Q735" s="10" t="s">
        <v>1812</v>
      </c>
      <c r="R735">
        <v>147.01</v>
      </c>
      <c r="S735">
        <v>0.15</v>
      </c>
      <c r="T735">
        <v>357.23430000000002</v>
      </c>
      <c r="U735">
        <v>2</v>
      </c>
      <c r="V735">
        <v>147.01</v>
      </c>
      <c r="W735">
        <v>0.15</v>
      </c>
      <c r="X735">
        <v>357.23430000000002</v>
      </c>
      <c r="Y735">
        <v>2</v>
      </c>
    </row>
    <row r="736" spans="1:25" x14ac:dyDescent="0.3">
      <c r="A736" t="s">
        <v>2541</v>
      </c>
      <c r="B736" s="25">
        <v>45371</v>
      </c>
      <c r="C736" t="s">
        <v>642</v>
      </c>
      <c r="D736" t="s">
        <v>1532</v>
      </c>
      <c r="E736" t="s">
        <v>1742</v>
      </c>
      <c r="F736" s="7">
        <v>1</v>
      </c>
      <c r="G736" s="3">
        <v>371.03</v>
      </c>
      <c r="H736" s="3">
        <v>0.05</v>
      </c>
      <c r="I736" t="s">
        <v>1807</v>
      </c>
      <c r="J736" s="3">
        <v>571.38619999999992</v>
      </c>
      <c r="K736" s="3"/>
      <c r="Q736" s="10" t="s">
        <v>2307</v>
      </c>
      <c r="R736">
        <v>106.66</v>
      </c>
      <c r="S736">
        <v>0.15</v>
      </c>
      <c r="T736">
        <v>341.31200000000001</v>
      </c>
      <c r="U736">
        <v>4</v>
      </c>
      <c r="V736">
        <v>106.66</v>
      </c>
      <c r="W736">
        <v>0.15</v>
      </c>
      <c r="X736">
        <v>341.31200000000001</v>
      </c>
      <c r="Y736">
        <v>4</v>
      </c>
    </row>
    <row r="737" spans="1:25" x14ac:dyDescent="0.3">
      <c r="A737" t="s">
        <v>2542</v>
      </c>
      <c r="B737" s="25">
        <v>45453</v>
      </c>
      <c r="C737" t="s">
        <v>1100</v>
      </c>
      <c r="D737" t="s">
        <v>1711</v>
      </c>
      <c r="E737" t="s">
        <v>1788</v>
      </c>
      <c r="F737" s="7">
        <v>2</v>
      </c>
      <c r="G737" s="3">
        <v>230.32</v>
      </c>
      <c r="H737" s="3">
        <v>0.28000000000000003</v>
      </c>
      <c r="I737" t="s">
        <v>1810</v>
      </c>
      <c r="J737" s="3">
        <v>218.804</v>
      </c>
      <c r="K737" s="3"/>
      <c r="Q737" s="10" t="s">
        <v>2308</v>
      </c>
      <c r="R737">
        <v>168.55</v>
      </c>
      <c r="S737">
        <v>0.06</v>
      </c>
      <c r="T737">
        <v>573.07000000000005</v>
      </c>
      <c r="U737">
        <v>1</v>
      </c>
      <c r="V737">
        <v>168.55</v>
      </c>
      <c r="W737">
        <v>0.06</v>
      </c>
      <c r="X737">
        <v>573.07000000000005</v>
      </c>
      <c r="Y737">
        <v>1</v>
      </c>
    </row>
    <row r="738" spans="1:25" x14ac:dyDescent="0.3">
      <c r="A738" t="s">
        <v>2543</v>
      </c>
      <c r="B738" s="25">
        <v>45526</v>
      </c>
      <c r="C738" t="s">
        <v>1063</v>
      </c>
      <c r="D738" t="s">
        <v>1651</v>
      </c>
      <c r="E738" t="s">
        <v>1757</v>
      </c>
      <c r="F738" s="7">
        <v>2</v>
      </c>
      <c r="G738" s="3">
        <v>985.43</v>
      </c>
      <c r="H738" s="3">
        <v>0.3</v>
      </c>
      <c r="I738" t="s">
        <v>1810</v>
      </c>
      <c r="J738" s="3">
        <v>1419.0192</v>
      </c>
      <c r="K738" s="3"/>
      <c r="Q738" s="10" t="s">
        <v>2312</v>
      </c>
      <c r="R738">
        <v>301.60000000000002</v>
      </c>
      <c r="S738">
        <v>0.16</v>
      </c>
      <c r="T738">
        <v>220.16800000000001</v>
      </c>
      <c r="U738">
        <v>3</v>
      </c>
      <c r="V738">
        <v>301.60000000000002</v>
      </c>
      <c r="W738">
        <v>0.16</v>
      </c>
      <c r="X738">
        <v>220.16800000000001</v>
      </c>
      <c r="Y738">
        <v>3</v>
      </c>
    </row>
    <row r="739" spans="1:25" x14ac:dyDescent="0.3">
      <c r="A739" t="s">
        <v>2544</v>
      </c>
      <c r="B739" s="25">
        <v>45756</v>
      </c>
      <c r="C739" t="s">
        <v>1295</v>
      </c>
      <c r="D739" t="s">
        <v>1546</v>
      </c>
      <c r="E739" t="s">
        <v>1750</v>
      </c>
      <c r="F739" s="7">
        <v>2</v>
      </c>
      <c r="G739" s="3">
        <v>492.5</v>
      </c>
      <c r="H739" s="3">
        <v>0.28000000000000003</v>
      </c>
      <c r="I739" t="s">
        <v>1807</v>
      </c>
      <c r="J739" s="3">
        <v>689.5</v>
      </c>
      <c r="K739" s="3"/>
      <c r="Q739" s="10" t="s">
        <v>2314</v>
      </c>
      <c r="R739">
        <v>284.24</v>
      </c>
      <c r="S739">
        <v>0.27</v>
      </c>
      <c r="T739">
        <v>1034.6335999999999</v>
      </c>
      <c r="U739">
        <v>1</v>
      </c>
      <c r="V739">
        <v>284.24</v>
      </c>
      <c r="W739">
        <v>0.27</v>
      </c>
      <c r="X739">
        <v>1034.6335999999999</v>
      </c>
      <c r="Y739">
        <v>1</v>
      </c>
    </row>
    <row r="740" spans="1:25" x14ac:dyDescent="0.3">
      <c r="A740" t="s">
        <v>2545</v>
      </c>
      <c r="B740" s="25">
        <v>45657</v>
      </c>
      <c r="C740" t="s">
        <v>1126</v>
      </c>
      <c r="D740" t="s">
        <v>1621</v>
      </c>
      <c r="E740" t="s">
        <v>1773</v>
      </c>
      <c r="F740" s="7">
        <v>4</v>
      </c>
      <c r="G740" s="3">
        <v>213.69</v>
      </c>
      <c r="H740" s="3">
        <v>0.08</v>
      </c>
      <c r="I740" t="s">
        <v>1807</v>
      </c>
      <c r="J740" s="3">
        <v>307.71359999999999</v>
      </c>
      <c r="K740" s="3"/>
      <c r="Q740" s="10" t="s">
        <v>2315</v>
      </c>
      <c r="R740">
        <v>191.6</v>
      </c>
      <c r="S740">
        <v>0.22</v>
      </c>
      <c r="T740">
        <v>139.86799999999999</v>
      </c>
      <c r="U740">
        <v>2</v>
      </c>
      <c r="V740">
        <v>191.6</v>
      </c>
      <c r="W740">
        <v>0.22</v>
      </c>
      <c r="X740">
        <v>139.86799999999999</v>
      </c>
      <c r="Y740">
        <v>2</v>
      </c>
    </row>
    <row r="741" spans="1:25" x14ac:dyDescent="0.3">
      <c r="A741" t="s">
        <v>2546</v>
      </c>
      <c r="B741" s="25">
        <v>45716</v>
      </c>
      <c r="C741" t="s">
        <v>238</v>
      </c>
      <c r="D741" t="s">
        <v>1569</v>
      </c>
      <c r="E741" t="s">
        <v>1763</v>
      </c>
      <c r="F741" s="7">
        <v>2</v>
      </c>
      <c r="G741" s="3">
        <v>618.83000000000004</v>
      </c>
      <c r="H741" s="3">
        <v>0.16</v>
      </c>
      <c r="I741" t="s">
        <v>1807</v>
      </c>
      <c r="J741" s="3">
        <v>2277.2944000000002</v>
      </c>
      <c r="K741" s="3"/>
      <c r="Q741" s="10" t="s">
        <v>2317</v>
      </c>
      <c r="R741">
        <v>125.68</v>
      </c>
      <c r="S741">
        <v>0.24</v>
      </c>
      <c r="T741">
        <v>279.00959999999998</v>
      </c>
      <c r="U741">
        <v>3</v>
      </c>
      <c r="V741">
        <v>125.68</v>
      </c>
      <c r="W741">
        <v>0.24</v>
      </c>
      <c r="X741">
        <v>279.00959999999998</v>
      </c>
      <c r="Y741">
        <v>3</v>
      </c>
    </row>
    <row r="742" spans="1:25" x14ac:dyDescent="0.3">
      <c r="A742" t="s">
        <v>2547</v>
      </c>
      <c r="B742" s="25">
        <v>45313</v>
      </c>
      <c r="C742" t="s">
        <v>330</v>
      </c>
      <c r="D742" t="s">
        <v>1647</v>
      </c>
      <c r="E742" t="s">
        <v>1773</v>
      </c>
      <c r="F742" s="7">
        <v>1</v>
      </c>
      <c r="G742" s="3">
        <v>81.16</v>
      </c>
      <c r="H742" s="3">
        <v>0.09</v>
      </c>
      <c r="I742" t="s">
        <v>1807</v>
      </c>
      <c r="J742" s="3">
        <v>136.34880000000001</v>
      </c>
      <c r="K742" s="3"/>
      <c r="Q742" s="10" t="s">
        <v>2319</v>
      </c>
      <c r="R742">
        <v>505.23</v>
      </c>
      <c r="S742">
        <v>0.19</v>
      </c>
      <c r="T742">
        <v>449.65469999999999</v>
      </c>
      <c r="U742">
        <v>1</v>
      </c>
      <c r="V742">
        <v>505.23</v>
      </c>
      <c r="W742">
        <v>0.19</v>
      </c>
      <c r="X742">
        <v>449.65469999999999</v>
      </c>
      <c r="Y742">
        <v>1</v>
      </c>
    </row>
    <row r="743" spans="1:25" x14ac:dyDescent="0.3">
      <c r="A743" t="s">
        <v>2548</v>
      </c>
      <c r="B743" s="25">
        <v>45372</v>
      </c>
      <c r="C743" t="s">
        <v>20</v>
      </c>
      <c r="D743" t="s">
        <v>1701</v>
      </c>
      <c r="E743" t="s">
        <v>1767</v>
      </c>
      <c r="F743" s="7">
        <v>3</v>
      </c>
      <c r="G743" s="3">
        <v>431.69</v>
      </c>
      <c r="H743" s="3">
        <v>0.28999999999999998</v>
      </c>
      <c r="I743" t="s">
        <v>1805</v>
      </c>
      <c r="J743" s="3">
        <v>392.83789999999999</v>
      </c>
      <c r="K743" s="3"/>
      <c r="Q743" s="10" t="s">
        <v>2321</v>
      </c>
      <c r="R743">
        <v>191.65</v>
      </c>
      <c r="S743">
        <v>0.22</v>
      </c>
      <c r="T743">
        <v>620.94600000000003</v>
      </c>
      <c r="U743">
        <v>1</v>
      </c>
      <c r="V743">
        <v>191.65</v>
      </c>
      <c r="W743">
        <v>0.22</v>
      </c>
      <c r="X743">
        <v>620.94600000000003</v>
      </c>
      <c r="Y743">
        <v>1</v>
      </c>
    </row>
    <row r="744" spans="1:25" x14ac:dyDescent="0.3">
      <c r="A744" t="s">
        <v>2549</v>
      </c>
      <c r="B744" s="25">
        <v>45648</v>
      </c>
      <c r="C744" t="s">
        <v>1246</v>
      </c>
      <c r="D744" t="s">
        <v>1565</v>
      </c>
      <c r="E744" t="s">
        <v>1754</v>
      </c>
      <c r="F744" s="7">
        <v>3</v>
      </c>
      <c r="G744" s="3">
        <v>438.65</v>
      </c>
      <c r="H744" s="3">
        <v>0.26</v>
      </c>
      <c r="I744" t="s">
        <v>1807</v>
      </c>
      <c r="J744" s="3">
        <v>934.32449999999983</v>
      </c>
      <c r="K744" s="3"/>
      <c r="Q744" s="10" t="s">
        <v>2323</v>
      </c>
      <c r="R744">
        <v>145.43</v>
      </c>
      <c r="S744">
        <v>0.17</v>
      </c>
      <c r="T744">
        <v>133.79560000000001</v>
      </c>
      <c r="U744">
        <v>4</v>
      </c>
      <c r="V744">
        <v>145.43</v>
      </c>
      <c r="W744">
        <v>0.17</v>
      </c>
      <c r="X744">
        <v>133.79560000000001</v>
      </c>
      <c r="Y744">
        <v>4</v>
      </c>
    </row>
    <row r="745" spans="1:25" x14ac:dyDescent="0.3">
      <c r="A745" t="s">
        <v>2550</v>
      </c>
      <c r="B745" s="25">
        <v>45384</v>
      </c>
      <c r="C745" t="s">
        <v>565</v>
      </c>
      <c r="D745" t="s">
        <v>1687</v>
      </c>
      <c r="E745" t="s">
        <v>1747</v>
      </c>
      <c r="F745" s="7">
        <v>4</v>
      </c>
      <c r="G745" s="3">
        <v>339.41</v>
      </c>
      <c r="H745" s="3">
        <v>0.21</v>
      </c>
      <c r="I745" t="s">
        <v>1805</v>
      </c>
      <c r="J745" s="3">
        <v>753.49019999999996</v>
      </c>
      <c r="K745" s="3"/>
      <c r="Q745" s="10" t="s">
        <v>2324</v>
      </c>
      <c r="R745">
        <v>828.35</v>
      </c>
      <c r="S745">
        <v>0.01</v>
      </c>
      <c r="T745">
        <v>2750.1219999999998</v>
      </c>
      <c r="U745">
        <v>3</v>
      </c>
      <c r="V745">
        <v>828.35</v>
      </c>
      <c r="W745">
        <v>0.01</v>
      </c>
      <c r="X745">
        <v>2750.1219999999998</v>
      </c>
      <c r="Y745">
        <v>3</v>
      </c>
    </row>
    <row r="746" spans="1:25" x14ac:dyDescent="0.3">
      <c r="A746" t="s">
        <v>2551</v>
      </c>
      <c r="B746" s="25">
        <v>45687</v>
      </c>
      <c r="C746" t="s">
        <v>1432</v>
      </c>
      <c r="D746" t="s">
        <v>1687</v>
      </c>
      <c r="E746" t="s">
        <v>1767</v>
      </c>
      <c r="F746" s="7">
        <v>1</v>
      </c>
      <c r="G746" s="3">
        <v>848.47</v>
      </c>
      <c r="H746" s="3">
        <v>0.08</v>
      </c>
      <c r="I746" t="s">
        <v>1810</v>
      </c>
      <c r="J746" s="3">
        <v>2681.1651999999999</v>
      </c>
      <c r="K746" s="3"/>
      <c r="Q746" s="10" t="s">
        <v>2325</v>
      </c>
      <c r="R746">
        <v>268.76</v>
      </c>
      <c r="S746">
        <v>0.22</v>
      </c>
      <c r="T746">
        <v>798.21719999999993</v>
      </c>
      <c r="U746">
        <v>4</v>
      </c>
      <c r="V746">
        <v>268.76</v>
      </c>
      <c r="W746">
        <v>0.22</v>
      </c>
      <c r="X746">
        <v>798.21719999999993</v>
      </c>
      <c r="Y746">
        <v>4</v>
      </c>
    </row>
    <row r="747" spans="1:25" x14ac:dyDescent="0.3">
      <c r="A747" t="s">
        <v>2552</v>
      </c>
      <c r="B747" s="25">
        <v>45747</v>
      </c>
      <c r="C747" t="s">
        <v>625</v>
      </c>
      <c r="D747" t="s">
        <v>1663</v>
      </c>
      <c r="E747" t="s">
        <v>1763</v>
      </c>
      <c r="F747" s="7">
        <v>1</v>
      </c>
      <c r="G747" s="3">
        <v>664.87</v>
      </c>
      <c r="H747" s="3">
        <v>0.23</v>
      </c>
      <c r="I747" t="s">
        <v>1807</v>
      </c>
      <c r="J747" s="3">
        <v>611.68040000000008</v>
      </c>
      <c r="K747" s="3"/>
      <c r="Q747" s="10" t="s">
        <v>2326</v>
      </c>
      <c r="R747">
        <v>370.09</v>
      </c>
      <c r="S747">
        <v>0.11</v>
      </c>
      <c r="T747">
        <v>1154.6808000000001</v>
      </c>
      <c r="U747">
        <v>3</v>
      </c>
      <c r="V747">
        <v>370.09</v>
      </c>
      <c r="W747">
        <v>0.11</v>
      </c>
      <c r="X747">
        <v>1154.6808000000001</v>
      </c>
      <c r="Y747">
        <v>3</v>
      </c>
    </row>
    <row r="748" spans="1:25" x14ac:dyDescent="0.3">
      <c r="A748" t="s">
        <v>2553</v>
      </c>
      <c r="B748" s="25">
        <v>45687</v>
      </c>
      <c r="C748" t="s">
        <v>348</v>
      </c>
      <c r="D748" t="s">
        <v>1577</v>
      </c>
      <c r="E748" t="s">
        <v>1760</v>
      </c>
      <c r="F748" s="7">
        <v>1</v>
      </c>
      <c r="G748" s="3">
        <v>412.11</v>
      </c>
      <c r="H748" s="3">
        <v>0.05</v>
      </c>
      <c r="I748" t="s">
        <v>1807</v>
      </c>
      <c r="J748" s="3">
        <v>317.32470000000001</v>
      </c>
      <c r="K748" s="3"/>
      <c r="Q748" s="10" t="s">
        <v>2328</v>
      </c>
      <c r="R748">
        <v>780.69</v>
      </c>
      <c r="S748">
        <v>0.18</v>
      </c>
      <c r="T748">
        <v>2107.8629999999998</v>
      </c>
      <c r="U748">
        <v>2</v>
      </c>
      <c r="V748">
        <v>780.69</v>
      </c>
      <c r="W748">
        <v>0.18</v>
      </c>
      <c r="X748">
        <v>2107.8629999999998</v>
      </c>
      <c r="Y748">
        <v>2</v>
      </c>
    </row>
    <row r="749" spans="1:25" x14ac:dyDescent="0.3">
      <c r="A749" t="s">
        <v>2554</v>
      </c>
      <c r="B749" s="25">
        <v>45916</v>
      </c>
      <c r="C749" t="s">
        <v>417</v>
      </c>
      <c r="D749" t="s">
        <v>1717</v>
      </c>
      <c r="E749" t="s">
        <v>1738</v>
      </c>
      <c r="F749" s="7">
        <v>4</v>
      </c>
      <c r="G749" s="3">
        <v>126.09</v>
      </c>
      <c r="H749" s="3">
        <v>0.19</v>
      </c>
      <c r="I749" t="s">
        <v>1810</v>
      </c>
      <c r="J749" s="3">
        <v>119.7855</v>
      </c>
      <c r="K749" s="3"/>
      <c r="Q749" s="10" t="s">
        <v>2330</v>
      </c>
      <c r="R749">
        <v>854.37</v>
      </c>
      <c r="S749">
        <v>0.06</v>
      </c>
      <c r="T749">
        <v>3178.2564000000002</v>
      </c>
      <c r="U749">
        <v>2</v>
      </c>
      <c r="V749">
        <v>854.37</v>
      </c>
      <c r="W749">
        <v>0.06</v>
      </c>
      <c r="X749">
        <v>3178.2564000000002</v>
      </c>
      <c r="Y749">
        <v>2</v>
      </c>
    </row>
    <row r="750" spans="1:25" x14ac:dyDescent="0.3">
      <c r="A750" t="s">
        <v>2555</v>
      </c>
      <c r="B750" s="25">
        <v>45917</v>
      </c>
      <c r="C750" t="s">
        <v>642</v>
      </c>
      <c r="D750" t="s">
        <v>1663</v>
      </c>
      <c r="E750" t="s">
        <v>1770</v>
      </c>
      <c r="F750" s="7">
        <v>3</v>
      </c>
      <c r="G750" s="3">
        <v>602.39</v>
      </c>
      <c r="H750" s="3">
        <v>0.02</v>
      </c>
      <c r="I750" t="s">
        <v>1810</v>
      </c>
      <c r="J750" s="3">
        <v>1951.7436</v>
      </c>
      <c r="K750" s="3"/>
      <c r="Q750" s="10" t="s">
        <v>2332</v>
      </c>
      <c r="R750">
        <v>407.46</v>
      </c>
      <c r="S750">
        <v>0.28000000000000003</v>
      </c>
      <c r="T750">
        <v>643.78679999999997</v>
      </c>
      <c r="U750">
        <v>1</v>
      </c>
      <c r="V750">
        <v>407.46</v>
      </c>
      <c r="W750">
        <v>0.28000000000000003</v>
      </c>
      <c r="X750">
        <v>643.78679999999997</v>
      </c>
      <c r="Y750">
        <v>1</v>
      </c>
    </row>
    <row r="751" spans="1:25" x14ac:dyDescent="0.3">
      <c r="A751" t="s">
        <v>2556</v>
      </c>
      <c r="B751" s="25">
        <v>45941</v>
      </c>
      <c r="C751" t="s">
        <v>1012</v>
      </c>
      <c r="D751" t="s">
        <v>1693</v>
      </c>
      <c r="E751" t="s">
        <v>1747</v>
      </c>
      <c r="F751" s="7">
        <v>3</v>
      </c>
      <c r="G751" s="3">
        <v>447.69</v>
      </c>
      <c r="H751" s="3">
        <v>0.04</v>
      </c>
      <c r="I751" t="s">
        <v>1810</v>
      </c>
      <c r="J751" s="3">
        <v>1316.2085999999999</v>
      </c>
      <c r="K751" s="3"/>
      <c r="Q751" s="10" t="s">
        <v>2334</v>
      </c>
      <c r="R751">
        <v>467.24</v>
      </c>
      <c r="S751">
        <v>0.13</v>
      </c>
      <c r="T751">
        <v>1719.4431999999999</v>
      </c>
      <c r="U751">
        <v>1</v>
      </c>
      <c r="V751">
        <v>467.24</v>
      </c>
      <c r="W751">
        <v>0.13</v>
      </c>
      <c r="X751">
        <v>1719.4431999999999</v>
      </c>
      <c r="Y751">
        <v>1</v>
      </c>
    </row>
    <row r="752" spans="1:25" x14ac:dyDescent="0.3">
      <c r="A752" t="s">
        <v>2557</v>
      </c>
      <c r="B752" s="25">
        <v>45778</v>
      </c>
      <c r="C752" t="s">
        <v>788</v>
      </c>
      <c r="D752" t="s">
        <v>1597</v>
      </c>
      <c r="E752" t="s">
        <v>1747</v>
      </c>
      <c r="F752" s="7">
        <v>2</v>
      </c>
      <c r="G752" s="3">
        <v>35.159999999999997</v>
      </c>
      <c r="H752" s="3">
        <v>0.18</v>
      </c>
      <c r="I752" t="s">
        <v>1810</v>
      </c>
      <c r="J752" s="3">
        <v>101.2608</v>
      </c>
      <c r="K752" s="3"/>
      <c r="Q752" s="10" t="s">
        <v>2335</v>
      </c>
      <c r="R752">
        <v>57.94</v>
      </c>
      <c r="S752">
        <v>0.22</v>
      </c>
      <c r="T752">
        <v>50.407799999999988</v>
      </c>
      <c r="U752">
        <v>1</v>
      </c>
      <c r="V752">
        <v>57.94</v>
      </c>
      <c r="W752">
        <v>0.22</v>
      </c>
      <c r="X752">
        <v>50.407799999999988</v>
      </c>
      <c r="Y752">
        <v>1</v>
      </c>
    </row>
    <row r="753" spans="1:25" x14ac:dyDescent="0.3">
      <c r="A753" t="s">
        <v>2558</v>
      </c>
      <c r="B753" s="25">
        <v>45740</v>
      </c>
      <c r="C753" t="s">
        <v>1027</v>
      </c>
      <c r="D753" t="s">
        <v>1673</v>
      </c>
      <c r="E753" t="s">
        <v>1773</v>
      </c>
      <c r="F753" s="7">
        <v>4</v>
      </c>
      <c r="G753" s="3">
        <v>838.59</v>
      </c>
      <c r="H753" s="3">
        <v>0.26</v>
      </c>
      <c r="I753" t="s">
        <v>1810</v>
      </c>
      <c r="J753" s="3">
        <v>1375.2876000000001</v>
      </c>
      <c r="K753" s="3"/>
      <c r="Q753" s="10" t="s">
        <v>2336</v>
      </c>
      <c r="R753">
        <v>540.1</v>
      </c>
      <c r="S753">
        <v>0.15</v>
      </c>
      <c r="T753">
        <v>421.27800000000002</v>
      </c>
      <c r="U753">
        <v>4</v>
      </c>
      <c r="V753">
        <v>540.1</v>
      </c>
      <c r="W753">
        <v>0.15</v>
      </c>
      <c r="X753">
        <v>421.27800000000002</v>
      </c>
      <c r="Y753">
        <v>4</v>
      </c>
    </row>
    <row r="754" spans="1:25" x14ac:dyDescent="0.3">
      <c r="A754" t="s">
        <v>2559</v>
      </c>
      <c r="B754" s="25">
        <v>45598</v>
      </c>
      <c r="C754" t="s">
        <v>316</v>
      </c>
      <c r="D754" t="s">
        <v>1647</v>
      </c>
      <c r="E754" t="s">
        <v>1757</v>
      </c>
      <c r="F754" s="7">
        <v>1</v>
      </c>
      <c r="G754" s="3">
        <v>867.94</v>
      </c>
      <c r="H754" s="3">
        <v>0.25</v>
      </c>
      <c r="I754" t="s">
        <v>1807</v>
      </c>
      <c r="J754" s="3">
        <v>2569.1024000000002</v>
      </c>
      <c r="K754" s="3"/>
      <c r="Q754" s="10" t="s">
        <v>2337</v>
      </c>
      <c r="R754">
        <v>816.28</v>
      </c>
      <c r="S754">
        <v>0.11</v>
      </c>
      <c r="T754">
        <v>2775.3519999999999</v>
      </c>
      <c r="U754">
        <v>4</v>
      </c>
      <c r="V754">
        <v>816.28</v>
      </c>
      <c r="W754">
        <v>0.11</v>
      </c>
      <c r="X754">
        <v>2775.3519999999999</v>
      </c>
      <c r="Y754">
        <v>4</v>
      </c>
    </row>
    <row r="755" spans="1:25" x14ac:dyDescent="0.3">
      <c r="A755" t="s">
        <v>2560</v>
      </c>
      <c r="B755" s="25">
        <v>45591</v>
      </c>
      <c r="C755" t="s">
        <v>637</v>
      </c>
      <c r="D755" t="s">
        <v>1607</v>
      </c>
      <c r="E755" t="s">
        <v>1788</v>
      </c>
      <c r="F755" s="7">
        <v>2</v>
      </c>
      <c r="G755" s="3">
        <v>623.88</v>
      </c>
      <c r="H755" s="3">
        <v>0.12</v>
      </c>
      <c r="I755" t="s">
        <v>1805</v>
      </c>
      <c r="J755" s="3">
        <v>467.91</v>
      </c>
      <c r="K755" s="3"/>
      <c r="Q755" s="10" t="s">
        <v>2339</v>
      </c>
      <c r="R755">
        <v>817.92</v>
      </c>
      <c r="S755">
        <v>7.0000000000000007E-2</v>
      </c>
      <c r="T755">
        <v>2584.6271999999999</v>
      </c>
      <c r="U755">
        <v>2</v>
      </c>
      <c r="V755">
        <v>817.92</v>
      </c>
      <c r="W755">
        <v>7.0000000000000007E-2</v>
      </c>
      <c r="X755">
        <v>2584.6271999999999</v>
      </c>
      <c r="Y755">
        <v>2</v>
      </c>
    </row>
    <row r="756" spans="1:25" x14ac:dyDescent="0.3">
      <c r="A756" t="s">
        <v>2561</v>
      </c>
      <c r="B756" s="25">
        <v>45546</v>
      </c>
      <c r="C756" t="s">
        <v>579</v>
      </c>
      <c r="D756" t="s">
        <v>1613</v>
      </c>
      <c r="E756" t="s">
        <v>1780</v>
      </c>
      <c r="F756" s="7">
        <v>2</v>
      </c>
      <c r="G756" s="3">
        <v>567.95000000000005</v>
      </c>
      <c r="H756" s="3">
        <v>0.19</v>
      </c>
      <c r="I756" t="s">
        <v>1807</v>
      </c>
      <c r="J756" s="3">
        <v>999.5920000000001</v>
      </c>
      <c r="K756" s="3"/>
      <c r="Q756" s="10" t="s">
        <v>2340</v>
      </c>
      <c r="R756">
        <v>358.45</v>
      </c>
      <c r="S756">
        <v>0.3</v>
      </c>
      <c r="T756">
        <v>666.71699999999998</v>
      </c>
      <c r="U756">
        <v>1</v>
      </c>
      <c r="V756">
        <v>358.45</v>
      </c>
      <c r="W756">
        <v>0.3</v>
      </c>
      <c r="X756">
        <v>666.71699999999998</v>
      </c>
      <c r="Y756">
        <v>1</v>
      </c>
    </row>
    <row r="757" spans="1:25" x14ac:dyDescent="0.3">
      <c r="A757" t="s">
        <v>2562</v>
      </c>
      <c r="B757" s="25">
        <v>45483</v>
      </c>
      <c r="C757" t="s">
        <v>1007</v>
      </c>
      <c r="D757" t="s">
        <v>1591</v>
      </c>
      <c r="E757" t="s">
        <v>1791</v>
      </c>
      <c r="F757" s="7">
        <v>2</v>
      </c>
      <c r="G757" s="3">
        <v>671.69</v>
      </c>
      <c r="H757" s="3">
        <v>0.21</v>
      </c>
      <c r="I757" t="s">
        <v>1805</v>
      </c>
      <c r="J757" s="3">
        <v>1088.1378</v>
      </c>
      <c r="K757" s="3"/>
      <c r="Q757" s="10" t="s">
        <v>2355</v>
      </c>
      <c r="R757">
        <v>562.97</v>
      </c>
      <c r="S757">
        <v>0.12</v>
      </c>
      <c r="T757">
        <v>900.75200000000007</v>
      </c>
      <c r="U757">
        <v>1</v>
      </c>
      <c r="V757">
        <v>562.97</v>
      </c>
      <c r="W757">
        <v>0.12</v>
      </c>
      <c r="X757">
        <v>900.75200000000007</v>
      </c>
      <c r="Y757">
        <v>1</v>
      </c>
    </row>
    <row r="758" spans="1:25" x14ac:dyDescent="0.3">
      <c r="A758" t="s">
        <v>2563</v>
      </c>
      <c r="B758" s="25">
        <v>45786</v>
      </c>
      <c r="C758" t="s">
        <v>666</v>
      </c>
      <c r="D758" t="s">
        <v>1538</v>
      </c>
      <c r="E758" t="s">
        <v>1760</v>
      </c>
      <c r="F758" s="7">
        <v>4</v>
      </c>
      <c r="G758" s="3">
        <v>257.95999999999998</v>
      </c>
      <c r="H758" s="3">
        <v>0.27</v>
      </c>
      <c r="I758" t="s">
        <v>1807</v>
      </c>
      <c r="J758" s="3">
        <v>407.57679999999999</v>
      </c>
      <c r="K758" s="3"/>
      <c r="Q758" s="10" t="s">
        <v>1862</v>
      </c>
      <c r="R758">
        <v>559.71</v>
      </c>
      <c r="S758">
        <v>0.06</v>
      </c>
      <c r="T758">
        <v>783.59400000000005</v>
      </c>
      <c r="U758">
        <v>2</v>
      </c>
      <c r="V758">
        <v>559.71</v>
      </c>
      <c r="W758">
        <v>0.06</v>
      </c>
      <c r="X758">
        <v>783.59400000000005</v>
      </c>
      <c r="Y758">
        <v>2</v>
      </c>
    </row>
    <row r="759" spans="1:25" x14ac:dyDescent="0.3">
      <c r="A759" t="s">
        <v>2564</v>
      </c>
      <c r="B759" s="25">
        <v>45475</v>
      </c>
      <c r="C759" t="s">
        <v>660</v>
      </c>
      <c r="D759" t="s">
        <v>1725</v>
      </c>
      <c r="E759" t="s">
        <v>1794</v>
      </c>
      <c r="F759" s="7">
        <v>1</v>
      </c>
      <c r="G759" s="3">
        <v>281.48</v>
      </c>
      <c r="H759" s="3">
        <v>0.13</v>
      </c>
      <c r="I759" t="s">
        <v>1807</v>
      </c>
      <c r="J759" s="3">
        <v>821.92160000000001</v>
      </c>
      <c r="K759" s="3"/>
      <c r="Q759" s="10" t="s">
        <v>2364</v>
      </c>
      <c r="R759">
        <v>366.08</v>
      </c>
      <c r="S759">
        <v>0.28000000000000003</v>
      </c>
      <c r="T759">
        <v>1043.328</v>
      </c>
      <c r="U759">
        <v>4</v>
      </c>
      <c r="V759">
        <v>366.08</v>
      </c>
      <c r="W759">
        <v>0.28000000000000003</v>
      </c>
      <c r="X759">
        <v>1043.328</v>
      </c>
      <c r="Y759">
        <v>4</v>
      </c>
    </row>
    <row r="760" spans="1:25" x14ac:dyDescent="0.3">
      <c r="A760" t="s">
        <v>2565</v>
      </c>
      <c r="B760" s="25">
        <v>45470</v>
      </c>
      <c r="C760" t="s">
        <v>986</v>
      </c>
      <c r="D760" t="s">
        <v>1569</v>
      </c>
      <c r="E760" t="s">
        <v>1773</v>
      </c>
      <c r="F760" s="7">
        <v>1</v>
      </c>
      <c r="G760" s="3">
        <v>202.13</v>
      </c>
      <c r="H760" s="3">
        <v>0.01</v>
      </c>
      <c r="I760" t="s">
        <v>1810</v>
      </c>
      <c r="J760" s="3">
        <v>175.85310000000001</v>
      </c>
      <c r="K760" s="3"/>
      <c r="Q760" s="10" t="s">
        <v>2367</v>
      </c>
      <c r="R760">
        <v>330.04</v>
      </c>
      <c r="S760">
        <v>0.06</v>
      </c>
      <c r="T760">
        <v>792.09600000000012</v>
      </c>
      <c r="U760">
        <v>2</v>
      </c>
      <c r="V760">
        <v>330.04</v>
      </c>
      <c r="W760">
        <v>0.06</v>
      </c>
      <c r="X760">
        <v>792.09600000000012</v>
      </c>
      <c r="Y760">
        <v>2</v>
      </c>
    </row>
    <row r="761" spans="1:25" x14ac:dyDescent="0.3">
      <c r="A761" t="s">
        <v>2566</v>
      </c>
      <c r="B761" s="25">
        <v>45243</v>
      </c>
      <c r="C761" t="s">
        <v>856</v>
      </c>
      <c r="D761" t="s">
        <v>1677</v>
      </c>
      <c r="E761" t="s">
        <v>1754</v>
      </c>
      <c r="F761" s="7">
        <v>4</v>
      </c>
      <c r="G761" s="3">
        <v>370.66</v>
      </c>
      <c r="H761" s="3">
        <v>0.12</v>
      </c>
      <c r="I761" t="s">
        <v>1807</v>
      </c>
      <c r="J761" s="3">
        <v>366.95339999999999</v>
      </c>
      <c r="K761" s="3"/>
      <c r="Q761" s="10" t="s">
        <v>2368</v>
      </c>
      <c r="R761">
        <v>813.01</v>
      </c>
      <c r="S761">
        <v>0.03</v>
      </c>
      <c r="T761">
        <v>1528.4588000000001</v>
      </c>
      <c r="U761">
        <v>4</v>
      </c>
      <c r="V761">
        <v>813.01</v>
      </c>
      <c r="W761">
        <v>0.03</v>
      </c>
      <c r="X761">
        <v>1528.4588000000001</v>
      </c>
      <c r="Y761">
        <v>4</v>
      </c>
    </row>
    <row r="762" spans="1:25" x14ac:dyDescent="0.3">
      <c r="A762" t="s">
        <v>2567</v>
      </c>
      <c r="B762" s="25">
        <v>45341</v>
      </c>
      <c r="C762" t="s">
        <v>32</v>
      </c>
      <c r="D762" t="s">
        <v>1651</v>
      </c>
      <c r="E762" t="s">
        <v>1775</v>
      </c>
      <c r="F762" s="7">
        <v>3</v>
      </c>
      <c r="G762" s="3">
        <v>731.53</v>
      </c>
      <c r="H762" s="3">
        <v>7.0000000000000007E-2</v>
      </c>
      <c r="I762" t="s">
        <v>1805</v>
      </c>
      <c r="J762" s="3">
        <v>2574.9856</v>
      </c>
      <c r="K762" s="3"/>
      <c r="Q762" s="10" t="s">
        <v>2371</v>
      </c>
      <c r="R762">
        <v>836.4</v>
      </c>
      <c r="S762">
        <v>0.02</v>
      </c>
      <c r="T762">
        <v>2509.1999999999998</v>
      </c>
      <c r="U762">
        <v>1</v>
      </c>
      <c r="V762">
        <v>836.4</v>
      </c>
      <c r="W762">
        <v>0.02</v>
      </c>
      <c r="X762">
        <v>2509.1999999999998</v>
      </c>
      <c r="Y762">
        <v>1</v>
      </c>
    </row>
    <row r="763" spans="1:25" x14ac:dyDescent="0.3">
      <c r="A763" t="s">
        <v>2568</v>
      </c>
      <c r="B763" s="25">
        <v>45371</v>
      </c>
      <c r="C763" t="s">
        <v>545</v>
      </c>
      <c r="D763" t="s">
        <v>1685</v>
      </c>
      <c r="E763" t="s">
        <v>1738</v>
      </c>
      <c r="F763" s="7">
        <v>1</v>
      </c>
      <c r="G763" s="3">
        <v>468.25</v>
      </c>
      <c r="H763" s="3">
        <v>0.1</v>
      </c>
      <c r="I763" t="s">
        <v>1807</v>
      </c>
      <c r="J763" s="3">
        <v>1306.4175</v>
      </c>
      <c r="K763" s="3"/>
      <c r="Q763" s="10" t="s">
        <v>2374</v>
      </c>
      <c r="R763">
        <v>282.48</v>
      </c>
      <c r="S763">
        <v>0.02</v>
      </c>
      <c r="T763">
        <v>1005.6288</v>
      </c>
      <c r="U763">
        <v>2</v>
      </c>
      <c r="V763">
        <v>282.48</v>
      </c>
      <c r="W763">
        <v>0.02</v>
      </c>
      <c r="X763">
        <v>1005.6288</v>
      </c>
      <c r="Y763">
        <v>2</v>
      </c>
    </row>
    <row r="764" spans="1:25" x14ac:dyDescent="0.3">
      <c r="A764" t="s">
        <v>2569</v>
      </c>
      <c r="B764" s="25">
        <v>45360</v>
      </c>
      <c r="C764" t="s">
        <v>14</v>
      </c>
      <c r="D764" t="s">
        <v>1663</v>
      </c>
      <c r="E764" t="s">
        <v>1733</v>
      </c>
      <c r="F764" s="7">
        <v>3</v>
      </c>
      <c r="G764" s="3">
        <v>928.72</v>
      </c>
      <c r="H764" s="3">
        <v>0.06</v>
      </c>
      <c r="I764" t="s">
        <v>1810</v>
      </c>
      <c r="J764" s="3">
        <v>835.84800000000007</v>
      </c>
      <c r="K764" s="3"/>
      <c r="Q764" s="10" t="s">
        <v>2375</v>
      </c>
      <c r="R764">
        <v>740.68</v>
      </c>
      <c r="S764">
        <v>0.28999999999999998</v>
      </c>
      <c r="T764">
        <v>1451.7328</v>
      </c>
      <c r="U764">
        <v>3</v>
      </c>
      <c r="V764">
        <v>740.68</v>
      </c>
      <c r="W764">
        <v>0.28999999999999998</v>
      </c>
      <c r="X764">
        <v>1451.7328</v>
      </c>
      <c r="Y764">
        <v>3</v>
      </c>
    </row>
    <row r="765" spans="1:25" x14ac:dyDescent="0.3">
      <c r="A765" t="s">
        <v>2570</v>
      </c>
      <c r="B765" s="25">
        <v>45499</v>
      </c>
      <c r="C765" t="s">
        <v>355</v>
      </c>
      <c r="D765" t="s">
        <v>1534</v>
      </c>
      <c r="E765" t="s">
        <v>1791</v>
      </c>
      <c r="F765" s="7">
        <v>1</v>
      </c>
      <c r="G765" s="3">
        <v>217.22</v>
      </c>
      <c r="H765" s="3">
        <v>0.3</v>
      </c>
      <c r="I765" t="s">
        <v>1807</v>
      </c>
      <c r="J765" s="3">
        <v>612.56039999999996</v>
      </c>
      <c r="K765" s="3"/>
      <c r="Q765" s="10" t="s">
        <v>2376</v>
      </c>
      <c r="R765">
        <v>600.58000000000004</v>
      </c>
      <c r="S765">
        <v>0.22</v>
      </c>
      <c r="T765">
        <v>1279.2354</v>
      </c>
      <c r="U765">
        <v>3</v>
      </c>
      <c r="V765">
        <v>600.58000000000004</v>
      </c>
      <c r="W765">
        <v>0.22</v>
      </c>
      <c r="X765">
        <v>1279.2354</v>
      </c>
      <c r="Y765">
        <v>3</v>
      </c>
    </row>
    <row r="766" spans="1:25" x14ac:dyDescent="0.3">
      <c r="A766" t="s">
        <v>2571</v>
      </c>
      <c r="B766" s="25">
        <v>45745</v>
      </c>
      <c r="C766" t="s">
        <v>1246</v>
      </c>
      <c r="D766" t="s">
        <v>1577</v>
      </c>
      <c r="E766" t="s">
        <v>1747</v>
      </c>
      <c r="F766" s="7">
        <v>4</v>
      </c>
      <c r="G766" s="3">
        <v>387.99</v>
      </c>
      <c r="H766" s="3">
        <v>0.23</v>
      </c>
      <c r="I766" t="s">
        <v>1805</v>
      </c>
      <c r="J766" s="3">
        <v>271.59300000000002</v>
      </c>
      <c r="K766" s="3"/>
      <c r="Q766" s="10" t="s">
        <v>1864</v>
      </c>
      <c r="R766">
        <v>680.16</v>
      </c>
      <c r="S766">
        <v>0.14808617234468943</v>
      </c>
      <c r="T766">
        <v>979.43039999999996</v>
      </c>
      <c r="U766">
        <v>4</v>
      </c>
      <c r="V766">
        <v>680.16</v>
      </c>
      <c r="W766">
        <v>0.14808617234468943</v>
      </c>
      <c r="X766">
        <v>979.43039999999996</v>
      </c>
      <c r="Y766">
        <v>4</v>
      </c>
    </row>
    <row r="767" spans="1:25" x14ac:dyDescent="0.3">
      <c r="A767" t="s">
        <v>2572</v>
      </c>
      <c r="B767" s="25">
        <v>45718</v>
      </c>
      <c r="C767" t="s">
        <v>1449</v>
      </c>
      <c r="D767" t="s">
        <v>1565</v>
      </c>
      <c r="E767" t="s">
        <v>1757</v>
      </c>
      <c r="F767" s="7">
        <v>4</v>
      </c>
      <c r="G767" s="3">
        <v>186.24</v>
      </c>
      <c r="H767" s="3">
        <v>0.22</v>
      </c>
      <c r="I767" t="s">
        <v>1805</v>
      </c>
      <c r="J767" s="3">
        <v>573.61920000000009</v>
      </c>
      <c r="K767" s="3"/>
      <c r="Q767" s="10" t="s">
        <v>2377</v>
      </c>
      <c r="R767">
        <v>345.58</v>
      </c>
      <c r="S767">
        <v>0.01</v>
      </c>
      <c r="T767">
        <v>808.65719999999999</v>
      </c>
      <c r="U767">
        <v>1</v>
      </c>
      <c r="V767">
        <v>345.58</v>
      </c>
      <c r="W767">
        <v>0.01</v>
      </c>
      <c r="X767">
        <v>808.65719999999999</v>
      </c>
      <c r="Y767">
        <v>1</v>
      </c>
    </row>
    <row r="768" spans="1:25" x14ac:dyDescent="0.3">
      <c r="A768" t="s">
        <v>2573</v>
      </c>
      <c r="B768" s="25">
        <v>45454</v>
      </c>
      <c r="C768" t="s">
        <v>928</v>
      </c>
      <c r="D768" t="s">
        <v>1609</v>
      </c>
      <c r="E768" t="s">
        <v>1763</v>
      </c>
      <c r="F768" s="7">
        <v>1</v>
      </c>
      <c r="G768" s="3">
        <v>609.05999999999995</v>
      </c>
      <c r="H768" s="3">
        <v>0.21</v>
      </c>
      <c r="I768" t="s">
        <v>1810</v>
      </c>
      <c r="J768" s="3">
        <v>1900.2672</v>
      </c>
      <c r="K768" s="3"/>
      <c r="Q768" s="10" t="s">
        <v>2382</v>
      </c>
      <c r="R768">
        <v>280.16000000000003</v>
      </c>
      <c r="S768">
        <v>0.28999999999999998</v>
      </c>
      <c r="T768">
        <v>918.92480000000012</v>
      </c>
      <c r="U768">
        <v>2</v>
      </c>
      <c r="V768">
        <v>280.16000000000003</v>
      </c>
      <c r="W768">
        <v>0.28999999999999998</v>
      </c>
      <c r="X768">
        <v>918.92480000000012</v>
      </c>
      <c r="Y768">
        <v>2</v>
      </c>
    </row>
    <row r="769" spans="1:25" x14ac:dyDescent="0.3">
      <c r="A769" t="s">
        <v>2574</v>
      </c>
      <c r="B769" s="25">
        <v>45434</v>
      </c>
      <c r="C769" t="s">
        <v>1339</v>
      </c>
      <c r="D769" t="s">
        <v>1595</v>
      </c>
      <c r="E769" t="s">
        <v>1773</v>
      </c>
      <c r="F769" s="7">
        <v>1</v>
      </c>
      <c r="G769" s="3">
        <v>827.91</v>
      </c>
      <c r="H769" s="3">
        <v>0.24</v>
      </c>
      <c r="I769" t="s">
        <v>1807</v>
      </c>
      <c r="J769" s="3">
        <v>654.0489</v>
      </c>
      <c r="K769" s="3"/>
      <c r="Q769" s="10" t="s">
        <v>2383</v>
      </c>
      <c r="R769">
        <v>649.54999999999995</v>
      </c>
      <c r="S769">
        <v>0.27</v>
      </c>
      <c r="T769">
        <v>922.36099999999988</v>
      </c>
      <c r="U769">
        <v>2</v>
      </c>
      <c r="V769">
        <v>649.54999999999995</v>
      </c>
      <c r="W769">
        <v>0.27</v>
      </c>
      <c r="X769">
        <v>922.36099999999988</v>
      </c>
      <c r="Y769">
        <v>2</v>
      </c>
    </row>
    <row r="770" spans="1:25" x14ac:dyDescent="0.3">
      <c r="A770" t="s">
        <v>2575</v>
      </c>
      <c r="B770" s="25">
        <v>45486</v>
      </c>
      <c r="C770" t="s">
        <v>576</v>
      </c>
      <c r="D770" t="s">
        <v>1695</v>
      </c>
      <c r="E770" t="s">
        <v>1733</v>
      </c>
      <c r="F770" s="7">
        <v>2</v>
      </c>
      <c r="G770" s="3">
        <v>303.79000000000002</v>
      </c>
      <c r="H770" s="3">
        <v>0.14000000000000001</v>
      </c>
      <c r="I770" t="s">
        <v>1807</v>
      </c>
      <c r="J770" s="3">
        <v>230.88040000000001</v>
      </c>
      <c r="K770" s="3"/>
      <c r="Q770" s="10" t="s">
        <v>2384</v>
      </c>
      <c r="R770">
        <v>994.32</v>
      </c>
      <c r="S770">
        <v>0.21</v>
      </c>
      <c r="T770">
        <v>1451.7072000000001</v>
      </c>
      <c r="U770">
        <v>1</v>
      </c>
      <c r="V770">
        <v>994.32</v>
      </c>
      <c r="W770">
        <v>0.21</v>
      </c>
      <c r="X770">
        <v>1451.7072000000001</v>
      </c>
      <c r="Y770">
        <v>1</v>
      </c>
    </row>
    <row r="771" spans="1:25" x14ac:dyDescent="0.3">
      <c r="A771" t="s">
        <v>2576</v>
      </c>
      <c r="B771" s="25">
        <v>45902</v>
      </c>
      <c r="C771" t="s">
        <v>364</v>
      </c>
      <c r="D771" t="s">
        <v>1603</v>
      </c>
      <c r="E771" t="s">
        <v>1757</v>
      </c>
      <c r="F771" s="7">
        <v>3</v>
      </c>
      <c r="G771" s="3">
        <v>365.91</v>
      </c>
      <c r="H771" s="3">
        <v>0.16</v>
      </c>
      <c r="I771" t="s">
        <v>1810</v>
      </c>
      <c r="J771" s="3">
        <v>629.36520000000007</v>
      </c>
      <c r="K771" s="3"/>
      <c r="Q771" s="10" t="s">
        <v>2385</v>
      </c>
      <c r="R771">
        <v>64.94</v>
      </c>
      <c r="S771">
        <v>0</v>
      </c>
      <c r="T771">
        <v>51.302599999999998</v>
      </c>
      <c r="U771">
        <v>2</v>
      </c>
      <c r="V771">
        <v>64.94</v>
      </c>
      <c r="W771">
        <v>0</v>
      </c>
      <c r="X771">
        <v>51.302599999999998</v>
      </c>
      <c r="Y771">
        <v>2</v>
      </c>
    </row>
    <row r="772" spans="1:25" x14ac:dyDescent="0.3">
      <c r="A772" t="s">
        <v>2577</v>
      </c>
      <c r="B772" s="25">
        <v>45762</v>
      </c>
      <c r="C772" t="s">
        <v>252</v>
      </c>
      <c r="D772" t="s">
        <v>1579</v>
      </c>
      <c r="E772" t="s">
        <v>1788</v>
      </c>
      <c r="F772" s="7">
        <v>1</v>
      </c>
      <c r="G772" s="3">
        <v>852.72</v>
      </c>
      <c r="H772" s="3">
        <v>0.18</v>
      </c>
      <c r="I772" t="s">
        <v>1805</v>
      </c>
      <c r="J772" s="3">
        <v>2148.8544000000002</v>
      </c>
      <c r="K772" s="3"/>
      <c r="Q772" s="10" t="s">
        <v>1865</v>
      </c>
      <c r="R772">
        <v>733.42</v>
      </c>
      <c r="S772">
        <v>0.23</v>
      </c>
      <c r="T772">
        <v>2552.3015999999998</v>
      </c>
      <c r="U772">
        <v>1</v>
      </c>
      <c r="V772">
        <v>733.42</v>
      </c>
      <c r="W772">
        <v>0.23</v>
      </c>
      <c r="X772">
        <v>2552.3015999999998</v>
      </c>
      <c r="Y772">
        <v>1</v>
      </c>
    </row>
    <row r="773" spans="1:25" x14ac:dyDescent="0.3">
      <c r="A773" t="s">
        <v>2578</v>
      </c>
      <c r="B773" s="25">
        <v>45752</v>
      </c>
      <c r="C773" t="s">
        <v>785</v>
      </c>
      <c r="D773" t="s">
        <v>1549</v>
      </c>
      <c r="E773" t="s">
        <v>1750</v>
      </c>
      <c r="F773" s="7">
        <v>2</v>
      </c>
      <c r="G773" s="3">
        <v>768.25</v>
      </c>
      <c r="H773" s="3">
        <v>0.02</v>
      </c>
      <c r="I773" t="s">
        <v>1805</v>
      </c>
      <c r="J773" s="3">
        <v>629.96500000000003</v>
      </c>
      <c r="K773" s="3"/>
      <c r="Q773" s="10" t="s">
        <v>2389</v>
      </c>
      <c r="R773">
        <v>156.72999999999999</v>
      </c>
      <c r="S773">
        <v>0.24</v>
      </c>
      <c r="T773">
        <v>257.03719999999998</v>
      </c>
      <c r="U773">
        <v>3</v>
      </c>
      <c r="V773">
        <v>156.72999999999999</v>
      </c>
      <c r="W773">
        <v>0.24</v>
      </c>
      <c r="X773">
        <v>257.03719999999998</v>
      </c>
      <c r="Y773">
        <v>3</v>
      </c>
    </row>
    <row r="774" spans="1:25" x14ac:dyDescent="0.3">
      <c r="A774" t="s">
        <v>2579</v>
      </c>
      <c r="B774" s="25">
        <v>45254</v>
      </c>
      <c r="C774" t="s">
        <v>1086</v>
      </c>
      <c r="D774" t="s">
        <v>1713</v>
      </c>
      <c r="E774" t="s">
        <v>1794</v>
      </c>
      <c r="F774" s="7">
        <v>4</v>
      </c>
      <c r="G774" s="3">
        <v>318.62</v>
      </c>
      <c r="H774" s="3">
        <v>0.14000000000000001</v>
      </c>
      <c r="I774" t="s">
        <v>1810</v>
      </c>
      <c r="J774" s="3">
        <v>624.49519999999995</v>
      </c>
      <c r="K774" s="3"/>
      <c r="Q774" s="10" t="s">
        <v>2391</v>
      </c>
      <c r="R774">
        <v>34.71</v>
      </c>
      <c r="S774">
        <v>0.11</v>
      </c>
      <c r="T774">
        <v>31.239000000000001</v>
      </c>
      <c r="U774">
        <v>2</v>
      </c>
      <c r="V774">
        <v>34.71</v>
      </c>
      <c r="W774">
        <v>0.11</v>
      </c>
      <c r="X774">
        <v>31.239000000000001</v>
      </c>
      <c r="Y774">
        <v>2</v>
      </c>
    </row>
    <row r="775" spans="1:25" x14ac:dyDescent="0.3">
      <c r="A775" t="s">
        <v>2580</v>
      </c>
      <c r="B775" s="25">
        <v>45683</v>
      </c>
      <c r="C775" t="s">
        <v>185</v>
      </c>
      <c r="D775" t="s">
        <v>1681</v>
      </c>
      <c r="E775" t="s">
        <v>1742</v>
      </c>
      <c r="F775" s="7">
        <v>3</v>
      </c>
      <c r="G775" s="3">
        <v>402.11</v>
      </c>
      <c r="H775" s="3">
        <v>0.18</v>
      </c>
      <c r="I775" t="s">
        <v>1807</v>
      </c>
      <c r="J775" s="3">
        <v>1383.2583999999999</v>
      </c>
      <c r="K775" s="3"/>
      <c r="Q775" s="10" t="s">
        <v>2392</v>
      </c>
      <c r="R775">
        <v>829.15</v>
      </c>
      <c r="S775">
        <v>0.1</v>
      </c>
      <c r="T775">
        <v>1475.8869999999999</v>
      </c>
      <c r="U775">
        <v>2</v>
      </c>
      <c r="V775">
        <v>829.15</v>
      </c>
      <c r="W775">
        <v>0.1</v>
      </c>
      <c r="X775">
        <v>1475.8869999999999</v>
      </c>
      <c r="Y775">
        <v>2</v>
      </c>
    </row>
    <row r="776" spans="1:25" x14ac:dyDescent="0.3">
      <c r="A776" t="s">
        <v>2581</v>
      </c>
      <c r="B776" s="25">
        <v>45804</v>
      </c>
      <c r="C776" t="s">
        <v>1255</v>
      </c>
      <c r="D776" t="s">
        <v>1697</v>
      </c>
      <c r="E776" t="s">
        <v>1788</v>
      </c>
      <c r="F776" s="7">
        <v>1</v>
      </c>
      <c r="G776" s="3">
        <v>846.31</v>
      </c>
      <c r="H776" s="3">
        <v>7.0000000000000007E-2</v>
      </c>
      <c r="I776" t="s">
        <v>1810</v>
      </c>
      <c r="J776" s="3">
        <v>2081.9225999999999</v>
      </c>
      <c r="K776" s="3"/>
      <c r="Q776" s="10" t="s">
        <v>2394</v>
      </c>
      <c r="R776">
        <v>915.17</v>
      </c>
      <c r="S776">
        <v>0.03</v>
      </c>
      <c r="T776">
        <v>2965.1507999999999</v>
      </c>
      <c r="U776">
        <v>1</v>
      </c>
      <c r="V776">
        <v>915.17</v>
      </c>
      <c r="W776">
        <v>0.03</v>
      </c>
      <c r="X776">
        <v>2965.1507999999999</v>
      </c>
      <c r="Y776">
        <v>1</v>
      </c>
    </row>
    <row r="777" spans="1:25" x14ac:dyDescent="0.3">
      <c r="A777" t="s">
        <v>2582</v>
      </c>
      <c r="B777" s="25">
        <v>45821</v>
      </c>
      <c r="C777" t="s">
        <v>554</v>
      </c>
      <c r="D777" t="s">
        <v>1717</v>
      </c>
      <c r="E777" t="s">
        <v>1780</v>
      </c>
      <c r="F777" s="7">
        <v>3</v>
      </c>
      <c r="G777" s="3">
        <v>269.94</v>
      </c>
      <c r="H777" s="3">
        <v>0.28999999999999998</v>
      </c>
      <c r="I777" t="s">
        <v>1810</v>
      </c>
      <c r="J777" s="3">
        <v>251.04419999999999</v>
      </c>
      <c r="K777" s="3"/>
      <c r="Q777" s="10" t="s">
        <v>2395</v>
      </c>
      <c r="R777">
        <v>250.95</v>
      </c>
      <c r="S777">
        <v>0.1</v>
      </c>
      <c r="T777">
        <v>243.42150000000001</v>
      </c>
      <c r="U777">
        <v>3</v>
      </c>
      <c r="V777">
        <v>250.95</v>
      </c>
      <c r="W777">
        <v>0.1</v>
      </c>
      <c r="X777">
        <v>243.42150000000001</v>
      </c>
      <c r="Y777">
        <v>3</v>
      </c>
    </row>
    <row r="778" spans="1:25" x14ac:dyDescent="0.3">
      <c r="A778" t="s">
        <v>2583</v>
      </c>
      <c r="B778" s="25">
        <v>45472</v>
      </c>
      <c r="C778" t="s">
        <v>767</v>
      </c>
      <c r="D778" t="s">
        <v>1569</v>
      </c>
      <c r="E778" t="s">
        <v>1750</v>
      </c>
      <c r="F778" s="7">
        <v>2</v>
      </c>
      <c r="G778" s="3">
        <v>909.25</v>
      </c>
      <c r="H778" s="3">
        <v>0.21</v>
      </c>
      <c r="I778" t="s">
        <v>1810</v>
      </c>
      <c r="J778" s="3">
        <v>1936.7025000000001</v>
      </c>
      <c r="K778" s="3"/>
      <c r="Q778" s="10" t="s">
        <v>2398</v>
      </c>
      <c r="R778">
        <v>622.72</v>
      </c>
      <c r="S778">
        <v>0.24</v>
      </c>
      <c r="T778">
        <v>1793.4336000000001</v>
      </c>
      <c r="U778">
        <v>3</v>
      </c>
      <c r="V778">
        <v>622.72</v>
      </c>
      <c r="W778">
        <v>0.24</v>
      </c>
      <c r="X778">
        <v>1793.4336000000001</v>
      </c>
      <c r="Y778">
        <v>3</v>
      </c>
    </row>
    <row r="779" spans="1:25" x14ac:dyDescent="0.3">
      <c r="A779" t="s">
        <v>2584</v>
      </c>
      <c r="B779" s="25">
        <v>45331</v>
      </c>
      <c r="C779" t="s">
        <v>1123</v>
      </c>
      <c r="D779" t="s">
        <v>1711</v>
      </c>
      <c r="E779" t="s">
        <v>1775</v>
      </c>
      <c r="F779" s="7">
        <v>3</v>
      </c>
      <c r="G779" s="3">
        <v>229.81</v>
      </c>
      <c r="H779" s="3">
        <v>0.06</v>
      </c>
      <c r="I779" t="s">
        <v>1810</v>
      </c>
      <c r="J779" s="3">
        <v>363.09980000000002</v>
      </c>
      <c r="K779" s="3"/>
      <c r="Q779" s="10" t="s">
        <v>2404</v>
      </c>
      <c r="R779">
        <v>552.72</v>
      </c>
      <c r="S779">
        <v>0.01</v>
      </c>
      <c r="T779">
        <v>1039.1135999999999</v>
      </c>
      <c r="U779">
        <v>3</v>
      </c>
      <c r="V779">
        <v>552.72</v>
      </c>
      <c r="W779">
        <v>0.01</v>
      </c>
      <c r="X779">
        <v>1039.1135999999999</v>
      </c>
      <c r="Y779">
        <v>3</v>
      </c>
    </row>
    <row r="780" spans="1:25" x14ac:dyDescent="0.3">
      <c r="A780" t="s">
        <v>2585</v>
      </c>
      <c r="B780" s="25">
        <v>45451</v>
      </c>
      <c r="C780" t="s">
        <v>146</v>
      </c>
      <c r="D780" t="s">
        <v>1685</v>
      </c>
      <c r="E780" t="s">
        <v>1782</v>
      </c>
      <c r="F780" s="7">
        <v>3</v>
      </c>
      <c r="G780" s="3">
        <v>442.36</v>
      </c>
      <c r="H780" s="3">
        <v>0.01</v>
      </c>
      <c r="I780" t="s">
        <v>1807</v>
      </c>
      <c r="J780" s="3">
        <v>1247.4552000000001</v>
      </c>
      <c r="K780" s="3"/>
      <c r="Q780" s="10" t="s">
        <v>2407</v>
      </c>
      <c r="R780">
        <v>117.37</v>
      </c>
      <c r="S780">
        <v>0.28999999999999998</v>
      </c>
      <c r="T780">
        <v>92.722300000000004</v>
      </c>
      <c r="U780">
        <v>4</v>
      </c>
      <c r="V780">
        <v>117.37</v>
      </c>
      <c r="W780">
        <v>0.28999999999999998</v>
      </c>
      <c r="X780">
        <v>92.722300000000004</v>
      </c>
      <c r="Y780">
        <v>4</v>
      </c>
    </row>
    <row r="781" spans="1:25" x14ac:dyDescent="0.3">
      <c r="A781" t="s">
        <v>2586</v>
      </c>
      <c r="B781" s="25">
        <v>45386</v>
      </c>
      <c r="C781" t="s">
        <v>761</v>
      </c>
      <c r="D781" t="s">
        <v>1701</v>
      </c>
      <c r="E781" t="s">
        <v>1747</v>
      </c>
      <c r="F781" s="7">
        <v>4</v>
      </c>
      <c r="G781" s="3">
        <v>413.74</v>
      </c>
      <c r="H781" s="3">
        <v>0.18</v>
      </c>
      <c r="I781" t="s">
        <v>1805</v>
      </c>
      <c r="J781" s="3">
        <v>1228.8078</v>
      </c>
      <c r="K781" s="3"/>
      <c r="Q781" s="10" t="s">
        <v>2410</v>
      </c>
      <c r="R781">
        <v>262.05</v>
      </c>
      <c r="S781">
        <v>0.11</v>
      </c>
      <c r="T781">
        <v>796.63200000000006</v>
      </c>
      <c r="U781">
        <v>3</v>
      </c>
      <c r="V781">
        <v>262.05</v>
      </c>
      <c r="W781">
        <v>0.11</v>
      </c>
      <c r="X781">
        <v>796.63200000000006</v>
      </c>
      <c r="Y781">
        <v>3</v>
      </c>
    </row>
    <row r="782" spans="1:25" x14ac:dyDescent="0.3">
      <c r="A782" t="s">
        <v>2587</v>
      </c>
      <c r="B782" s="25">
        <v>45477</v>
      </c>
      <c r="C782" t="s">
        <v>1505</v>
      </c>
      <c r="D782" t="s">
        <v>1707</v>
      </c>
      <c r="E782" t="s">
        <v>1780</v>
      </c>
      <c r="F782" s="7">
        <v>4</v>
      </c>
      <c r="G782" s="3">
        <v>79.75</v>
      </c>
      <c r="H782" s="3">
        <v>0.03</v>
      </c>
      <c r="I782" t="s">
        <v>1807</v>
      </c>
      <c r="J782" s="3">
        <v>261.58</v>
      </c>
      <c r="K782" s="3"/>
      <c r="Q782" s="10" t="s">
        <v>2411</v>
      </c>
      <c r="R782">
        <v>970.89</v>
      </c>
      <c r="S782">
        <v>0.1</v>
      </c>
      <c r="T782">
        <v>2592.2763</v>
      </c>
      <c r="U782">
        <v>1</v>
      </c>
      <c r="V782">
        <v>970.89</v>
      </c>
      <c r="W782">
        <v>0.1</v>
      </c>
      <c r="X782">
        <v>2592.2763</v>
      </c>
      <c r="Y782">
        <v>1</v>
      </c>
    </row>
    <row r="783" spans="1:25" x14ac:dyDescent="0.3">
      <c r="A783" t="s">
        <v>2588</v>
      </c>
      <c r="B783" s="25">
        <v>45433</v>
      </c>
      <c r="C783" t="s">
        <v>1502</v>
      </c>
      <c r="D783" t="s">
        <v>1609</v>
      </c>
      <c r="E783" t="s">
        <v>1775</v>
      </c>
      <c r="F783" s="7">
        <v>4</v>
      </c>
      <c r="G783" s="3">
        <v>95.06</v>
      </c>
      <c r="H783" s="3">
        <v>0.27</v>
      </c>
      <c r="I783" t="s">
        <v>1805</v>
      </c>
      <c r="J783" s="3">
        <v>368.83280000000002</v>
      </c>
      <c r="K783" s="3"/>
      <c r="Q783" s="10" t="s">
        <v>2413</v>
      </c>
      <c r="R783">
        <v>827.88</v>
      </c>
      <c r="S783">
        <v>0.18</v>
      </c>
      <c r="T783">
        <v>2011.7483999999999</v>
      </c>
      <c r="U783">
        <v>3</v>
      </c>
      <c r="V783">
        <v>827.88</v>
      </c>
      <c r="W783">
        <v>0.18</v>
      </c>
      <c r="X783">
        <v>2011.7483999999999</v>
      </c>
      <c r="Y783">
        <v>3</v>
      </c>
    </row>
    <row r="784" spans="1:25" x14ac:dyDescent="0.3">
      <c r="A784" t="s">
        <v>2589</v>
      </c>
      <c r="B784" s="25">
        <v>45759</v>
      </c>
      <c r="C784" t="s">
        <v>1278</v>
      </c>
      <c r="D784" t="s">
        <v>1725</v>
      </c>
      <c r="E784" t="s">
        <v>1760</v>
      </c>
      <c r="F784" s="7">
        <v>1</v>
      </c>
      <c r="G784" s="3">
        <v>107.08</v>
      </c>
      <c r="H784" s="3">
        <v>0.03</v>
      </c>
      <c r="I784" t="s">
        <v>1810</v>
      </c>
      <c r="J784" s="3">
        <v>312.67360000000002</v>
      </c>
      <c r="K784" s="3"/>
      <c r="Q784" s="10" t="s">
        <v>2414</v>
      </c>
      <c r="R784">
        <v>926.85</v>
      </c>
      <c r="S784">
        <v>0.28999999999999998</v>
      </c>
      <c r="T784">
        <v>2280.0509999999999</v>
      </c>
      <c r="U784">
        <v>1</v>
      </c>
      <c r="V784">
        <v>926.85</v>
      </c>
      <c r="W784">
        <v>0.28999999999999998</v>
      </c>
      <c r="X784">
        <v>2280.0509999999999</v>
      </c>
      <c r="Y784">
        <v>1</v>
      </c>
    </row>
    <row r="785" spans="1:25" x14ac:dyDescent="0.3">
      <c r="A785" t="s">
        <v>2590</v>
      </c>
      <c r="B785" s="25">
        <v>45794</v>
      </c>
      <c r="C785" t="s">
        <v>1444</v>
      </c>
      <c r="D785" t="s">
        <v>1727</v>
      </c>
      <c r="E785" t="s">
        <v>1791</v>
      </c>
      <c r="F785" s="7">
        <v>1</v>
      </c>
      <c r="G785" s="3">
        <v>873.18</v>
      </c>
      <c r="H785" s="3">
        <v>0.1</v>
      </c>
      <c r="I785" t="s">
        <v>1810</v>
      </c>
      <c r="J785" s="3">
        <v>846.98459999999989</v>
      </c>
      <c r="K785" s="3"/>
      <c r="Q785" s="10" t="s">
        <v>2417</v>
      </c>
      <c r="R785">
        <v>182.91</v>
      </c>
      <c r="S785">
        <v>0.05</v>
      </c>
      <c r="T785">
        <v>389.59829999999999</v>
      </c>
      <c r="U785">
        <v>4</v>
      </c>
      <c r="V785">
        <v>182.91</v>
      </c>
      <c r="W785">
        <v>0.05</v>
      </c>
      <c r="X785">
        <v>389.59829999999999</v>
      </c>
      <c r="Y785">
        <v>4</v>
      </c>
    </row>
    <row r="786" spans="1:25" x14ac:dyDescent="0.3">
      <c r="A786" t="s">
        <v>2591</v>
      </c>
      <c r="B786" s="25">
        <v>45764</v>
      </c>
      <c r="C786" t="s">
        <v>1165</v>
      </c>
      <c r="D786" t="s">
        <v>1669</v>
      </c>
      <c r="E786" t="s">
        <v>1791</v>
      </c>
      <c r="F786" s="7">
        <v>4</v>
      </c>
      <c r="G786" s="3">
        <v>914.75</v>
      </c>
      <c r="H786" s="3">
        <v>0.1</v>
      </c>
      <c r="I786" t="s">
        <v>1810</v>
      </c>
      <c r="J786" s="3">
        <v>823.27499999999998</v>
      </c>
      <c r="K786" s="3"/>
      <c r="Q786" s="10" t="s">
        <v>2418</v>
      </c>
      <c r="R786">
        <v>745.51</v>
      </c>
      <c r="S786">
        <v>0.04</v>
      </c>
      <c r="T786">
        <v>2832.9380000000001</v>
      </c>
      <c r="U786">
        <v>3</v>
      </c>
      <c r="V786">
        <v>745.51</v>
      </c>
      <c r="W786">
        <v>0.04</v>
      </c>
      <c r="X786">
        <v>2832.9380000000001</v>
      </c>
      <c r="Y786">
        <v>3</v>
      </c>
    </row>
    <row r="787" spans="1:25" x14ac:dyDescent="0.3">
      <c r="A787" t="s">
        <v>2592</v>
      </c>
      <c r="B787" s="25">
        <v>45279</v>
      </c>
      <c r="C787" t="s">
        <v>185</v>
      </c>
      <c r="D787" t="s">
        <v>1675</v>
      </c>
      <c r="E787" t="s">
        <v>1778</v>
      </c>
      <c r="F787" s="7">
        <v>3</v>
      </c>
      <c r="G787" s="3">
        <v>457.33</v>
      </c>
      <c r="H787" s="3">
        <v>0.23</v>
      </c>
      <c r="I787" t="s">
        <v>1805</v>
      </c>
      <c r="J787" s="3">
        <v>1646.3879999999999</v>
      </c>
      <c r="K787" s="3"/>
      <c r="Q787" s="10" t="s">
        <v>2419</v>
      </c>
      <c r="R787">
        <v>920.61</v>
      </c>
      <c r="S787">
        <v>0.15</v>
      </c>
      <c r="T787">
        <v>2651.3568</v>
      </c>
      <c r="U787">
        <v>4</v>
      </c>
      <c r="V787">
        <v>920.61</v>
      </c>
      <c r="W787">
        <v>0.15</v>
      </c>
      <c r="X787">
        <v>2651.3568</v>
      </c>
      <c r="Y787">
        <v>4</v>
      </c>
    </row>
    <row r="788" spans="1:25" x14ac:dyDescent="0.3">
      <c r="A788" t="s">
        <v>2593</v>
      </c>
      <c r="B788" s="25">
        <v>45602</v>
      </c>
      <c r="C788" t="s">
        <v>917</v>
      </c>
      <c r="D788" t="s">
        <v>1727</v>
      </c>
      <c r="E788" t="s">
        <v>1747</v>
      </c>
      <c r="F788" s="7">
        <v>4</v>
      </c>
      <c r="G788" s="3">
        <v>761.88</v>
      </c>
      <c r="H788" s="3">
        <v>0.13</v>
      </c>
      <c r="I788" t="s">
        <v>1807</v>
      </c>
      <c r="J788" s="3">
        <v>1759.9428</v>
      </c>
      <c r="K788" s="3"/>
      <c r="Q788" s="10" t="s">
        <v>2421</v>
      </c>
      <c r="R788">
        <v>312.91000000000003</v>
      </c>
      <c r="S788">
        <v>0.11</v>
      </c>
      <c r="T788">
        <v>275.36079999999998</v>
      </c>
      <c r="U788">
        <v>4</v>
      </c>
      <c r="V788">
        <v>312.91000000000003</v>
      </c>
      <c r="W788">
        <v>0.11</v>
      </c>
      <c r="X788">
        <v>275.36079999999998</v>
      </c>
      <c r="Y788">
        <v>4</v>
      </c>
    </row>
    <row r="789" spans="1:25" x14ac:dyDescent="0.3">
      <c r="A789" t="s">
        <v>2594</v>
      </c>
      <c r="B789" s="25">
        <v>45793</v>
      </c>
      <c r="C789" t="s">
        <v>579</v>
      </c>
      <c r="D789" t="s">
        <v>1603</v>
      </c>
      <c r="E789" t="s">
        <v>1794</v>
      </c>
      <c r="F789" s="7">
        <v>4</v>
      </c>
      <c r="G789" s="3">
        <v>122.87</v>
      </c>
      <c r="H789" s="3">
        <v>0.28000000000000003</v>
      </c>
      <c r="I789" t="s">
        <v>1805</v>
      </c>
      <c r="J789" s="3">
        <v>427.58760000000001</v>
      </c>
      <c r="K789" s="3"/>
      <c r="Q789" s="10" t="s">
        <v>2422</v>
      </c>
      <c r="R789">
        <v>705.64</v>
      </c>
      <c r="S789">
        <v>0.13</v>
      </c>
      <c r="T789">
        <v>2512.0783999999999</v>
      </c>
      <c r="U789">
        <v>4</v>
      </c>
      <c r="V789">
        <v>705.64</v>
      </c>
      <c r="W789">
        <v>0.13</v>
      </c>
      <c r="X789">
        <v>2512.0783999999999</v>
      </c>
      <c r="Y789">
        <v>4</v>
      </c>
    </row>
    <row r="790" spans="1:25" x14ac:dyDescent="0.3">
      <c r="A790" t="s">
        <v>2595</v>
      </c>
      <c r="B790" s="25">
        <v>45778</v>
      </c>
      <c r="C790" t="s">
        <v>1447</v>
      </c>
      <c r="D790" t="s">
        <v>1675</v>
      </c>
      <c r="E790" t="s">
        <v>1750</v>
      </c>
      <c r="F790" s="7">
        <v>2</v>
      </c>
      <c r="G790" s="3">
        <v>753</v>
      </c>
      <c r="H790" s="3">
        <v>0.21</v>
      </c>
      <c r="I790" t="s">
        <v>1810</v>
      </c>
      <c r="J790" s="3">
        <v>2168.64</v>
      </c>
      <c r="K790" s="3"/>
      <c r="Q790" s="10" t="s">
        <v>2423</v>
      </c>
      <c r="R790">
        <v>386.41</v>
      </c>
      <c r="S790">
        <v>0.08</v>
      </c>
      <c r="T790">
        <v>1344.7067999999999</v>
      </c>
      <c r="U790">
        <v>3</v>
      </c>
      <c r="V790">
        <v>386.41</v>
      </c>
      <c r="W790">
        <v>0.08</v>
      </c>
      <c r="X790">
        <v>1344.7067999999999</v>
      </c>
      <c r="Y790">
        <v>3</v>
      </c>
    </row>
    <row r="791" spans="1:25" x14ac:dyDescent="0.3">
      <c r="A791" t="s">
        <v>2596</v>
      </c>
      <c r="B791" s="25">
        <v>45325</v>
      </c>
      <c r="C791" t="s">
        <v>1144</v>
      </c>
      <c r="D791" t="s">
        <v>1536</v>
      </c>
      <c r="E791" t="s">
        <v>1754</v>
      </c>
      <c r="F791" s="7">
        <v>2</v>
      </c>
      <c r="G791" s="3">
        <v>788.05</v>
      </c>
      <c r="H791" s="3">
        <v>0.28999999999999998</v>
      </c>
      <c r="I791" t="s">
        <v>1805</v>
      </c>
      <c r="J791" s="3">
        <v>1245.1189999999999</v>
      </c>
      <c r="K791" s="3"/>
      <c r="Q791" s="10" t="s">
        <v>2424</v>
      </c>
      <c r="R791">
        <v>265.89</v>
      </c>
      <c r="S791">
        <v>0.28999999999999998</v>
      </c>
      <c r="T791">
        <v>733.85640000000001</v>
      </c>
      <c r="U791">
        <v>1</v>
      </c>
      <c r="V791">
        <v>265.89</v>
      </c>
      <c r="W791">
        <v>0.28999999999999998</v>
      </c>
      <c r="X791">
        <v>733.85640000000001</v>
      </c>
      <c r="Y791">
        <v>1</v>
      </c>
    </row>
    <row r="792" spans="1:25" x14ac:dyDescent="0.3">
      <c r="A792" t="s">
        <v>2597</v>
      </c>
      <c r="B792" s="25">
        <v>45875</v>
      </c>
      <c r="C792" t="s">
        <v>1408</v>
      </c>
      <c r="D792" t="s">
        <v>1693</v>
      </c>
      <c r="E792" t="s">
        <v>1770</v>
      </c>
      <c r="F792" s="7">
        <v>2</v>
      </c>
      <c r="G792" s="3">
        <v>807.1</v>
      </c>
      <c r="H792" s="3">
        <v>0.02</v>
      </c>
      <c r="I792" t="s">
        <v>1805</v>
      </c>
      <c r="J792" s="3">
        <v>1146.0820000000001</v>
      </c>
      <c r="K792" s="3"/>
      <c r="Q792" s="10" t="s">
        <v>1869</v>
      </c>
      <c r="R792">
        <v>468.94</v>
      </c>
      <c r="S792">
        <v>0.05</v>
      </c>
      <c r="T792">
        <v>412.66719999999998</v>
      </c>
      <c r="U792">
        <v>2</v>
      </c>
      <c r="V792">
        <v>468.94</v>
      </c>
      <c r="W792">
        <v>0.05</v>
      </c>
      <c r="X792">
        <v>412.66719999999998</v>
      </c>
      <c r="Y792">
        <v>2</v>
      </c>
    </row>
    <row r="793" spans="1:25" x14ac:dyDescent="0.3">
      <c r="A793" t="s">
        <v>2598</v>
      </c>
      <c r="B793" s="25">
        <v>45320</v>
      </c>
      <c r="C793" t="s">
        <v>453</v>
      </c>
      <c r="D793" t="s">
        <v>1543</v>
      </c>
      <c r="E793" t="s">
        <v>1738</v>
      </c>
      <c r="F793" s="7">
        <v>1</v>
      </c>
      <c r="G793" s="3">
        <v>443.09</v>
      </c>
      <c r="H793" s="3">
        <v>0.02</v>
      </c>
      <c r="I793" t="s">
        <v>1807</v>
      </c>
      <c r="J793" s="3">
        <v>868.45639999999992</v>
      </c>
      <c r="K793" s="3"/>
      <c r="Q793" s="10" t="s">
        <v>2429</v>
      </c>
      <c r="R793">
        <v>678.98</v>
      </c>
      <c r="S793">
        <v>0.26</v>
      </c>
      <c r="T793">
        <v>1045.6292000000001</v>
      </c>
      <c r="U793">
        <v>4</v>
      </c>
      <c r="V793">
        <v>678.98</v>
      </c>
      <c r="W793">
        <v>0.26</v>
      </c>
      <c r="X793">
        <v>1045.6292000000001</v>
      </c>
      <c r="Y793">
        <v>4</v>
      </c>
    </row>
    <row r="794" spans="1:25" x14ac:dyDescent="0.3">
      <c r="A794" t="s">
        <v>2599</v>
      </c>
      <c r="B794" s="25">
        <v>45870</v>
      </c>
      <c r="C794" t="s">
        <v>1426</v>
      </c>
      <c r="D794" t="s">
        <v>1567</v>
      </c>
      <c r="E794" t="s">
        <v>1782</v>
      </c>
      <c r="F794" s="7">
        <v>2</v>
      </c>
      <c r="G794" s="3">
        <v>512.16</v>
      </c>
      <c r="H794" s="3">
        <v>0.23</v>
      </c>
      <c r="I794" t="s">
        <v>1810</v>
      </c>
      <c r="J794" s="3">
        <v>501.91680000000002</v>
      </c>
      <c r="K794" s="3"/>
      <c r="Q794" s="10" t="s">
        <v>2430</v>
      </c>
      <c r="R794">
        <v>757.71</v>
      </c>
      <c r="S794">
        <v>0.05</v>
      </c>
      <c r="T794">
        <v>2242.8216000000002</v>
      </c>
      <c r="U794">
        <v>1</v>
      </c>
      <c r="V794">
        <v>757.71</v>
      </c>
      <c r="W794">
        <v>0.05</v>
      </c>
      <c r="X794">
        <v>2242.8216000000002</v>
      </c>
      <c r="Y794">
        <v>1</v>
      </c>
    </row>
    <row r="795" spans="1:25" x14ac:dyDescent="0.3">
      <c r="A795" t="s">
        <v>2600</v>
      </c>
      <c r="B795" s="25">
        <v>45577</v>
      </c>
      <c r="C795" t="s">
        <v>672</v>
      </c>
      <c r="D795" t="s">
        <v>1611</v>
      </c>
      <c r="E795" t="s">
        <v>1791</v>
      </c>
      <c r="F795" s="7">
        <v>3</v>
      </c>
      <c r="G795" s="3">
        <v>602.54999999999995</v>
      </c>
      <c r="H795" s="3">
        <v>0.09</v>
      </c>
      <c r="I795" t="s">
        <v>1810</v>
      </c>
      <c r="J795" s="3">
        <v>927.92699999999991</v>
      </c>
      <c r="K795" s="3"/>
      <c r="Q795" s="10" t="s">
        <v>2431</v>
      </c>
      <c r="R795">
        <v>647.86</v>
      </c>
      <c r="S795">
        <v>0.1</v>
      </c>
      <c r="T795">
        <v>615.46699999999998</v>
      </c>
      <c r="U795">
        <v>2</v>
      </c>
      <c r="V795">
        <v>647.86</v>
      </c>
      <c r="W795">
        <v>0.1</v>
      </c>
      <c r="X795">
        <v>615.46699999999998</v>
      </c>
      <c r="Y795">
        <v>2</v>
      </c>
    </row>
    <row r="796" spans="1:25" x14ac:dyDescent="0.3">
      <c r="A796" t="s">
        <v>2601</v>
      </c>
      <c r="B796" s="25">
        <v>45745</v>
      </c>
      <c r="C796" t="s">
        <v>542</v>
      </c>
      <c r="D796" t="s">
        <v>1613</v>
      </c>
      <c r="E796" t="s">
        <v>1733</v>
      </c>
      <c r="F796" s="7">
        <v>1</v>
      </c>
      <c r="G796" s="3">
        <v>846.19</v>
      </c>
      <c r="H796" s="3">
        <v>0.28999999999999998</v>
      </c>
      <c r="I796" t="s">
        <v>1810</v>
      </c>
      <c r="J796" s="3">
        <v>2310.0987</v>
      </c>
      <c r="K796" s="3"/>
      <c r="Q796" s="10" t="s">
        <v>2432</v>
      </c>
      <c r="R796">
        <v>179.64</v>
      </c>
      <c r="S796">
        <v>0.17</v>
      </c>
      <c r="T796">
        <v>323.35199999999998</v>
      </c>
      <c r="U796">
        <v>3</v>
      </c>
      <c r="V796">
        <v>179.64</v>
      </c>
      <c r="W796">
        <v>0.17</v>
      </c>
      <c r="X796">
        <v>323.35199999999998</v>
      </c>
      <c r="Y796">
        <v>3</v>
      </c>
    </row>
    <row r="797" spans="1:25" x14ac:dyDescent="0.3">
      <c r="A797" t="s">
        <v>2602</v>
      </c>
      <c r="B797" s="25">
        <v>45772</v>
      </c>
      <c r="C797" t="s">
        <v>1015</v>
      </c>
      <c r="D797" t="s">
        <v>1667</v>
      </c>
      <c r="E797" t="s">
        <v>1763</v>
      </c>
      <c r="F797" s="7">
        <v>1</v>
      </c>
      <c r="G797" s="3">
        <v>506.73</v>
      </c>
      <c r="H797" s="3">
        <v>0.13</v>
      </c>
      <c r="I797" t="s">
        <v>1805</v>
      </c>
      <c r="J797" s="3">
        <v>359.7783</v>
      </c>
      <c r="K797" s="3"/>
      <c r="Q797" s="10" t="s">
        <v>2433</v>
      </c>
      <c r="R797">
        <v>392.65</v>
      </c>
      <c r="S797">
        <v>0.09</v>
      </c>
      <c r="T797">
        <v>977.69849999999985</v>
      </c>
      <c r="U797">
        <v>4</v>
      </c>
      <c r="V797">
        <v>392.65</v>
      </c>
      <c r="W797">
        <v>0.09</v>
      </c>
      <c r="X797">
        <v>977.69849999999985</v>
      </c>
      <c r="Y797">
        <v>4</v>
      </c>
    </row>
    <row r="798" spans="1:25" x14ac:dyDescent="0.3">
      <c r="A798" t="s">
        <v>2603</v>
      </c>
      <c r="B798" s="25">
        <v>45299</v>
      </c>
      <c r="C798" t="s">
        <v>195</v>
      </c>
      <c r="D798" t="s">
        <v>1631</v>
      </c>
      <c r="E798" t="s">
        <v>1785</v>
      </c>
      <c r="F798" s="7">
        <v>3</v>
      </c>
      <c r="G798" s="3">
        <v>408.66</v>
      </c>
      <c r="H798" s="3">
        <v>0.06</v>
      </c>
      <c r="I798" t="s">
        <v>1810</v>
      </c>
      <c r="J798" s="3">
        <v>355.5342</v>
      </c>
      <c r="K798" s="3"/>
      <c r="Q798" s="10" t="s">
        <v>2434</v>
      </c>
      <c r="R798">
        <v>969.55</v>
      </c>
      <c r="S798">
        <v>0.01</v>
      </c>
      <c r="T798">
        <v>3529.1619999999998</v>
      </c>
      <c r="U798">
        <v>3</v>
      </c>
      <c r="V798">
        <v>969.55</v>
      </c>
      <c r="W798">
        <v>0.01</v>
      </c>
      <c r="X798">
        <v>3529.1619999999998</v>
      </c>
      <c r="Y798">
        <v>3</v>
      </c>
    </row>
    <row r="799" spans="1:25" x14ac:dyDescent="0.3">
      <c r="A799" t="s">
        <v>2604</v>
      </c>
      <c r="B799" s="25">
        <v>45447</v>
      </c>
      <c r="C799" t="s">
        <v>382</v>
      </c>
      <c r="D799" t="s">
        <v>1543</v>
      </c>
      <c r="E799" t="s">
        <v>1788</v>
      </c>
      <c r="F799" s="7">
        <v>1</v>
      </c>
      <c r="G799" s="3">
        <v>170.48</v>
      </c>
      <c r="H799" s="3">
        <v>0.18</v>
      </c>
      <c r="I799" t="s">
        <v>1810</v>
      </c>
      <c r="J799" s="3">
        <v>480.75359999999989</v>
      </c>
      <c r="K799" s="3"/>
      <c r="Q799" s="10" t="s">
        <v>2435</v>
      </c>
      <c r="R799">
        <v>322.94</v>
      </c>
      <c r="S799">
        <v>0.26</v>
      </c>
      <c r="T799">
        <v>959.13179999999988</v>
      </c>
      <c r="U799">
        <v>1</v>
      </c>
      <c r="V799">
        <v>322.94</v>
      </c>
      <c r="W799">
        <v>0.26</v>
      </c>
      <c r="X799">
        <v>959.13179999999988</v>
      </c>
      <c r="Y799">
        <v>1</v>
      </c>
    </row>
    <row r="800" spans="1:25" x14ac:dyDescent="0.3">
      <c r="A800" t="s">
        <v>2605</v>
      </c>
      <c r="B800" s="25">
        <v>45717</v>
      </c>
      <c r="C800" t="s">
        <v>342</v>
      </c>
      <c r="D800" t="s">
        <v>1565</v>
      </c>
      <c r="E800" t="s">
        <v>1767</v>
      </c>
      <c r="F800" s="7">
        <v>4</v>
      </c>
      <c r="G800" s="3">
        <v>423.48</v>
      </c>
      <c r="H800" s="3">
        <v>0.1</v>
      </c>
      <c r="I800" t="s">
        <v>1807</v>
      </c>
      <c r="J800" s="3">
        <v>347.25360000000012</v>
      </c>
      <c r="K800" s="3"/>
      <c r="Q800" s="10" t="s">
        <v>2438</v>
      </c>
      <c r="R800">
        <v>925.78</v>
      </c>
      <c r="S800">
        <v>0.21</v>
      </c>
      <c r="T800">
        <v>1592.3416</v>
      </c>
      <c r="U800">
        <v>2</v>
      </c>
      <c r="V800">
        <v>925.78</v>
      </c>
      <c r="W800">
        <v>0.21</v>
      </c>
      <c r="X800">
        <v>1592.3416</v>
      </c>
      <c r="Y800">
        <v>2</v>
      </c>
    </row>
    <row r="801" spans="1:25" x14ac:dyDescent="0.3">
      <c r="A801" t="s">
        <v>2606</v>
      </c>
      <c r="B801" s="25">
        <v>45213</v>
      </c>
      <c r="C801" t="s">
        <v>749</v>
      </c>
      <c r="D801" t="s">
        <v>1713</v>
      </c>
      <c r="E801" t="s">
        <v>1773</v>
      </c>
      <c r="F801" s="7">
        <v>2</v>
      </c>
      <c r="G801" s="3">
        <v>23.57</v>
      </c>
      <c r="H801" s="3">
        <v>0.1</v>
      </c>
      <c r="I801" t="s">
        <v>1805</v>
      </c>
      <c r="J801" s="3">
        <v>84.852000000000004</v>
      </c>
      <c r="K801" s="3"/>
      <c r="Q801" s="10" t="s">
        <v>2439</v>
      </c>
      <c r="R801">
        <v>151.47</v>
      </c>
      <c r="S801">
        <v>0.28000000000000003</v>
      </c>
      <c r="T801">
        <v>239.32259999999999</v>
      </c>
      <c r="U801">
        <v>1</v>
      </c>
      <c r="V801">
        <v>151.47</v>
      </c>
      <c r="W801">
        <v>0.28000000000000003</v>
      </c>
      <c r="X801">
        <v>239.32259999999999</v>
      </c>
      <c r="Y801">
        <v>1</v>
      </c>
    </row>
    <row r="802" spans="1:25" x14ac:dyDescent="0.3">
      <c r="A802" t="s">
        <v>2607</v>
      </c>
      <c r="B802" s="25">
        <v>45837</v>
      </c>
      <c r="C802" t="s">
        <v>1177</v>
      </c>
      <c r="D802" t="s">
        <v>1613</v>
      </c>
      <c r="E802" t="s">
        <v>1791</v>
      </c>
      <c r="F802" s="7">
        <v>3</v>
      </c>
      <c r="G802" s="3">
        <v>953.26</v>
      </c>
      <c r="H802" s="3">
        <v>0.14000000000000001</v>
      </c>
      <c r="I802" t="s">
        <v>1810</v>
      </c>
      <c r="J802" s="3">
        <v>1715.8679999999999</v>
      </c>
      <c r="K802" s="3"/>
      <c r="Q802" s="10" t="s">
        <v>2440</v>
      </c>
      <c r="R802">
        <v>343.05</v>
      </c>
      <c r="S802">
        <v>0.11</v>
      </c>
      <c r="T802">
        <v>246.99600000000001</v>
      </c>
      <c r="U802">
        <v>1</v>
      </c>
      <c r="V802">
        <v>343.05</v>
      </c>
      <c r="W802">
        <v>0.11</v>
      </c>
      <c r="X802">
        <v>246.99600000000001</v>
      </c>
      <c r="Y802">
        <v>1</v>
      </c>
    </row>
    <row r="803" spans="1:25" x14ac:dyDescent="0.3">
      <c r="A803" t="s">
        <v>2608</v>
      </c>
      <c r="B803" s="25">
        <v>45277</v>
      </c>
      <c r="C803" t="s">
        <v>1078</v>
      </c>
      <c r="D803" t="s">
        <v>1675</v>
      </c>
      <c r="E803" t="s">
        <v>1760</v>
      </c>
      <c r="F803" s="7">
        <v>2</v>
      </c>
      <c r="G803" s="3">
        <v>405.13</v>
      </c>
      <c r="H803" s="3">
        <v>0.26</v>
      </c>
      <c r="I803" t="s">
        <v>1810</v>
      </c>
      <c r="J803" s="3">
        <v>1045.2354</v>
      </c>
      <c r="K803" s="3"/>
      <c r="Q803" s="10" t="s">
        <v>2441</v>
      </c>
      <c r="R803">
        <v>373.06</v>
      </c>
      <c r="S803">
        <v>7.0000000000000007E-2</v>
      </c>
      <c r="T803">
        <v>332.02339999999998</v>
      </c>
      <c r="U803">
        <v>1</v>
      </c>
      <c r="V803">
        <v>373.06</v>
      </c>
      <c r="W803">
        <v>7.0000000000000007E-2</v>
      </c>
      <c r="X803">
        <v>332.02339999999998</v>
      </c>
      <c r="Y803">
        <v>1</v>
      </c>
    </row>
    <row r="804" spans="1:25" x14ac:dyDescent="0.3">
      <c r="A804" t="s">
        <v>2609</v>
      </c>
      <c r="B804" s="25">
        <v>45248</v>
      </c>
      <c r="C804" t="s">
        <v>1054</v>
      </c>
      <c r="D804" t="s">
        <v>1530</v>
      </c>
      <c r="E804" t="s">
        <v>1750</v>
      </c>
      <c r="F804" s="7">
        <v>2</v>
      </c>
      <c r="G804" s="3">
        <v>333.83</v>
      </c>
      <c r="H804" s="3">
        <v>0.22</v>
      </c>
      <c r="I804" t="s">
        <v>1807</v>
      </c>
      <c r="J804" s="3">
        <v>494.0684</v>
      </c>
      <c r="K804" s="3"/>
      <c r="Q804" s="10" t="s">
        <v>2444</v>
      </c>
      <c r="R804">
        <v>563.32000000000005</v>
      </c>
      <c r="S804">
        <v>0.27</v>
      </c>
      <c r="T804">
        <v>557.68680000000006</v>
      </c>
      <c r="U804">
        <v>1</v>
      </c>
      <c r="V804">
        <v>563.32000000000005</v>
      </c>
      <c r="W804">
        <v>0.27</v>
      </c>
      <c r="X804">
        <v>557.68680000000006</v>
      </c>
      <c r="Y804">
        <v>1</v>
      </c>
    </row>
    <row r="805" spans="1:25" x14ac:dyDescent="0.3">
      <c r="A805" t="s">
        <v>2610</v>
      </c>
      <c r="B805" s="25">
        <v>45741</v>
      </c>
      <c r="C805" t="s">
        <v>1036</v>
      </c>
      <c r="D805" t="s">
        <v>1711</v>
      </c>
      <c r="E805" t="s">
        <v>1747</v>
      </c>
      <c r="F805" s="7">
        <v>2</v>
      </c>
      <c r="G805" s="3">
        <v>727.18</v>
      </c>
      <c r="H805" s="3">
        <v>0.19</v>
      </c>
      <c r="I805" t="s">
        <v>1807</v>
      </c>
      <c r="J805" s="3">
        <v>1134.4007999999999</v>
      </c>
      <c r="K805" s="3"/>
      <c r="Q805" s="10" t="s">
        <v>2445</v>
      </c>
      <c r="R805">
        <v>362.93</v>
      </c>
      <c r="S805">
        <v>0.18</v>
      </c>
      <c r="T805">
        <v>264.93889999999999</v>
      </c>
      <c r="U805">
        <v>4</v>
      </c>
      <c r="V805">
        <v>362.93</v>
      </c>
      <c r="W805">
        <v>0.18</v>
      </c>
      <c r="X805">
        <v>264.93889999999999</v>
      </c>
      <c r="Y805">
        <v>4</v>
      </c>
    </row>
    <row r="806" spans="1:25" x14ac:dyDescent="0.3">
      <c r="A806" t="s">
        <v>2611</v>
      </c>
      <c r="B806" s="25">
        <v>45778</v>
      </c>
      <c r="C806" t="s">
        <v>956</v>
      </c>
      <c r="D806" t="s">
        <v>1536</v>
      </c>
      <c r="E806" t="s">
        <v>1770</v>
      </c>
      <c r="F806" s="7">
        <v>2</v>
      </c>
      <c r="G806" s="3">
        <v>516.02</v>
      </c>
      <c r="H806" s="3">
        <v>0.28000000000000003</v>
      </c>
      <c r="I806" t="s">
        <v>1810</v>
      </c>
      <c r="J806" s="3">
        <v>835.95240000000001</v>
      </c>
      <c r="K806" s="3"/>
      <c r="Q806" s="10" t="s">
        <v>2446</v>
      </c>
      <c r="R806">
        <v>369.22</v>
      </c>
      <c r="S806">
        <v>0.06</v>
      </c>
      <c r="T806">
        <v>1211.0416</v>
      </c>
      <c r="U806">
        <v>3</v>
      </c>
      <c r="V806">
        <v>369.22</v>
      </c>
      <c r="W806">
        <v>0.06</v>
      </c>
      <c r="X806">
        <v>1211.0416</v>
      </c>
      <c r="Y806">
        <v>3</v>
      </c>
    </row>
    <row r="807" spans="1:25" x14ac:dyDescent="0.3">
      <c r="A807" t="s">
        <v>2612</v>
      </c>
      <c r="B807" s="25">
        <v>45361</v>
      </c>
      <c r="C807" t="s">
        <v>923</v>
      </c>
      <c r="D807" t="s">
        <v>1613</v>
      </c>
      <c r="E807" t="s">
        <v>1773</v>
      </c>
      <c r="F807" s="7">
        <v>3</v>
      </c>
      <c r="G807" s="3">
        <v>705.61</v>
      </c>
      <c r="H807" s="3">
        <v>0.18</v>
      </c>
      <c r="I807" t="s">
        <v>1805</v>
      </c>
      <c r="J807" s="3">
        <v>1016.0784</v>
      </c>
      <c r="K807" s="3"/>
      <c r="Q807" s="10" t="s">
        <v>2447</v>
      </c>
      <c r="R807">
        <v>950.83</v>
      </c>
      <c r="S807">
        <v>0.01</v>
      </c>
      <c r="T807">
        <v>2681.3406</v>
      </c>
      <c r="U807">
        <v>3</v>
      </c>
      <c r="V807">
        <v>950.83</v>
      </c>
      <c r="W807">
        <v>0.01</v>
      </c>
      <c r="X807">
        <v>2681.3406</v>
      </c>
      <c r="Y807">
        <v>3</v>
      </c>
    </row>
    <row r="808" spans="1:25" x14ac:dyDescent="0.3">
      <c r="A808" t="s">
        <v>2613</v>
      </c>
      <c r="B808" s="25">
        <v>45414</v>
      </c>
      <c r="C808" t="s">
        <v>867</v>
      </c>
      <c r="D808" t="s">
        <v>1697</v>
      </c>
      <c r="E808" t="s">
        <v>1763</v>
      </c>
      <c r="F808" s="7">
        <v>2</v>
      </c>
      <c r="G808" s="3">
        <v>654.47</v>
      </c>
      <c r="H808" s="3">
        <v>0.23</v>
      </c>
      <c r="I808" t="s">
        <v>1810</v>
      </c>
      <c r="J808" s="3">
        <v>1609.9962</v>
      </c>
      <c r="K808" s="3"/>
      <c r="Q808" s="10" t="s">
        <v>2448</v>
      </c>
      <c r="R808">
        <v>338.79</v>
      </c>
      <c r="S808">
        <v>7.0000000000000007E-2</v>
      </c>
      <c r="T808">
        <v>1006.2063000000001</v>
      </c>
      <c r="U808">
        <v>3</v>
      </c>
      <c r="V808">
        <v>338.79</v>
      </c>
      <c r="W808">
        <v>7.0000000000000007E-2</v>
      </c>
      <c r="X808">
        <v>1006.2063000000001</v>
      </c>
      <c r="Y808">
        <v>3</v>
      </c>
    </row>
    <row r="809" spans="1:25" x14ac:dyDescent="0.3">
      <c r="A809" t="s">
        <v>2614</v>
      </c>
      <c r="B809" s="25">
        <v>45734</v>
      </c>
      <c r="C809" t="s">
        <v>562</v>
      </c>
      <c r="D809" t="s">
        <v>1705</v>
      </c>
      <c r="E809" t="s">
        <v>1782</v>
      </c>
      <c r="F809" s="7">
        <v>1</v>
      </c>
      <c r="G809" s="3">
        <v>315.27</v>
      </c>
      <c r="H809" s="3">
        <v>0.05</v>
      </c>
      <c r="I809" t="s">
        <v>1805</v>
      </c>
      <c r="J809" s="3">
        <v>485.51580000000001</v>
      </c>
      <c r="K809" s="3"/>
      <c r="Q809" s="10" t="s">
        <v>2450</v>
      </c>
      <c r="R809">
        <v>89.78</v>
      </c>
      <c r="S809">
        <v>0.04</v>
      </c>
      <c r="T809">
        <v>215.47200000000001</v>
      </c>
      <c r="U809">
        <v>1</v>
      </c>
      <c r="V809">
        <v>89.78</v>
      </c>
      <c r="W809">
        <v>0.04</v>
      </c>
      <c r="X809">
        <v>215.47200000000001</v>
      </c>
      <c r="Y809">
        <v>1</v>
      </c>
    </row>
    <row r="810" spans="1:25" x14ac:dyDescent="0.3">
      <c r="A810" t="s">
        <v>2615</v>
      </c>
      <c r="B810" s="25">
        <v>45623</v>
      </c>
      <c r="C810" t="s">
        <v>713</v>
      </c>
      <c r="D810" t="s">
        <v>1585</v>
      </c>
      <c r="E810" t="s">
        <v>1742</v>
      </c>
      <c r="F810" s="7">
        <v>2</v>
      </c>
      <c r="G810" s="3">
        <v>974.47</v>
      </c>
      <c r="H810" s="3">
        <v>0.17</v>
      </c>
      <c r="I810" t="s">
        <v>1805</v>
      </c>
      <c r="J810" s="3">
        <v>925.74649999999997</v>
      </c>
      <c r="K810" s="3"/>
      <c r="Q810" s="10" t="s">
        <v>2451</v>
      </c>
      <c r="R810">
        <v>172.04</v>
      </c>
      <c r="S810">
        <v>0.05</v>
      </c>
      <c r="T810">
        <v>165.1584</v>
      </c>
      <c r="U810">
        <v>1</v>
      </c>
      <c r="V810">
        <v>172.04</v>
      </c>
      <c r="W810">
        <v>0.05</v>
      </c>
      <c r="X810">
        <v>165.1584</v>
      </c>
      <c r="Y810">
        <v>1</v>
      </c>
    </row>
    <row r="811" spans="1:25" x14ac:dyDescent="0.3">
      <c r="A811" t="s">
        <v>2616</v>
      </c>
      <c r="B811" s="25">
        <v>45340</v>
      </c>
      <c r="C811" t="s">
        <v>244</v>
      </c>
      <c r="D811" t="s">
        <v>1530</v>
      </c>
      <c r="E811" t="s">
        <v>1750</v>
      </c>
      <c r="F811" s="7">
        <v>4</v>
      </c>
      <c r="G811" s="3">
        <v>803.3</v>
      </c>
      <c r="H811" s="3">
        <v>0.21</v>
      </c>
      <c r="I811" t="s">
        <v>1805</v>
      </c>
      <c r="J811" s="3">
        <v>1333.4780000000001</v>
      </c>
      <c r="K811" s="3"/>
      <c r="Q811" s="10" t="s">
        <v>2452</v>
      </c>
      <c r="R811">
        <v>389.2</v>
      </c>
      <c r="S811">
        <v>0.12</v>
      </c>
      <c r="T811">
        <v>369.74</v>
      </c>
      <c r="U811">
        <v>3</v>
      </c>
      <c r="V811">
        <v>389.2</v>
      </c>
      <c r="W811">
        <v>0.12</v>
      </c>
      <c r="X811">
        <v>369.74</v>
      </c>
      <c r="Y811">
        <v>3</v>
      </c>
    </row>
    <row r="812" spans="1:25" x14ac:dyDescent="0.3">
      <c r="A812" t="s">
        <v>2617</v>
      </c>
      <c r="B812" s="25">
        <v>45447</v>
      </c>
      <c r="C812" t="s">
        <v>63</v>
      </c>
      <c r="D812" t="s">
        <v>1530</v>
      </c>
      <c r="E812" t="s">
        <v>1770</v>
      </c>
      <c r="F812" s="7">
        <v>1</v>
      </c>
      <c r="G812" s="3">
        <v>863.87</v>
      </c>
      <c r="H812" s="3">
        <v>0.17</v>
      </c>
      <c r="I812" t="s">
        <v>1810</v>
      </c>
      <c r="J812" s="3">
        <v>2729.8292000000001</v>
      </c>
      <c r="K812" s="3"/>
      <c r="Q812" s="10" t="s">
        <v>2454</v>
      </c>
      <c r="R812">
        <v>79.95</v>
      </c>
      <c r="S812">
        <v>0.25</v>
      </c>
      <c r="T812">
        <v>191.88</v>
      </c>
      <c r="U812">
        <v>1</v>
      </c>
      <c r="V812">
        <v>79.95</v>
      </c>
      <c r="W812">
        <v>0.25</v>
      </c>
      <c r="X812">
        <v>191.88</v>
      </c>
      <c r="Y812">
        <v>1</v>
      </c>
    </row>
    <row r="813" spans="1:25" x14ac:dyDescent="0.3">
      <c r="A813" t="s">
        <v>2618</v>
      </c>
      <c r="B813" s="25">
        <v>45513</v>
      </c>
      <c r="C813" t="s">
        <v>1429</v>
      </c>
      <c r="D813" t="s">
        <v>1689</v>
      </c>
      <c r="E813" t="s">
        <v>1791</v>
      </c>
      <c r="F813" s="7">
        <v>1</v>
      </c>
      <c r="G813" s="3">
        <v>450.11</v>
      </c>
      <c r="H813" s="3">
        <v>0.18</v>
      </c>
      <c r="I813" t="s">
        <v>1805</v>
      </c>
      <c r="J813" s="3">
        <v>373.59129999999999</v>
      </c>
      <c r="K813" s="3"/>
      <c r="Q813" s="10" t="s">
        <v>2457</v>
      </c>
      <c r="R813">
        <v>250.83</v>
      </c>
      <c r="S813">
        <v>0.2</v>
      </c>
      <c r="T813">
        <v>426.411</v>
      </c>
      <c r="U813">
        <v>1</v>
      </c>
      <c r="V813">
        <v>250.83</v>
      </c>
      <c r="W813">
        <v>0.2</v>
      </c>
      <c r="X813">
        <v>426.411</v>
      </c>
      <c r="Y813">
        <v>1</v>
      </c>
    </row>
    <row r="814" spans="1:25" x14ac:dyDescent="0.3">
      <c r="A814" t="s">
        <v>2619</v>
      </c>
      <c r="B814" s="25">
        <v>45486</v>
      </c>
      <c r="C814" t="s">
        <v>734</v>
      </c>
      <c r="D814" t="s">
        <v>1665</v>
      </c>
      <c r="E814" t="s">
        <v>1778</v>
      </c>
      <c r="F814" s="7">
        <v>4</v>
      </c>
      <c r="G814" s="3">
        <v>289.82</v>
      </c>
      <c r="H814" s="3">
        <v>0.1</v>
      </c>
      <c r="I814" t="s">
        <v>1810</v>
      </c>
      <c r="J814" s="3">
        <v>237.6524</v>
      </c>
      <c r="K814" s="3"/>
      <c r="Q814" s="10" t="s">
        <v>2459</v>
      </c>
      <c r="R814">
        <v>673.02</v>
      </c>
      <c r="S814">
        <v>0.26</v>
      </c>
      <c r="T814">
        <v>1197.9756</v>
      </c>
      <c r="U814">
        <v>2</v>
      </c>
      <c r="V814">
        <v>673.02</v>
      </c>
      <c r="W814">
        <v>0.26</v>
      </c>
      <c r="X814">
        <v>1197.9756</v>
      </c>
      <c r="Y814">
        <v>2</v>
      </c>
    </row>
    <row r="815" spans="1:25" x14ac:dyDescent="0.3">
      <c r="A815" t="s">
        <v>2620</v>
      </c>
      <c r="B815" s="25">
        <v>45890</v>
      </c>
      <c r="C815" t="s">
        <v>1039</v>
      </c>
      <c r="D815" t="s">
        <v>1637</v>
      </c>
      <c r="E815" t="s">
        <v>1770</v>
      </c>
      <c r="F815" s="7">
        <v>4</v>
      </c>
      <c r="G815" s="3">
        <v>250.64</v>
      </c>
      <c r="H815" s="3">
        <v>0.16</v>
      </c>
      <c r="I815" t="s">
        <v>1807</v>
      </c>
      <c r="J815" s="3">
        <v>902.30399999999997</v>
      </c>
      <c r="K815" s="3"/>
      <c r="Q815" s="10" t="s">
        <v>2460</v>
      </c>
      <c r="R815">
        <v>492.62</v>
      </c>
      <c r="S815">
        <v>0.01</v>
      </c>
      <c r="T815">
        <v>729.07759999999996</v>
      </c>
      <c r="U815">
        <v>4</v>
      </c>
      <c r="V815">
        <v>492.62</v>
      </c>
      <c r="W815">
        <v>0.01</v>
      </c>
      <c r="X815">
        <v>729.07759999999996</v>
      </c>
      <c r="Y815">
        <v>4</v>
      </c>
    </row>
    <row r="816" spans="1:25" x14ac:dyDescent="0.3">
      <c r="A816" t="s">
        <v>2621</v>
      </c>
      <c r="B816" s="25">
        <v>45876</v>
      </c>
      <c r="C816" t="s">
        <v>903</v>
      </c>
      <c r="D816" t="s">
        <v>1667</v>
      </c>
      <c r="E816" t="s">
        <v>1794</v>
      </c>
      <c r="F816" s="7">
        <v>4</v>
      </c>
      <c r="G816" s="3">
        <v>373.49</v>
      </c>
      <c r="H816" s="3">
        <v>0.18</v>
      </c>
      <c r="I816" t="s">
        <v>1810</v>
      </c>
      <c r="J816" s="3">
        <v>1254.9264000000001</v>
      </c>
      <c r="K816" s="3"/>
      <c r="Q816" s="10" t="s">
        <v>2461</v>
      </c>
      <c r="R816">
        <v>986.93</v>
      </c>
      <c r="S816">
        <v>0.06</v>
      </c>
      <c r="T816">
        <v>3908.2428</v>
      </c>
      <c r="U816">
        <v>4</v>
      </c>
      <c r="V816">
        <v>986.93</v>
      </c>
      <c r="W816">
        <v>0.06</v>
      </c>
      <c r="X816">
        <v>3908.2428</v>
      </c>
      <c r="Y816">
        <v>4</v>
      </c>
    </row>
    <row r="817" spans="1:25" x14ac:dyDescent="0.3">
      <c r="A817" t="s">
        <v>2622</v>
      </c>
      <c r="B817" s="25">
        <v>45398</v>
      </c>
      <c r="C817" t="s">
        <v>241</v>
      </c>
      <c r="D817" t="s">
        <v>1532</v>
      </c>
      <c r="E817" t="s">
        <v>1767</v>
      </c>
      <c r="F817" s="7">
        <v>4</v>
      </c>
      <c r="G817" s="3">
        <v>348.91</v>
      </c>
      <c r="H817" s="3">
        <v>0.17</v>
      </c>
      <c r="I817" t="s">
        <v>1807</v>
      </c>
      <c r="J817" s="3">
        <v>1144.4248</v>
      </c>
      <c r="K817" s="3"/>
      <c r="Q817" s="10" t="s">
        <v>2462</v>
      </c>
      <c r="R817">
        <v>411.68</v>
      </c>
      <c r="S817">
        <v>0.05</v>
      </c>
      <c r="T817">
        <v>1547.9168</v>
      </c>
      <c r="U817">
        <v>2</v>
      </c>
      <c r="V817">
        <v>411.68</v>
      </c>
      <c r="W817">
        <v>0.05</v>
      </c>
      <c r="X817">
        <v>1547.9168</v>
      </c>
      <c r="Y817">
        <v>2</v>
      </c>
    </row>
    <row r="818" spans="1:25" x14ac:dyDescent="0.3">
      <c r="A818" t="s">
        <v>2623</v>
      </c>
      <c r="B818" s="25">
        <v>45390</v>
      </c>
      <c r="C818" t="s">
        <v>382</v>
      </c>
      <c r="D818" t="s">
        <v>1717</v>
      </c>
      <c r="E818" t="s">
        <v>1788</v>
      </c>
      <c r="F818" s="7">
        <v>3</v>
      </c>
      <c r="G818" s="3">
        <v>212.96</v>
      </c>
      <c r="H818" s="3">
        <v>0.11</v>
      </c>
      <c r="I818" t="s">
        <v>1805</v>
      </c>
      <c r="J818" s="3">
        <v>707.02719999999999</v>
      </c>
      <c r="K818" s="3"/>
      <c r="Q818" s="10" t="s">
        <v>2463</v>
      </c>
      <c r="R818">
        <v>637.55999999999995</v>
      </c>
      <c r="S818">
        <v>0.27</v>
      </c>
      <c r="T818">
        <v>1211.364</v>
      </c>
      <c r="U818">
        <v>3</v>
      </c>
      <c r="V818">
        <v>637.55999999999995</v>
      </c>
      <c r="W818">
        <v>0.27</v>
      </c>
      <c r="X818">
        <v>1211.364</v>
      </c>
      <c r="Y818">
        <v>3</v>
      </c>
    </row>
    <row r="819" spans="1:25" x14ac:dyDescent="0.3">
      <c r="A819" t="s">
        <v>2624</v>
      </c>
      <c r="B819" s="25">
        <v>45406</v>
      </c>
      <c r="C819" t="s">
        <v>619</v>
      </c>
      <c r="D819" t="s">
        <v>1583</v>
      </c>
      <c r="E819" t="s">
        <v>1794</v>
      </c>
      <c r="F819" s="7">
        <v>2</v>
      </c>
      <c r="G819" s="3">
        <v>871.34</v>
      </c>
      <c r="H819" s="3">
        <v>0.06</v>
      </c>
      <c r="I819" t="s">
        <v>1810</v>
      </c>
      <c r="J819" s="3">
        <v>2326.4778000000001</v>
      </c>
      <c r="K819" s="3"/>
      <c r="Q819" s="10" t="s">
        <v>2464</v>
      </c>
      <c r="R819">
        <v>706.87</v>
      </c>
      <c r="S819">
        <v>0</v>
      </c>
      <c r="T819">
        <v>1548.0453</v>
      </c>
      <c r="U819">
        <v>2</v>
      </c>
      <c r="V819">
        <v>706.87</v>
      </c>
      <c r="W819">
        <v>0</v>
      </c>
      <c r="X819">
        <v>1548.0453</v>
      </c>
      <c r="Y819">
        <v>2</v>
      </c>
    </row>
    <row r="820" spans="1:25" x14ac:dyDescent="0.3">
      <c r="A820" t="s">
        <v>2625</v>
      </c>
      <c r="B820" s="25">
        <v>45844</v>
      </c>
      <c r="C820" t="s">
        <v>351</v>
      </c>
      <c r="D820" t="s">
        <v>1717</v>
      </c>
      <c r="E820" t="s">
        <v>1733</v>
      </c>
      <c r="F820" s="7">
        <v>1</v>
      </c>
      <c r="G820" s="3">
        <v>698.94</v>
      </c>
      <c r="H820" s="3">
        <v>0.23</v>
      </c>
      <c r="I820" t="s">
        <v>1805</v>
      </c>
      <c r="J820" s="3">
        <v>1314.0072</v>
      </c>
      <c r="K820" s="3"/>
      <c r="Q820" s="10" t="s">
        <v>2465</v>
      </c>
      <c r="R820">
        <v>884.48</v>
      </c>
      <c r="S820">
        <v>0.19</v>
      </c>
      <c r="T820">
        <v>1768.96</v>
      </c>
      <c r="U820">
        <v>3</v>
      </c>
      <c r="V820">
        <v>884.48</v>
      </c>
      <c r="W820">
        <v>0.19</v>
      </c>
      <c r="X820">
        <v>1768.96</v>
      </c>
      <c r="Y820">
        <v>3</v>
      </c>
    </row>
    <row r="821" spans="1:25" x14ac:dyDescent="0.3">
      <c r="A821" t="s">
        <v>2626</v>
      </c>
      <c r="B821" s="25">
        <v>45697</v>
      </c>
      <c r="C821" t="s">
        <v>986</v>
      </c>
      <c r="D821" t="s">
        <v>1677</v>
      </c>
      <c r="E821" t="s">
        <v>1733</v>
      </c>
      <c r="F821" s="7">
        <v>2</v>
      </c>
      <c r="G821" s="3">
        <v>719.94</v>
      </c>
      <c r="H821" s="3">
        <v>0.22</v>
      </c>
      <c r="I821" t="s">
        <v>1810</v>
      </c>
      <c r="J821" s="3">
        <v>554.35380000000009</v>
      </c>
      <c r="K821" s="3"/>
      <c r="Q821" s="10" t="s">
        <v>2470</v>
      </c>
      <c r="R821">
        <v>747.03</v>
      </c>
      <c r="S821">
        <v>0.23</v>
      </c>
      <c r="T821">
        <v>739.55970000000002</v>
      </c>
      <c r="U821">
        <v>4</v>
      </c>
      <c r="V821">
        <v>747.03</v>
      </c>
      <c r="W821">
        <v>0.23</v>
      </c>
      <c r="X821">
        <v>739.55970000000002</v>
      </c>
      <c r="Y821">
        <v>4</v>
      </c>
    </row>
    <row r="822" spans="1:25" x14ac:dyDescent="0.3">
      <c r="A822" t="s">
        <v>2627</v>
      </c>
      <c r="B822" s="25">
        <v>45607</v>
      </c>
      <c r="C822" t="s">
        <v>36</v>
      </c>
      <c r="D822" t="s">
        <v>1585</v>
      </c>
      <c r="E822" t="s">
        <v>1750</v>
      </c>
      <c r="F822" s="7">
        <v>1</v>
      </c>
      <c r="G822" s="3">
        <v>278.16000000000003</v>
      </c>
      <c r="H822" s="3">
        <v>0.17</v>
      </c>
      <c r="I822" t="s">
        <v>1807</v>
      </c>
      <c r="J822" s="3">
        <v>433.92960000000011</v>
      </c>
      <c r="K822" s="3"/>
      <c r="Q822" s="10" t="s">
        <v>2471</v>
      </c>
      <c r="R822">
        <v>700.88</v>
      </c>
      <c r="S822">
        <v>0.16</v>
      </c>
      <c r="T822">
        <v>2158.7103999999999</v>
      </c>
      <c r="U822">
        <v>4</v>
      </c>
      <c r="V822">
        <v>700.88</v>
      </c>
      <c r="W822">
        <v>0.16</v>
      </c>
      <c r="X822">
        <v>2158.7103999999999</v>
      </c>
      <c r="Y822">
        <v>4</v>
      </c>
    </row>
    <row r="823" spans="1:25" x14ac:dyDescent="0.3">
      <c r="A823" t="s">
        <v>2628</v>
      </c>
      <c r="B823" s="25">
        <v>45307</v>
      </c>
      <c r="C823" t="s">
        <v>199</v>
      </c>
      <c r="D823" t="s">
        <v>1627</v>
      </c>
      <c r="E823" t="s">
        <v>1754</v>
      </c>
      <c r="F823" s="7">
        <v>4</v>
      </c>
      <c r="G823" s="3">
        <v>678.9</v>
      </c>
      <c r="H823" s="3">
        <v>0.15</v>
      </c>
      <c r="I823" t="s">
        <v>1805</v>
      </c>
      <c r="J823" s="3">
        <v>563.48699999999997</v>
      </c>
      <c r="K823" s="3"/>
      <c r="Q823" s="10" t="s">
        <v>2473</v>
      </c>
      <c r="R823">
        <v>917.64</v>
      </c>
      <c r="S823">
        <v>0.18</v>
      </c>
      <c r="T823">
        <v>2092.2192</v>
      </c>
      <c r="U823">
        <v>1</v>
      </c>
      <c r="V823">
        <v>917.64</v>
      </c>
      <c r="W823">
        <v>0.18</v>
      </c>
      <c r="X823">
        <v>2092.2192</v>
      </c>
      <c r="Y823">
        <v>1</v>
      </c>
    </row>
    <row r="824" spans="1:25" x14ac:dyDescent="0.3">
      <c r="A824" t="s">
        <v>2629</v>
      </c>
      <c r="B824" s="25">
        <v>45520</v>
      </c>
      <c r="C824" t="s">
        <v>71</v>
      </c>
      <c r="D824" t="s">
        <v>1579</v>
      </c>
      <c r="E824" t="s">
        <v>1782</v>
      </c>
      <c r="F824" s="7">
        <v>4</v>
      </c>
      <c r="G824" s="3">
        <v>94.13</v>
      </c>
      <c r="H824" s="3">
        <v>0.01</v>
      </c>
      <c r="I824" t="s">
        <v>1805</v>
      </c>
      <c r="J824" s="3">
        <v>320.04199999999997</v>
      </c>
      <c r="K824" s="3"/>
      <c r="Q824" s="10" t="s">
        <v>2474</v>
      </c>
      <c r="R824">
        <v>242.08</v>
      </c>
      <c r="S824">
        <v>0.27</v>
      </c>
      <c r="T824">
        <v>198.50559999999999</v>
      </c>
      <c r="U824">
        <v>1</v>
      </c>
      <c r="V824">
        <v>242.08</v>
      </c>
      <c r="W824">
        <v>0.27</v>
      </c>
      <c r="X824">
        <v>198.50559999999999</v>
      </c>
      <c r="Y824">
        <v>1</v>
      </c>
    </row>
    <row r="825" spans="1:25" x14ac:dyDescent="0.3">
      <c r="A825" t="s">
        <v>2630</v>
      </c>
      <c r="B825" s="25">
        <v>45933</v>
      </c>
      <c r="C825" t="s">
        <v>1349</v>
      </c>
      <c r="D825" t="s">
        <v>1617</v>
      </c>
      <c r="E825" t="s">
        <v>1738</v>
      </c>
      <c r="F825" s="7">
        <v>4</v>
      </c>
      <c r="G825" s="3">
        <v>415.02</v>
      </c>
      <c r="H825" s="3">
        <v>0.03</v>
      </c>
      <c r="I825" t="s">
        <v>1807</v>
      </c>
      <c r="J825" s="3">
        <v>1643.4792</v>
      </c>
      <c r="K825" s="3"/>
      <c r="Q825" s="10" t="s">
        <v>2475</v>
      </c>
      <c r="R825">
        <v>536.67999999999995</v>
      </c>
      <c r="S825">
        <v>0.26</v>
      </c>
      <c r="T825">
        <v>391.77640000000002</v>
      </c>
      <c r="U825">
        <v>2</v>
      </c>
      <c r="V825">
        <v>536.67999999999995</v>
      </c>
      <c r="W825">
        <v>0.26</v>
      </c>
      <c r="X825">
        <v>391.77640000000002</v>
      </c>
      <c r="Y825">
        <v>2</v>
      </c>
    </row>
    <row r="826" spans="1:25" x14ac:dyDescent="0.3">
      <c r="A826" t="s">
        <v>2631</v>
      </c>
      <c r="B826" s="25">
        <v>45841</v>
      </c>
      <c r="C826" t="s">
        <v>192</v>
      </c>
      <c r="D826" t="s">
        <v>1551</v>
      </c>
      <c r="E826" t="s">
        <v>1750</v>
      </c>
      <c r="F826" s="7">
        <v>4</v>
      </c>
      <c r="G826" s="3">
        <v>780.07</v>
      </c>
      <c r="H826" s="3">
        <v>0.28000000000000003</v>
      </c>
      <c r="I826" t="s">
        <v>1805</v>
      </c>
      <c r="J826" s="3">
        <v>3026.6716000000001</v>
      </c>
      <c r="K826" s="3"/>
      <c r="Q826" s="10" t="s">
        <v>2477</v>
      </c>
      <c r="R826">
        <v>132.77000000000001</v>
      </c>
      <c r="S826">
        <v>0.14000000000000001</v>
      </c>
      <c r="T826">
        <v>231.0198</v>
      </c>
      <c r="U826">
        <v>4</v>
      </c>
      <c r="V826">
        <v>132.77000000000001</v>
      </c>
      <c r="W826">
        <v>0.14000000000000001</v>
      </c>
      <c r="X826">
        <v>231.0198</v>
      </c>
      <c r="Y826">
        <v>4</v>
      </c>
    </row>
    <row r="827" spans="1:25" x14ac:dyDescent="0.3">
      <c r="A827" t="s">
        <v>2632</v>
      </c>
      <c r="B827" s="25">
        <v>45877</v>
      </c>
      <c r="C827" t="s">
        <v>1312</v>
      </c>
      <c r="D827" t="s">
        <v>1603</v>
      </c>
      <c r="E827" t="s">
        <v>1782</v>
      </c>
      <c r="F827" s="7">
        <v>4</v>
      </c>
      <c r="G827" s="3">
        <v>184.57</v>
      </c>
      <c r="H827" s="3">
        <v>0.22</v>
      </c>
      <c r="I827" t="s">
        <v>1805</v>
      </c>
      <c r="J827" s="3">
        <v>531.5616</v>
      </c>
      <c r="K827" s="3"/>
      <c r="Q827" s="10" t="s">
        <v>2479</v>
      </c>
      <c r="R827">
        <v>502.95</v>
      </c>
      <c r="S827">
        <v>7.0000000000000007E-2</v>
      </c>
      <c r="T827">
        <v>1730.1479999999999</v>
      </c>
      <c r="U827">
        <v>2</v>
      </c>
      <c r="V827">
        <v>502.95</v>
      </c>
      <c r="W827">
        <v>7.0000000000000007E-2</v>
      </c>
      <c r="X827">
        <v>1730.1479999999999</v>
      </c>
      <c r="Y827">
        <v>2</v>
      </c>
    </row>
    <row r="828" spans="1:25" x14ac:dyDescent="0.3">
      <c r="A828" t="s">
        <v>2633</v>
      </c>
      <c r="B828" s="25">
        <v>45532</v>
      </c>
      <c r="C828" t="s">
        <v>903</v>
      </c>
      <c r="D828" t="s">
        <v>1659</v>
      </c>
      <c r="E828" t="s">
        <v>1750</v>
      </c>
      <c r="F828" s="7">
        <v>1</v>
      </c>
      <c r="G828" s="3">
        <v>277.58</v>
      </c>
      <c r="H828" s="3">
        <v>0.18</v>
      </c>
      <c r="I828" t="s">
        <v>1807</v>
      </c>
      <c r="J828" s="3">
        <v>866.04959999999994</v>
      </c>
      <c r="K828" s="3"/>
      <c r="Q828" s="10" t="s">
        <v>2480</v>
      </c>
      <c r="R828">
        <v>472.08</v>
      </c>
      <c r="S828">
        <v>0.02</v>
      </c>
      <c r="T828">
        <v>878.0687999999999</v>
      </c>
      <c r="U828">
        <v>2</v>
      </c>
      <c r="V828">
        <v>472.08</v>
      </c>
      <c r="W828">
        <v>0.02</v>
      </c>
      <c r="X828">
        <v>878.0687999999999</v>
      </c>
      <c r="Y828">
        <v>2</v>
      </c>
    </row>
    <row r="829" spans="1:25" x14ac:dyDescent="0.3">
      <c r="A829" t="s">
        <v>2634</v>
      </c>
      <c r="B829" s="25">
        <v>45734</v>
      </c>
      <c r="C829" t="s">
        <v>364</v>
      </c>
      <c r="D829" t="s">
        <v>1591</v>
      </c>
      <c r="E829" t="s">
        <v>1747</v>
      </c>
      <c r="F829" s="7">
        <v>1</v>
      </c>
      <c r="G829" s="3">
        <v>36.799999999999997</v>
      </c>
      <c r="H829" s="3">
        <v>0.14000000000000001</v>
      </c>
      <c r="I829" t="s">
        <v>1805</v>
      </c>
      <c r="J829" s="3">
        <v>30.175999999999998</v>
      </c>
      <c r="K829" s="3"/>
      <c r="Q829" s="10" t="s">
        <v>2487</v>
      </c>
      <c r="R829">
        <v>484.92</v>
      </c>
      <c r="S829">
        <v>7.0000000000000007E-2</v>
      </c>
      <c r="T829">
        <v>1396.5696</v>
      </c>
      <c r="U829">
        <v>2</v>
      </c>
      <c r="V829">
        <v>484.92</v>
      </c>
      <c r="W829">
        <v>7.0000000000000007E-2</v>
      </c>
      <c r="X829">
        <v>1396.5696</v>
      </c>
      <c r="Y829">
        <v>2</v>
      </c>
    </row>
    <row r="830" spans="1:25" x14ac:dyDescent="0.3">
      <c r="A830" t="s">
        <v>2635</v>
      </c>
      <c r="B830" s="25">
        <v>45809</v>
      </c>
      <c r="C830" t="s">
        <v>1103</v>
      </c>
      <c r="D830" t="s">
        <v>1705</v>
      </c>
      <c r="E830" t="s">
        <v>1757</v>
      </c>
      <c r="F830" s="7">
        <v>1</v>
      </c>
      <c r="G830" s="3">
        <v>539.37</v>
      </c>
      <c r="H830" s="3">
        <v>0.3</v>
      </c>
      <c r="I830" t="s">
        <v>1805</v>
      </c>
      <c r="J830" s="3">
        <v>463.85820000000001</v>
      </c>
      <c r="K830" s="3"/>
      <c r="Q830" s="10" t="s">
        <v>2488</v>
      </c>
      <c r="R830">
        <v>42.04</v>
      </c>
      <c r="S830">
        <v>0.22</v>
      </c>
      <c r="T830">
        <v>78.194399999999987</v>
      </c>
      <c r="U830">
        <v>3</v>
      </c>
      <c r="V830">
        <v>42.04</v>
      </c>
      <c r="W830">
        <v>0.22</v>
      </c>
      <c r="X830">
        <v>78.194399999999987</v>
      </c>
      <c r="Y830">
        <v>3</v>
      </c>
    </row>
    <row r="831" spans="1:25" x14ac:dyDescent="0.3">
      <c r="A831" t="s">
        <v>2636</v>
      </c>
      <c r="B831" s="25">
        <v>45760</v>
      </c>
      <c r="C831" t="s">
        <v>316</v>
      </c>
      <c r="D831" t="s">
        <v>1569</v>
      </c>
      <c r="E831" t="s">
        <v>1791</v>
      </c>
      <c r="F831" s="7">
        <v>3</v>
      </c>
      <c r="G831" s="3">
        <v>27.83</v>
      </c>
      <c r="H831" s="3">
        <v>0.28000000000000003</v>
      </c>
      <c r="I831" t="s">
        <v>1807</v>
      </c>
      <c r="J831" s="3">
        <v>19.481000000000002</v>
      </c>
      <c r="K831" s="3"/>
      <c r="Q831" s="10" t="s">
        <v>2495</v>
      </c>
      <c r="R831">
        <v>263.58999999999997</v>
      </c>
      <c r="S831">
        <v>0.11</v>
      </c>
      <c r="T831">
        <v>1012.1856</v>
      </c>
      <c r="U831">
        <v>1</v>
      </c>
      <c r="V831">
        <v>263.58999999999997</v>
      </c>
      <c r="W831">
        <v>0.11</v>
      </c>
      <c r="X831">
        <v>1012.1856</v>
      </c>
      <c r="Y831">
        <v>1</v>
      </c>
    </row>
    <row r="832" spans="1:25" x14ac:dyDescent="0.3">
      <c r="A832" t="s">
        <v>2637</v>
      </c>
      <c r="B832" s="25">
        <v>45456</v>
      </c>
      <c r="C832" t="s">
        <v>891</v>
      </c>
      <c r="D832" t="s">
        <v>1669</v>
      </c>
      <c r="E832" t="s">
        <v>1750</v>
      </c>
      <c r="F832" s="7">
        <v>4</v>
      </c>
      <c r="G832" s="3">
        <v>698.72</v>
      </c>
      <c r="H832" s="3">
        <v>0.15</v>
      </c>
      <c r="I832" t="s">
        <v>1810</v>
      </c>
      <c r="J832" s="3">
        <v>1509.2352000000001</v>
      </c>
      <c r="K832" s="3"/>
      <c r="Q832" s="10" t="s">
        <v>2497</v>
      </c>
      <c r="R832">
        <v>142.83000000000001</v>
      </c>
      <c r="S832">
        <v>0.17</v>
      </c>
      <c r="T832">
        <v>424.20510000000002</v>
      </c>
      <c r="U832">
        <v>2</v>
      </c>
      <c r="V832">
        <v>142.83000000000001</v>
      </c>
      <c r="W832">
        <v>0.17</v>
      </c>
      <c r="X832">
        <v>424.20510000000002</v>
      </c>
      <c r="Y832">
        <v>2</v>
      </c>
    </row>
    <row r="833" spans="1:25" x14ac:dyDescent="0.3">
      <c r="A833" t="s">
        <v>2638</v>
      </c>
      <c r="B833" s="25">
        <v>45698</v>
      </c>
      <c r="C833" t="s">
        <v>59</v>
      </c>
      <c r="D833" t="s">
        <v>1681</v>
      </c>
      <c r="E833" t="s">
        <v>1778</v>
      </c>
      <c r="F833" s="7">
        <v>2</v>
      </c>
      <c r="G833" s="3">
        <v>528.23</v>
      </c>
      <c r="H833" s="3">
        <v>0.24</v>
      </c>
      <c r="I833" t="s">
        <v>1810</v>
      </c>
      <c r="J833" s="3">
        <v>1795.982</v>
      </c>
      <c r="K833" s="3"/>
      <c r="Q833" s="10" t="s">
        <v>2499</v>
      </c>
      <c r="R833">
        <v>800.84</v>
      </c>
      <c r="S833">
        <v>0.11</v>
      </c>
      <c r="T833">
        <v>1169.2264</v>
      </c>
      <c r="U833">
        <v>1</v>
      </c>
      <c r="V833">
        <v>800.84</v>
      </c>
      <c r="W833">
        <v>0.11</v>
      </c>
      <c r="X833">
        <v>1169.2264</v>
      </c>
      <c r="Y833">
        <v>1</v>
      </c>
    </row>
    <row r="834" spans="1:25" x14ac:dyDescent="0.3">
      <c r="A834" t="s">
        <v>2639</v>
      </c>
      <c r="B834" s="25">
        <v>45548</v>
      </c>
      <c r="C834" t="s">
        <v>1494</v>
      </c>
      <c r="D834" t="s">
        <v>1621</v>
      </c>
      <c r="E834" t="s">
        <v>1785</v>
      </c>
      <c r="F834" s="7">
        <v>1</v>
      </c>
      <c r="G834" s="3">
        <v>780.9</v>
      </c>
      <c r="H834" s="3">
        <v>0.06</v>
      </c>
      <c r="I834" t="s">
        <v>1807</v>
      </c>
      <c r="J834" s="3">
        <v>1186.9680000000001</v>
      </c>
      <c r="K834" s="3"/>
      <c r="Q834" s="10" t="s">
        <v>2500</v>
      </c>
      <c r="R834">
        <v>301.24</v>
      </c>
      <c r="S834">
        <v>0.09</v>
      </c>
      <c r="T834">
        <v>268.10359999999997</v>
      </c>
      <c r="U834">
        <v>2</v>
      </c>
      <c r="V834">
        <v>301.24</v>
      </c>
      <c r="W834">
        <v>0.09</v>
      </c>
      <c r="X834">
        <v>268.10359999999997</v>
      </c>
      <c r="Y834">
        <v>2</v>
      </c>
    </row>
    <row r="835" spans="1:25" x14ac:dyDescent="0.3">
      <c r="A835" t="s">
        <v>2640</v>
      </c>
      <c r="B835" s="25">
        <v>45236</v>
      </c>
      <c r="C835" t="s">
        <v>589</v>
      </c>
      <c r="D835" t="s">
        <v>1571</v>
      </c>
      <c r="E835" t="s">
        <v>1780</v>
      </c>
      <c r="F835" s="7">
        <v>4</v>
      </c>
      <c r="G835" s="3">
        <v>977.97</v>
      </c>
      <c r="H835" s="3">
        <v>0.19</v>
      </c>
      <c r="I835" t="s">
        <v>1810</v>
      </c>
      <c r="J835" s="3">
        <v>919.29179999999997</v>
      </c>
      <c r="K835" s="3"/>
      <c r="Q835" s="10" t="s">
        <v>2501</v>
      </c>
      <c r="R835">
        <v>701.49</v>
      </c>
      <c r="S835">
        <v>0.02</v>
      </c>
      <c r="T835">
        <v>1276.7118</v>
      </c>
      <c r="U835">
        <v>4</v>
      </c>
      <c r="V835">
        <v>701.49</v>
      </c>
      <c r="W835">
        <v>0.02</v>
      </c>
      <c r="X835">
        <v>1276.7118</v>
      </c>
      <c r="Y835">
        <v>4</v>
      </c>
    </row>
    <row r="836" spans="1:25" x14ac:dyDescent="0.3">
      <c r="A836" t="s">
        <v>2641</v>
      </c>
      <c r="B836" s="25">
        <v>45310</v>
      </c>
      <c r="C836" t="s">
        <v>1141</v>
      </c>
      <c r="D836" t="s">
        <v>1695</v>
      </c>
      <c r="E836" t="s">
        <v>1775</v>
      </c>
      <c r="F836" s="7">
        <v>1</v>
      </c>
      <c r="G836" s="3">
        <v>354.65</v>
      </c>
      <c r="H836" s="3">
        <v>0.09</v>
      </c>
      <c r="I836" t="s">
        <v>1805</v>
      </c>
      <c r="J836" s="3">
        <v>1149.066</v>
      </c>
      <c r="K836" s="3"/>
      <c r="Q836" s="10" t="s">
        <v>2502</v>
      </c>
      <c r="R836">
        <v>413.48</v>
      </c>
      <c r="S836">
        <v>0.15</v>
      </c>
      <c r="T836">
        <v>1620.8416</v>
      </c>
      <c r="U836">
        <v>4</v>
      </c>
      <c r="V836">
        <v>413.48</v>
      </c>
      <c r="W836">
        <v>0.15</v>
      </c>
      <c r="X836">
        <v>1620.8416</v>
      </c>
      <c r="Y836">
        <v>4</v>
      </c>
    </row>
    <row r="837" spans="1:25" x14ac:dyDescent="0.3">
      <c r="A837" t="s">
        <v>2642</v>
      </c>
      <c r="B837" s="25">
        <v>45376</v>
      </c>
      <c r="C837" t="s">
        <v>891</v>
      </c>
      <c r="D837" t="s">
        <v>1665</v>
      </c>
      <c r="E837" t="s">
        <v>1794</v>
      </c>
      <c r="F837" s="7">
        <v>1</v>
      </c>
      <c r="G837" s="3">
        <v>671.62</v>
      </c>
      <c r="H837" s="3">
        <v>0.28999999999999998</v>
      </c>
      <c r="I837" t="s">
        <v>1810</v>
      </c>
      <c r="J837" s="3">
        <v>611.17420000000004</v>
      </c>
      <c r="K837" s="3"/>
      <c r="Q837" s="10" t="s">
        <v>2503</v>
      </c>
      <c r="R837">
        <v>167.83</v>
      </c>
      <c r="S837">
        <v>0.22</v>
      </c>
      <c r="T837">
        <v>570.62200000000007</v>
      </c>
      <c r="U837">
        <v>2</v>
      </c>
      <c r="V837">
        <v>167.83</v>
      </c>
      <c r="W837">
        <v>0.22</v>
      </c>
      <c r="X837">
        <v>570.62200000000007</v>
      </c>
      <c r="Y837">
        <v>2</v>
      </c>
    </row>
    <row r="838" spans="1:25" x14ac:dyDescent="0.3">
      <c r="A838" t="s">
        <v>2643</v>
      </c>
      <c r="B838" s="25">
        <v>45914</v>
      </c>
      <c r="C838" t="s">
        <v>989</v>
      </c>
      <c r="D838" t="s">
        <v>1693</v>
      </c>
      <c r="E838" t="s">
        <v>1747</v>
      </c>
      <c r="F838" s="7">
        <v>3</v>
      </c>
      <c r="G838" s="3">
        <v>867.32</v>
      </c>
      <c r="H838" s="3">
        <v>0.15</v>
      </c>
      <c r="I838" t="s">
        <v>1807</v>
      </c>
      <c r="J838" s="3">
        <v>615.79719999999998</v>
      </c>
      <c r="K838" s="3"/>
      <c r="Q838" s="10" t="s">
        <v>2505</v>
      </c>
      <c r="R838">
        <v>346.77</v>
      </c>
      <c r="S838">
        <v>0.2</v>
      </c>
      <c r="T838">
        <v>853.05420000000004</v>
      </c>
      <c r="U838">
        <v>3</v>
      </c>
      <c r="V838">
        <v>346.77</v>
      </c>
      <c r="W838">
        <v>0.2</v>
      </c>
      <c r="X838">
        <v>853.05420000000004</v>
      </c>
      <c r="Y838">
        <v>3</v>
      </c>
    </row>
    <row r="839" spans="1:25" x14ac:dyDescent="0.3">
      <c r="A839" t="s">
        <v>2644</v>
      </c>
      <c r="B839" s="25">
        <v>45336</v>
      </c>
      <c r="C839" t="s">
        <v>292</v>
      </c>
      <c r="D839" t="s">
        <v>1549</v>
      </c>
      <c r="E839" t="s">
        <v>1775</v>
      </c>
      <c r="F839" s="7">
        <v>2</v>
      </c>
      <c r="G839" s="3">
        <v>240.27</v>
      </c>
      <c r="H839" s="3">
        <v>0.28000000000000003</v>
      </c>
      <c r="I839" t="s">
        <v>1807</v>
      </c>
      <c r="J839" s="3">
        <v>612.68850000000009</v>
      </c>
      <c r="K839" s="3"/>
      <c r="Q839" s="10" t="s">
        <v>2507</v>
      </c>
      <c r="R839">
        <v>254.94</v>
      </c>
      <c r="S839">
        <v>0.28000000000000003</v>
      </c>
      <c r="T839">
        <v>958.57439999999997</v>
      </c>
      <c r="U839">
        <v>1</v>
      </c>
      <c r="V839">
        <v>254.94</v>
      </c>
      <c r="W839">
        <v>0.28000000000000003</v>
      </c>
      <c r="X839">
        <v>958.57439999999997</v>
      </c>
      <c r="Y839">
        <v>1</v>
      </c>
    </row>
    <row r="840" spans="1:25" x14ac:dyDescent="0.3">
      <c r="A840" t="s">
        <v>2645</v>
      </c>
      <c r="B840" s="25">
        <v>45728</v>
      </c>
      <c r="C840" t="s">
        <v>272</v>
      </c>
      <c r="D840" t="s">
        <v>1585</v>
      </c>
      <c r="E840" t="s">
        <v>1785</v>
      </c>
      <c r="F840" s="7">
        <v>3</v>
      </c>
      <c r="G840" s="3">
        <v>619.12</v>
      </c>
      <c r="H840" s="3">
        <v>0.08</v>
      </c>
      <c r="I840" t="s">
        <v>1810</v>
      </c>
      <c r="J840" s="3">
        <v>891.53279999999995</v>
      </c>
      <c r="K840" s="3"/>
      <c r="Q840" s="10" t="s">
        <v>2508</v>
      </c>
      <c r="R840">
        <v>445.5</v>
      </c>
      <c r="S840">
        <v>0.1</v>
      </c>
      <c r="T840">
        <v>320.76</v>
      </c>
      <c r="U840">
        <v>1</v>
      </c>
      <c r="V840">
        <v>445.5</v>
      </c>
      <c r="W840">
        <v>0.1</v>
      </c>
      <c r="X840">
        <v>320.76</v>
      </c>
      <c r="Y840">
        <v>1</v>
      </c>
    </row>
    <row r="841" spans="1:25" x14ac:dyDescent="0.3">
      <c r="A841" t="s">
        <v>2646</v>
      </c>
      <c r="B841" s="25">
        <v>45755</v>
      </c>
      <c r="C841" t="s">
        <v>687</v>
      </c>
      <c r="D841" t="s">
        <v>1703</v>
      </c>
      <c r="E841" t="s">
        <v>1733</v>
      </c>
      <c r="F841" s="7">
        <v>4</v>
      </c>
      <c r="G841" s="3">
        <v>693.42</v>
      </c>
      <c r="H841" s="3">
        <v>0.28000000000000003</v>
      </c>
      <c r="I841" t="s">
        <v>1807</v>
      </c>
      <c r="J841" s="3">
        <v>1913.8391999999999</v>
      </c>
      <c r="K841" s="3"/>
      <c r="Q841" s="10" t="s">
        <v>2509</v>
      </c>
      <c r="R841">
        <v>900.94</v>
      </c>
      <c r="S841">
        <v>0.04</v>
      </c>
      <c r="T841">
        <v>810.84600000000012</v>
      </c>
      <c r="U841">
        <v>3</v>
      </c>
      <c r="V841">
        <v>900.94</v>
      </c>
      <c r="W841">
        <v>0.04</v>
      </c>
      <c r="X841">
        <v>810.84600000000012</v>
      </c>
      <c r="Y841">
        <v>3</v>
      </c>
    </row>
    <row r="842" spans="1:25" x14ac:dyDescent="0.3">
      <c r="A842" t="s">
        <v>2647</v>
      </c>
      <c r="B842" s="25">
        <v>45695</v>
      </c>
      <c r="C842" t="s">
        <v>376</v>
      </c>
      <c r="D842" t="s">
        <v>1625</v>
      </c>
      <c r="E842" t="s">
        <v>1770</v>
      </c>
      <c r="F842" s="7">
        <v>3</v>
      </c>
      <c r="G842" s="3">
        <v>751.63</v>
      </c>
      <c r="H842" s="3">
        <v>0.19</v>
      </c>
      <c r="I842" t="s">
        <v>1810</v>
      </c>
      <c r="J842" s="3">
        <v>2164.6943999999999</v>
      </c>
      <c r="K842" s="3"/>
      <c r="Q842" s="10" t="s">
        <v>2510</v>
      </c>
      <c r="R842">
        <v>262.69</v>
      </c>
      <c r="S842">
        <v>0.22</v>
      </c>
      <c r="T842">
        <v>756.54719999999986</v>
      </c>
      <c r="U842">
        <v>3</v>
      </c>
      <c r="V842">
        <v>262.69</v>
      </c>
      <c r="W842">
        <v>0.22</v>
      </c>
      <c r="X842">
        <v>756.54719999999986</v>
      </c>
      <c r="Y842">
        <v>3</v>
      </c>
    </row>
    <row r="843" spans="1:25" x14ac:dyDescent="0.3">
      <c r="A843" t="s">
        <v>2648</v>
      </c>
      <c r="B843" s="25">
        <v>45380</v>
      </c>
      <c r="C843" t="s">
        <v>382</v>
      </c>
      <c r="D843" t="s">
        <v>1591</v>
      </c>
      <c r="E843" t="s">
        <v>1782</v>
      </c>
      <c r="F843" s="7">
        <v>1</v>
      </c>
      <c r="G843" s="3">
        <v>108.14</v>
      </c>
      <c r="H843" s="3">
        <v>0.17</v>
      </c>
      <c r="I843" t="s">
        <v>1810</v>
      </c>
      <c r="J843" s="3">
        <v>262.78019999999998</v>
      </c>
      <c r="K843" s="3"/>
      <c r="Q843" s="10" t="s">
        <v>2511</v>
      </c>
      <c r="R843">
        <v>212.72</v>
      </c>
      <c r="S843">
        <v>0.22</v>
      </c>
      <c r="T843">
        <v>497.76479999999998</v>
      </c>
      <c r="U843">
        <v>4</v>
      </c>
      <c r="V843">
        <v>212.72</v>
      </c>
      <c r="W843">
        <v>0.22</v>
      </c>
      <c r="X843">
        <v>497.76479999999998</v>
      </c>
      <c r="Y843">
        <v>4</v>
      </c>
    </row>
    <row r="844" spans="1:25" x14ac:dyDescent="0.3">
      <c r="A844" t="s">
        <v>2649</v>
      </c>
      <c r="B844" s="25">
        <v>45446</v>
      </c>
      <c r="C844" t="s">
        <v>811</v>
      </c>
      <c r="D844" t="s">
        <v>1583</v>
      </c>
      <c r="E844" t="s">
        <v>1750</v>
      </c>
      <c r="F844" s="7">
        <v>1</v>
      </c>
      <c r="G844" s="3">
        <v>964.11</v>
      </c>
      <c r="H844" s="3">
        <v>0.28999999999999998</v>
      </c>
      <c r="I844" t="s">
        <v>1810</v>
      </c>
      <c r="J844" s="3">
        <v>800.21129999999994</v>
      </c>
      <c r="K844" s="3"/>
      <c r="Q844" s="10" t="s">
        <v>2513</v>
      </c>
      <c r="R844">
        <v>846.04</v>
      </c>
      <c r="S844">
        <v>0.17</v>
      </c>
      <c r="T844">
        <v>778.35680000000002</v>
      </c>
      <c r="U844">
        <v>3</v>
      </c>
      <c r="V844">
        <v>846.04</v>
      </c>
      <c r="W844">
        <v>0.17</v>
      </c>
      <c r="X844">
        <v>778.35680000000002</v>
      </c>
      <c r="Y844">
        <v>3</v>
      </c>
    </row>
    <row r="845" spans="1:25" x14ac:dyDescent="0.3">
      <c r="A845" t="s">
        <v>2650</v>
      </c>
      <c r="B845" s="25">
        <v>45525</v>
      </c>
      <c r="C845" t="s">
        <v>444</v>
      </c>
      <c r="D845" t="s">
        <v>1567</v>
      </c>
      <c r="E845" t="s">
        <v>1733</v>
      </c>
      <c r="F845" s="7">
        <v>3</v>
      </c>
      <c r="G845" s="3">
        <v>346.2</v>
      </c>
      <c r="H845" s="3">
        <v>0.28999999999999998</v>
      </c>
      <c r="I845" t="s">
        <v>1805</v>
      </c>
      <c r="J845" s="3">
        <v>245.80199999999999</v>
      </c>
      <c r="K845" s="3"/>
      <c r="Q845" s="10" t="s">
        <v>2515</v>
      </c>
      <c r="R845">
        <v>681.08</v>
      </c>
      <c r="S845">
        <v>0.14000000000000001</v>
      </c>
      <c r="T845">
        <v>2724.32</v>
      </c>
      <c r="U845">
        <v>4</v>
      </c>
      <c r="V845">
        <v>681.08</v>
      </c>
      <c r="W845">
        <v>0.14000000000000001</v>
      </c>
      <c r="X845">
        <v>2724.32</v>
      </c>
      <c r="Y845">
        <v>4</v>
      </c>
    </row>
    <row r="846" spans="1:25" x14ac:dyDescent="0.3">
      <c r="A846" t="s">
        <v>2651</v>
      </c>
      <c r="B846" s="25">
        <v>45527</v>
      </c>
      <c r="C846" t="s">
        <v>1395</v>
      </c>
      <c r="D846" t="s">
        <v>1615</v>
      </c>
      <c r="E846" t="s">
        <v>1782</v>
      </c>
      <c r="F846" s="7">
        <v>1</v>
      </c>
      <c r="G846" s="3">
        <v>791.75</v>
      </c>
      <c r="H846" s="3">
        <v>0.13</v>
      </c>
      <c r="I846" t="s">
        <v>1805</v>
      </c>
      <c r="J846" s="3">
        <v>1686.4275</v>
      </c>
      <c r="K846" s="3"/>
      <c r="Q846" s="10" t="s">
        <v>2518</v>
      </c>
      <c r="R846">
        <v>613.17999999999995</v>
      </c>
      <c r="S846">
        <v>0.24</v>
      </c>
      <c r="T846">
        <v>527.33479999999997</v>
      </c>
      <c r="U846">
        <v>1</v>
      </c>
      <c r="V846">
        <v>613.17999999999995</v>
      </c>
      <c r="W846">
        <v>0.24</v>
      </c>
      <c r="X846">
        <v>527.33479999999997</v>
      </c>
      <c r="Y846">
        <v>1</v>
      </c>
    </row>
    <row r="847" spans="1:25" x14ac:dyDescent="0.3">
      <c r="A847" t="s">
        <v>2652</v>
      </c>
      <c r="B847" s="25">
        <v>45265</v>
      </c>
      <c r="C847" t="s">
        <v>995</v>
      </c>
      <c r="D847" t="s">
        <v>1607</v>
      </c>
      <c r="E847" t="s">
        <v>1778</v>
      </c>
      <c r="F847" s="7">
        <v>3</v>
      </c>
      <c r="G847" s="3">
        <v>529.84</v>
      </c>
      <c r="H847" s="3">
        <v>0.11</v>
      </c>
      <c r="I847" t="s">
        <v>1807</v>
      </c>
      <c r="J847" s="3">
        <v>460.96080000000001</v>
      </c>
      <c r="K847" s="3"/>
      <c r="Q847" s="10" t="s">
        <v>2520</v>
      </c>
      <c r="R847">
        <v>635.14</v>
      </c>
      <c r="S847">
        <v>0.14000000000000001</v>
      </c>
      <c r="T847">
        <v>1143.252</v>
      </c>
      <c r="U847">
        <v>4</v>
      </c>
      <c r="V847">
        <v>635.14</v>
      </c>
      <c r="W847">
        <v>0.14000000000000001</v>
      </c>
      <c r="X847">
        <v>1143.252</v>
      </c>
      <c r="Y847">
        <v>4</v>
      </c>
    </row>
    <row r="848" spans="1:25" x14ac:dyDescent="0.3">
      <c r="A848" t="s">
        <v>2653</v>
      </c>
      <c r="B848" s="25">
        <v>45936</v>
      </c>
      <c r="C848" t="s">
        <v>1435</v>
      </c>
      <c r="D848" t="s">
        <v>1637</v>
      </c>
      <c r="E848" t="s">
        <v>1747</v>
      </c>
      <c r="F848" s="7">
        <v>1</v>
      </c>
      <c r="G848" s="3">
        <v>582.57000000000005</v>
      </c>
      <c r="H848" s="3">
        <v>0.22</v>
      </c>
      <c r="I848" t="s">
        <v>1807</v>
      </c>
      <c r="J848" s="3">
        <v>1555.4619</v>
      </c>
      <c r="K848" s="3"/>
      <c r="Q848" s="10" t="s">
        <v>2524</v>
      </c>
      <c r="R848">
        <v>453.12</v>
      </c>
      <c r="S848">
        <v>0.15</v>
      </c>
      <c r="T848">
        <v>1395.6096</v>
      </c>
      <c r="U848">
        <v>2</v>
      </c>
      <c r="V848">
        <v>453.12</v>
      </c>
      <c r="W848">
        <v>0.15</v>
      </c>
      <c r="X848">
        <v>1395.6096</v>
      </c>
      <c r="Y848">
        <v>2</v>
      </c>
    </row>
    <row r="849" spans="1:25" x14ac:dyDescent="0.3">
      <c r="A849" t="s">
        <v>2654</v>
      </c>
      <c r="B849" s="25">
        <v>45242</v>
      </c>
      <c r="C849" t="s">
        <v>681</v>
      </c>
      <c r="D849" t="s">
        <v>1719</v>
      </c>
      <c r="E849" t="s">
        <v>1788</v>
      </c>
      <c r="F849" s="7">
        <v>4</v>
      </c>
      <c r="G849" s="3">
        <v>219.81</v>
      </c>
      <c r="H849" s="3">
        <v>0.27</v>
      </c>
      <c r="I849" t="s">
        <v>1810</v>
      </c>
      <c r="J849" s="3">
        <v>171.45179999999999</v>
      </c>
      <c r="K849" s="3"/>
      <c r="Q849" s="10" t="s">
        <v>2525</v>
      </c>
      <c r="R849">
        <v>974.35</v>
      </c>
      <c r="S849">
        <v>0.23</v>
      </c>
      <c r="T849">
        <v>1656.395</v>
      </c>
      <c r="U849">
        <v>4</v>
      </c>
      <c r="V849">
        <v>974.35</v>
      </c>
      <c r="W849">
        <v>0.23</v>
      </c>
      <c r="X849">
        <v>1656.395</v>
      </c>
      <c r="Y849">
        <v>4</v>
      </c>
    </row>
    <row r="850" spans="1:25" x14ac:dyDescent="0.3">
      <c r="A850" t="s">
        <v>2655</v>
      </c>
      <c r="B850" s="25">
        <v>45437</v>
      </c>
      <c r="C850" t="s">
        <v>1508</v>
      </c>
      <c r="D850" t="s">
        <v>1669</v>
      </c>
      <c r="E850" t="s">
        <v>1791</v>
      </c>
      <c r="F850" s="7">
        <v>4</v>
      </c>
      <c r="G850" s="3">
        <v>883.31</v>
      </c>
      <c r="H850" s="3">
        <v>0.04</v>
      </c>
      <c r="I850" t="s">
        <v>1805</v>
      </c>
      <c r="J850" s="3">
        <v>2579.2651999999998</v>
      </c>
      <c r="K850" s="3"/>
      <c r="Q850" s="10" t="s">
        <v>1879</v>
      </c>
      <c r="R850">
        <v>553.82000000000005</v>
      </c>
      <c r="S850">
        <v>0.13</v>
      </c>
      <c r="T850">
        <v>503.97620000000012</v>
      </c>
      <c r="U850">
        <v>2</v>
      </c>
      <c r="V850">
        <v>553.82000000000005</v>
      </c>
      <c r="W850">
        <v>0.13</v>
      </c>
      <c r="X850">
        <v>503.97620000000012</v>
      </c>
      <c r="Y850">
        <v>2</v>
      </c>
    </row>
    <row r="851" spans="1:25" x14ac:dyDescent="0.3">
      <c r="A851" t="s">
        <v>2656</v>
      </c>
      <c r="B851" s="25">
        <v>45627</v>
      </c>
      <c r="C851" t="s">
        <v>746</v>
      </c>
      <c r="D851" t="s">
        <v>1563</v>
      </c>
      <c r="E851" t="s">
        <v>1780</v>
      </c>
      <c r="F851" s="7">
        <v>1</v>
      </c>
      <c r="G851" s="3">
        <v>329.06</v>
      </c>
      <c r="H851" s="3">
        <v>0.03</v>
      </c>
      <c r="I851" t="s">
        <v>1810</v>
      </c>
      <c r="J851" s="3">
        <v>1263.5904</v>
      </c>
      <c r="K851" s="3"/>
      <c r="Q851" s="10" t="s">
        <v>2528</v>
      </c>
      <c r="R851">
        <v>71.23</v>
      </c>
      <c r="S851">
        <v>0.21</v>
      </c>
      <c r="T851">
        <v>207.27930000000001</v>
      </c>
      <c r="U851">
        <v>1</v>
      </c>
      <c r="V851">
        <v>71.23</v>
      </c>
      <c r="W851">
        <v>0.21</v>
      </c>
      <c r="X851">
        <v>207.27930000000001</v>
      </c>
      <c r="Y851">
        <v>1</v>
      </c>
    </row>
    <row r="852" spans="1:25" x14ac:dyDescent="0.3">
      <c r="A852" t="s">
        <v>2657</v>
      </c>
      <c r="B852" s="25">
        <v>45678</v>
      </c>
      <c r="C852" t="s">
        <v>367</v>
      </c>
      <c r="D852" t="s">
        <v>1665</v>
      </c>
      <c r="E852" t="s">
        <v>1773</v>
      </c>
      <c r="F852" s="7">
        <v>4</v>
      </c>
      <c r="G852" s="3">
        <v>935.78</v>
      </c>
      <c r="H852" s="3">
        <v>0.2</v>
      </c>
      <c r="I852" t="s">
        <v>1807</v>
      </c>
      <c r="J852" s="3">
        <v>907.70659999999998</v>
      </c>
      <c r="K852" s="3"/>
      <c r="Q852" s="10" t="s">
        <v>2529</v>
      </c>
      <c r="R852">
        <v>31.36</v>
      </c>
      <c r="S852">
        <v>0.14000000000000001</v>
      </c>
      <c r="T852">
        <v>24.7744</v>
      </c>
      <c r="U852">
        <v>2</v>
      </c>
      <c r="V852">
        <v>31.36</v>
      </c>
      <c r="W852">
        <v>0.14000000000000001</v>
      </c>
      <c r="X852">
        <v>24.7744</v>
      </c>
      <c r="Y852">
        <v>2</v>
      </c>
    </row>
    <row r="853" spans="1:25" x14ac:dyDescent="0.3">
      <c r="A853" t="s">
        <v>2658</v>
      </c>
      <c r="B853" s="25">
        <v>45484</v>
      </c>
      <c r="C853" t="s">
        <v>998</v>
      </c>
      <c r="D853" t="s">
        <v>1649</v>
      </c>
      <c r="E853" t="s">
        <v>1770</v>
      </c>
      <c r="F853" s="7">
        <v>4</v>
      </c>
      <c r="G853" s="3">
        <v>597.79999999999995</v>
      </c>
      <c r="H853" s="3">
        <v>0.16</v>
      </c>
      <c r="I853" t="s">
        <v>1805</v>
      </c>
      <c r="J853" s="3">
        <v>1912.96</v>
      </c>
      <c r="K853" s="3"/>
      <c r="Q853" s="10" t="s">
        <v>2532</v>
      </c>
      <c r="R853">
        <v>506.55</v>
      </c>
      <c r="S853">
        <v>0.02</v>
      </c>
      <c r="T853">
        <v>364.71600000000001</v>
      </c>
      <c r="U853">
        <v>3</v>
      </c>
      <c r="V853">
        <v>506.55</v>
      </c>
      <c r="W853">
        <v>0.02</v>
      </c>
      <c r="X853">
        <v>364.71600000000001</v>
      </c>
      <c r="Y853">
        <v>3</v>
      </c>
    </row>
    <row r="854" spans="1:25" x14ac:dyDescent="0.3">
      <c r="A854" t="s">
        <v>2659</v>
      </c>
      <c r="B854" s="25">
        <v>45700</v>
      </c>
      <c r="C854" t="s">
        <v>820</v>
      </c>
      <c r="D854" t="s">
        <v>1555</v>
      </c>
      <c r="E854" t="s">
        <v>1791</v>
      </c>
      <c r="F854" s="7">
        <v>3</v>
      </c>
      <c r="G854" s="3">
        <v>266.98</v>
      </c>
      <c r="H854" s="3">
        <v>0.03</v>
      </c>
      <c r="I854" t="s">
        <v>1805</v>
      </c>
      <c r="J854" s="3">
        <v>897.05280000000005</v>
      </c>
      <c r="K854" s="3"/>
      <c r="Q854" s="10" t="s">
        <v>2533</v>
      </c>
      <c r="R854">
        <v>28.69</v>
      </c>
      <c r="S854">
        <v>0.23</v>
      </c>
      <c r="T854">
        <v>84.348600000000005</v>
      </c>
      <c r="U854">
        <v>1</v>
      </c>
      <c r="V854">
        <v>28.69</v>
      </c>
      <c r="W854">
        <v>0.23</v>
      </c>
      <c r="X854">
        <v>84.348600000000005</v>
      </c>
      <c r="Y854">
        <v>1</v>
      </c>
    </row>
    <row r="855" spans="1:25" x14ac:dyDescent="0.3">
      <c r="A855" t="s">
        <v>2660</v>
      </c>
      <c r="B855" s="25">
        <v>45873</v>
      </c>
      <c r="C855" t="s">
        <v>1252</v>
      </c>
      <c r="D855" t="s">
        <v>1669</v>
      </c>
      <c r="E855" t="s">
        <v>1782</v>
      </c>
      <c r="F855" s="7">
        <v>3</v>
      </c>
      <c r="G855" s="3">
        <v>360.18</v>
      </c>
      <c r="H855" s="3">
        <v>0.05</v>
      </c>
      <c r="I855" t="s">
        <v>1805</v>
      </c>
      <c r="J855" s="3">
        <v>1048.1238000000001</v>
      </c>
      <c r="K855" s="3"/>
      <c r="Q855" s="10" t="s">
        <v>1880</v>
      </c>
      <c r="R855">
        <v>556.42999999999995</v>
      </c>
      <c r="S855">
        <v>0.1</v>
      </c>
      <c r="T855">
        <v>968.18819999999994</v>
      </c>
      <c r="U855">
        <v>1</v>
      </c>
      <c r="V855">
        <v>556.42999999999995</v>
      </c>
      <c r="W855">
        <v>0.1</v>
      </c>
      <c r="X855">
        <v>968.18819999999994</v>
      </c>
      <c r="Y855">
        <v>1</v>
      </c>
    </row>
    <row r="856" spans="1:25" x14ac:dyDescent="0.3">
      <c r="A856" t="s">
        <v>2661</v>
      </c>
      <c r="B856" s="25">
        <v>45860</v>
      </c>
      <c r="C856" t="s">
        <v>1123</v>
      </c>
      <c r="D856" t="s">
        <v>1641</v>
      </c>
      <c r="E856" t="s">
        <v>1733</v>
      </c>
      <c r="F856" s="7">
        <v>3</v>
      </c>
      <c r="G856" s="3">
        <v>247.41</v>
      </c>
      <c r="H856" s="3">
        <v>0.23</v>
      </c>
      <c r="I856" t="s">
        <v>1810</v>
      </c>
      <c r="J856" s="3">
        <v>705.11850000000004</v>
      </c>
      <c r="K856" s="3"/>
      <c r="Q856" s="10" t="s">
        <v>2537</v>
      </c>
      <c r="R856">
        <v>522.72</v>
      </c>
      <c r="S856">
        <v>0.03</v>
      </c>
      <c r="T856">
        <v>392.04</v>
      </c>
      <c r="U856">
        <v>3</v>
      </c>
      <c r="V856">
        <v>522.72</v>
      </c>
      <c r="W856">
        <v>0.03</v>
      </c>
      <c r="X856">
        <v>392.04</v>
      </c>
      <c r="Y856">
        <v>3</v>
      </c>
    </row>
    <row r="857" spans="1:25" x14ac:dyDescent="0.3">
      <c r="A857" t="s">
        <v>2662</v>
      </c>
      <c r="B857" s="25">
        <v>45235</v>
      </c>
      <c r="C857" t="s">
        <v>281</v>
      </c>
      <c r="D857" t="s">
        <v>1619</v>
      </c>
      <c r="E857" t="s">
        <v>1782</v>
      </c>
      <c r="F857" s="7">
        <v>1</v>
      </c>
      <c r="G857" s="3">
        <v>674.66</v>
      </c>
      <c r="H857" s="3">
        <v>0.27</v>
      </c>
      <c r="I857" t="s">
        <v>1805</v>
      </c>
      <c r="J857" s="3">
        <v>1558.4646</v>
      </c>
      <c r="K857" s="3"/>
      <c r="Q857" s="10" t="s">
        <v>2538</v>
      </c>
      <c r="R857">
        <v>966.02</v>
      </c>
      <c r="S857">
        <v>0.04</v>
      </c>
      <c r="T857">
        <v>2811.1181999999999</v>
      </c>
      <c r="U857">
        <v>1</v>
      </c>
      <c r="V857">
        <v>966.02</v>
      </c>
      <c r="W857">
        <v>0.04</v>
      </c>
      <c r="X857">
        <v>2811.1181999999999</v>
      </c>
      <c r="Y857">
        <v>1</v>
      </c>
    </row>
    <row r="858" spans="1:25" x14ac:dyDescent="0.3">
      <c r="A858" t="s">
        <v>2663</v>
      </c>
      <c r="B858" s="25">
        <v>45874</v>
      </c>
      <c r="C858" t="s">
        <v>1275</v>
      </c>
      <c r="D858" t="s">
        <v>1613</v>
      </c>
      <c r="E858" t="s">
        <v>1750</v>
      </c>
      <c r="F858" s="7">
        <v>4</v>
      </c>
      <c r="G858" s="3">
        <v>913.98</v>
      </c>
      <c r="H858" s="3">
        <v>0.13</v>
      </c>
      <c r="I858" t="s">
        <v>1807</v>
      </c>
      <c r="J858" s="3">
        <v>667.20539999999994</v>
      </c>
      <c r="K858" s="3"/>
      <c r="Q858" s="10" t="s">
        <v>2541</v>
      </c>
      <c r="R858">
        <v>371.03</v>
      </c>
      <c r="S858">
        <v>0.05</v>
      </c>
      <c r="T858">
        <v>571.38619999999992</v>
      </c>
      <c r="U858">
        <v>1</v>
      </c>
      <c r="V858">
        <v>371.03</v>
      </c>
      <c r="W858">
        <v>0.05</v>
      </c>
      <c r="X858">
        <v>571.38619999999992</v>
      </c>
      <c r="Y858">
        <v>1</v>
      </c>
    </row>
    <row r="859" spans="1:25" x14ac:dyDescent="0.3">
      <c r="A859" t="s">
        <v>2664</v>
      </c>
      <c r="B859" s="25">
        <v>45769</v>
      </c>
      <c r="C859" t="s">
        <v>980</v>
      </c>
      <c r="D859" t="s">
        <v>1715</v>
      </c>
      <c r="E859" t="s">
        <v>1770</v>
      </c>
      <c r="F859" s="7">
        <v>1</v>
      </c>
      <c r="G859" s="3">
        <v>370.5</v>
      </c>
      <c r="H859" s="3">
        <v>0.1</v>
      </c>
      <c r="I859" t="s">
        <v>1807</v>
      </c>
      <c r="J859" s="3">
        <v>1289.3399999999999</v>
      </c>
      <c r="K859" s="3"/>
      <c r="Q859" s="10" t="s">
        <v>2542</v>
      </c>
      <c r="R859">
        <v>230.32</v>
      </c>
      <c r="S859">
        <v>0.28000000000000003</v>
      </c>
      <c r="T859">
        <v>218.804</v>
      </c>
      <c r="U859">
        <v>2</v>
      </c>
      <c r="V859">
        <v>230.32</v>
      </c>
      <c r="W859">
        <v>0.28000000000000003</v>
      </c>
      <c r="X859">
        <v>218.804</v>
      </c>
      <c r="Y859">
        <v>2</v>
      </c>
    </row>
    <row r="860" spans="1:25" x14ac:dyDescent="0.3">
      <c r="A860" t="s">
        <v>2665</v>
      </c>
      <c r="B860" s="25">
        <v>45619</v>
      </c>
      <c r="C860" t="s">
        <v>1109</v>
      </c>
      <c r="D860" t="s">
        <v>1673</v>
      </c>
      <c r="E860" t="s">
        <v>1778</v>
      </c>
      <c r="F860" s="7">
        <v>3</v>
      </c>
      <c r="G860" s="3">
        <v>735.1</v>
      </c>
      <c r="H860" s="3">
        <v>0.05</v>
      </c>
      <c r="I860" t="s">
        <v>1807</v>
      </c>
      <c r="J860" s="3">
        <v>661.59</v>
      </c>
      <c r="K860" s="3"/>
      <c r="Q860" s="10" t="s">
        <v>2543</v>
      </c>
      <c r="R860">
        <v>985.43</v>
      </c>
      <c r="S860">
        <v>0.3</v>
      </c>
      <c r="T860">
        <v>1419.0192</v>
      </c>
      <c r="U860">
        <v>2</v>
      </c>
      <c r="V860">
        <v>985.43</v>
      </c>
      <c r="W860">
        <v>0.3</v>
      </c>
      <c r="X860">
        <v>1419.0192</v>
      </c>
      <c r="Y860">
        <v>2</v>
      </c>
    </row>
    <row r="861" spans="1:25" x14ac:dyDescent="0.3">
      <c r="A861" t="s">
        <v>2666</v>
      </c>
      <c r="B861" s="25">
        <v>45614</v>
      </c>
      <c r="C861" t="s">
        <v>456</v>
      </c>
      <c r="D861" t="s">
        <v>1687</v>
      </c>
      <c r="E861" t="s">
        <v>1742</v>
      </c>
      <c r="F861" s="7">
        <v>3</v>
      </c>
      <c r="G861" s="3">
        <v>448.55</v>
      </c>
      <c r="H861" s="3">
        <v>7.0000000000000007E-2</v>
      </c>
      <c r="I861" t="s">
        <v>1805</v>
      </c>
      <c r="J861" s="3">
        <v>1278.3675000000001</v>
      </c>
      <c r="K861" s="3"/>
      <c r="Q861" s="10" t="s">
        <v>2545</v>
      </c>
      <c r="R861">
        <v>213.69</v>
      </c>
      <c r="S861">
        <v>0.08</v>
      </c>
      <c r="T861">
        <v>307.71359999999999</v>
      </c>
      <c r="U861">
        <v>4</v>
      </c>
      <c r="V861">
        <v>213.69</v>
      </c>
      <c r="W861">
        <v>0.08</v>
      </c>
      <c r="X861">
        <v>307.71359999999999</v>
      </c>
      <c r="Y861">
        <v>4</v>
      </c>
    </row>
    <row r="862" spans="1:25" x14ac:dyDescent="0.3">
      <c r="A862" t="s">
        <v>2667</v>
      </c>
      <c r="B862" s="25">
        <v>45691</v>
      </c>
      <c r="C862" t="s">
        <v>218</v>
      </c>
      <c r="D862" t="s">
        <v>1697</v>
      </c>
      <c r="E862" t="s">
        <v>1778</v>
      </c>
      <c r="F862" s="7">
        <v>4</v>
      </c>
      <c r="G862" s="3">
        <v>904.96</v>
      </c>
      <c r="H862" s="3">
        <v>0.16</v>
      </c>
      <c r="I862" t="s">
        <v>1810</v>
      </c>
      <c r="J862" s="3">
        <v>2524.8384000000001</v>
      </c>
      <c r="K862" s="3"/>
      <c r="Q862" s="10" t="s">
        <v>2547</v>
      </c>
      <c r="R862">
        <v>81.16</v>
      </c>
      <c r="S862">
        <v>0.09</v>
      </c>
      <c r="T862">
        <v>136.34880000000001</v>
      </c>
      <c r="U862">
        <v>1</v>
      </c>
      <c r="V862">
        <v>81.16</v>
      </c>
      <c r="W862">
        <v>0.09</v>
      </c>
      <c r="X862">
        <v>136.34880000000001</v>
      </c>
      <c r="Y862">
        <v>1</v>
      </c>
    </row>
    <row r="863" spans="1:25" x14ac:dyDescent="0.3">
      <c r="A863" t="s">
        <v>2668</v>
      </c>
      <c r="B863" s="25">
        <v>45608</v>
      </c>
      <c r="C863" t="s">
        <v>1174</v>
      </c>
      <c r="D863" t="s">
        <v>1665</v>
      </c>
      <c r="E863" t="s">
        <v>1778</v>
      </c>
      <c r="F863" s="7">
        <v>4</v>
      </c>
      <c r="G863" s="3">
        <v>408.72</v>
      </c>
      <c r="H863" s="3">
        <v>0.27</v>
      </c>
      <c r="I863" t="s">
        <v>1810</v>
      </c>
      <c r="J863" s="3">
        <v>1373.2991999999999</v>
      </c>
      <c r="K863" s="3"/>
      <c r="Q863" s="10" t="s">
        <v>2548</v>
      </c>
      <c r="R863">
        <v>431.69</v>
      </c>
      <c r="S863">
        <v>0.28999999999999998</v>
      </c>
      <c r="T863">
        <v>392.83789999999999</v>
      </c>
      <c r="U863">
        <v>3</v>
      </c>
      <c r="V863">
        <v>431.69</v>
      </c>
      <c r="W863">
        <v>0.28999999999999998</v>
      </c>
      <c r="X863">
        <v>392.83789999999999</v>
      </c>
      <c r="Y863">
        <v>3</v>
      </c>
    </row>
    <row r="864" spans="1:25" x14ac:dyDescent="0.3">
      <c r="A864" t="s">
        <v>2669</v>
      </c>
      <c r="B864" s="25">
        <v>45412</v>
      </c>
      <c r="C864" t="s">
        <v>888</v>
      </c>
      <c r="D864" t="s">
        <v>1671</v>
      </c>
      <c r="E864" t="s">
        <v>1747</v>
      </c>
      <c r="F864" s="7">
        <v>1</v>
      </c>
      <c r="G864" s="3">
        <v>770.65</v>
      </c>
      <c r="H864" s="3">
        <v>0.03</v>
      </c>
      <c r="I864" t="s">
        <v>1805</v>
      </c>
      <c r="J864" s="3">
        <v>2250.2979999999998</v>
      </c>
      <c r="K864" s="3"/>
      <c r="Q864" s="10" t="s">
        <v>2549</v>
      </c>
      <c r="R864">
        <v>438.65</v>
      </c>
      <c r="S864">
        <v>0.26</v>
      </c>
      <c r="T864">
        <v>934.32449999999983</v>
      </c>
      <c r="U864">
        <v>3</v>
      </c>
      <c r="V864">
        <v>438.65</v>
      </c>
      <c r="W864">
        <v>0.26</v>
      </c>
      <c r="X864">
        <v>934.32449999999983</v>
      </c>
      <c r="Y864">
        <v>3</v>
      </c>
    </row>
    <row r="865" spans="1:25" x14ac:dyDescent="0.3">
      <c r="A865" t="s">
        <v>2670</v>
      </c>
      <c r="B865" s="25">
        <v>45767</v>
      </c>
      <c r="C865" t="s">
        <v>657</v>
      </c>
      <c r="D865" t="s">
        <v>1589</v>
      </c>
      <c r="E865" t="s">
        <v>1757</v>
      </c>
      <c r="F865" s="7">
        <v>2</v>
      </c>
      <c r="G865" s="3">
        <v>649.22</v>
      </c>
      <c r="H865" s="3">
        <v>0.2</v>
      </c>
      <c r="I865" t="s">
        <v>1810</v>
      </c>
      <c r="J865" s="3">
        <v>629.74340000000007</v>
      </c>
      <c r="K865" s="3"/>
      <c r="Q865" s="10" t="s">
        <v>2550</v>
      </c>
      <c r="R865">
        <v>339.41</v>
      </c>
      <c r="S865">
        <v>0.21</v>
      </c>
      <c r="T865">
        <v>753.49019999999996</v>
      </c>
      <c r="U865">
        <v>4</v>
      </c>
      <c r="V865">
        <v>339.41</v>
      </c>
      <c r="W865">
        <v>0.21</v>
      </c>
      <c r="X865">
        <v>753.49019999999996</v>
      </c>
      <c r="Y865">
        <v>4</v>
      </c>
    </row>
    <row r="866" spans="1:25" x14ac:dyDescent="0.3">
      <c r="A866" t="s">
        <v>2671</v>
      </c>
      <c r="B866" s="25">
        <v>45428</v>
      </c>
      <c r="C866" t="s">
        <v>1080</v>
      </c>
      <c r="D866" t="s">
        <v>1595</v>
      </c>
      <c r="E866" t="s">
        <v>1770</v>
      </c>
      <c r="F866" s="7">
        <v>3</v>
      </c>
      <c r="G866" s="3">
        <v>379.78</v>
      </c>
      <c r="H866" s="3">
        <v>0.1</v>
      </c>
      <c r="I866" t="s">
        <v>1805</v>
      </c>
      <c r="J866" s="3">
        <v>607.64800000000002</v>
      </c>
      <c r="K866" s="3"/>
      <c r="Q866" s="10" t="s">
        <v>1882</v>
      </c>
      <c r="R866">
        <v>700.18</v>
      </c>
      <c r="S866">
        <v>0.25</v>
      </c>
      <c r="T866">
        <v>2156.5544</v>
      </c>
      <c r="U866">
        <v>2</v>
      </c>
      <c r="V866">
        <v>700.18</v>
      </c>
      <c r="W866">
        <v>0.25</v>
      </c>
      <c r="X866">
        <v>2156.5544</v>
      </c>
      <c r="Y866">
        <v>2</v>
      </c>
    </row>
    <row r="867" spans="1:25" x14ac:dyDescent="0.3">
      <c r="A867" t="s">
        <v>2672</v>
      </c>
      <c r="B867" s="25">
        <v>45770</v>
      </c>
      <c r="C867" t="s">
        <v>788</v>
      </c>
      <c r="D867" t="s">
        <v>1615</v>
      </c>
      <c r="E867" t="s">
        <v>1763</v>
      </c>
      <c r="F867" s="7">
        <v>3</v>
      </c>
      <c r="G867" s="3">
        <v>924.15</v>
      </c>
      <c r="H867" s="3">
        <v>0.28999999999999998</v>
      </c>
      <c r="I867" t="s">
        <v>1807</v>
      </c>
      <c r="J867" s="3">
        <v>2495.2049999999999</v>
      </c>
      <c r="K867" s="3"/>
      <c r="Q867" s="10" t="s">
        <v>2559</v>
      </c>
      <c r="R867">
        <v>867.94</v>
      </c>
      <c r="S867">
        <v>0.25</v>
      </c>
      <c r="T867">
        <v>2569.1024000000002</v>
      </c>
      <c r="U867">
        <v>1</v>
      </c>
      <c r="V867">
        <v>867.94</v>
      </c>
      <c r="W867">
        <v>0.25</v>
      </c>
      <c r="X867">
        <v>2569.1024000000002</v>
      </c>
      <c r="Y867">
        <v>1</v>
      </c>
    </row>
    <row r="868" spans="1:25" x14ac:dyDescent="0.3">
      <c r="A868" t="s">
        <v>2673</v>
      </c>
      <c r="B868" s="25">
        <v>45571</v>
      </c>
      <c r="C868" t="s">
        <v>1429</v>
      </c>
      <c r="D868" t="s">
        <v>1619</v>
      </c>
      <c r="E868" t="s">
        <v>1788</v>
      </c>
      <c r="F868" s="7">
        <v>2</v>
      </c>
      <c r="G868" s="3">
        <v>144.66999999999999</v>
      </c>
      <c r="H868" s="3">
        <v>0.1</v>
      </c>
      <c r="I868" t="s">
        <v>1810</v>
      </c>
      <c r="J868" s="3">
        <v>308.14710000000002</v>
      </c>
      <c r="K868" s="3"/>
      <c r="Q868" s="10" t="s">
        <v>2560</v>
      </c>
      <c r="R868">
        <v>623.88</v>
      </c>
      <c r="S868">
        <v>0.12</v>
      </c>
      <c r="T868">
        <v>467.91</v>
      </c>
      <c r="U868">
        <v>2</v>
      </c>
      <c r="V868">
        <v>623.88</v>
      </c>
      <c r="W868">
        <v>0.12</v>
      </c>
      <c r="X868">
        <v>467.91</v>
      </c>
      <c r="Y868">
        <v>2</v>
      </c>
    </row>
    <row r="869" spans="1:25" x14ac:dyDescent="0.3">
      <c r="A869" t="s">
        <v>2674</v>
      </c>
      <c r="B869" s="25">
        <v>45700</v>
      </c>
      <c r="C869" t="s">
        <v>414</v>
      </c>
      <c r="D869" t="s">
        <v>1595</v>
      </c>
      <c r="E869" t="s">
        <v>1782</v>
      </c>
      <c r="F869" s="7">
        <v>1</v>
      </c>
      <c r="G869" s="3">
        <v>667.17</v>
      </c>
      <c r="H869" s="3">
        <v>0.22</v>
      </c>
      <c r="I869" t="s">
        <v>1807</v>
      </c>
      <c r="J869" s="3">
        <v>1200.9059999999999</v>
      </c>
      <c r="K869" s="3"/>
      <c r="Q869" s="10" t="s">
        <v>2561</v>
      </c>
      <c r="R869">
        <v>567.95000000000005</v>
      </c>
      <c r="S869">
        <v>0.19</v>
      </c>
      <c r="T869">
        <v>999.5920000000001</v>
      </c>
      <c r="U869">
        <v>2</v>
      </c>
      <c r="V869">
        <v>567.95000000000005</v>
      </c>
      <c r="W869">
        <v>0.19</v>
      </c>
      <c r="X869">
        <v>999.5920000000001</v>
      </c>
      <c r="Y869">
        <v>2</v>
      </c>
    </row>
    <row r="870" spans="1:25" x14ac:dyDescent="0.3">
      <c r="A870" t="s">
        <v>2675</v>
      </c>
      <c r="B870" s="25">
        <v>45382</v>
      </c>
      <c r="C870" t="s">
        <v>1238</v>
      </c>
      <c r="D870" t="s">
        <v>1661</v>
      </c>
      <c r="E870" t="s">
        <v>1747</v>
      </c>
      <c r="F870" s="7">
        <v>1</v>
      </c>
      <c r="G870" s="3">
        <v>984.6</v>
      </c>
      <c r="H870" s="3">
        <v>0</v>
      </c>
      <c r="I870" t="s">
        <v>1805</v>
      </c>
      <c r="J870" s="3">
        <v>767.98800000000006</v>
      </c>
      <c r="K870" s="3"/>
      <c r="Q870" s="10" t="s">
        <v>2562</v>
      </c>
      <c r="R870">
        <v>671.69</v>
      </c>
      <c r="S870">
        <v>0.21</v>
      </c>
      <c r="T870">
        <v>1088.1378</v>
      </c>
      <c r="U870">
        <v>2</v>
      </c>
      <c r="V870">
        <v>671.69</v>
      </c>
      <c r="W870">
        <v>0.21</v>
      </c>
      <c r="X870">
        <v>1088.1378</v>
      </c>
      <c r="Y870">
        <v>2</v>
      </c>
    </row>
    <row r="871" spans="1:25" x14ac:dyDescent="0.3">
      <c r="A871" t="s">
        <v>2676</v>
      </c>
      <c r="B871" s="25">
        <v>45260</v>
      </c>
      <c r="C871" t="s">
        <v>879</v>
      </c>
      <c r="D871" t="s">
        <v>1555</v>
      </c>
      <c r="E871" t="s">
        <v>1763</v>
      </c>
      <c r="F871" s="7">
        <v>3</v>
      </c>
      <c r="G871" s="3">
        <v>139.29</v>
      </c>
      <c r="H871" s="3">
        <v>0.1</v>
      </c>
      <c r="I871" t="s">
        <v>1805</v>
      </c>
      <c r="J871" s="3">
        <v>139.29</v>
      </c>
      <c r="K871" s="3"/>
      <c r="Q871" s="10" t="s">
        <v>2564</v>
      </c>
      <c r="R871">
        <v>281.48</v>
      </c>
      <c r="S871">
        <v>0.13</v>
      </c>
      <c r="T871">
        <v>821.92160000000001</v>
      </c>
      <c r="U871">
        <v>1</v>
      </c>
      <c r="V871">
        <v>281.48</v>
      </c>
      <c r="W871">
        <v>0.13</v>
      </c>
      <c r="X871">
        <v>821.92160000000001</v>
      </c>
      <c r="Y871">
        <v>1</v>
      </c>
    </row>
    <row r="872" spans="1:25" x14ac:dyDescent="0.3">
      <c r="A872" t="s">
        <v>2677</v>
      </c>
      <c r="B872" s="25">
        <v>45702</v>
      </c>
      <c r="C872" t="s">
        <v>134</v>
      </c>
      <c r="D872" t="s">
        <v>1561</v>
      </c>
      <c r="E872" t="s">
        <v>1763</v>
      </c>
      <c r="F872" s="7">
        <v>1</v>
      </c>
      <c r="G872" s="3">
        <v>459.57</v>
      </c>
      <c r="H872" s="3">
        <v>0.28999999999999998</v>
      </c>
      <c r="I872" t="s">
        <v>1810</v>
      </c>
      <c r="J872" s="3">
        <v>1240.8389999999999</v>
      </c>
      <c r="K872" s="3"/>
      <c r="Q872" s="10" t="s">
        <v>2565</v>
      </c>
      <c r="R872">
        <v>202.13</v>
      </c>
      <c r="S872">
        <v>0.01</v>
      </c>
      <c r="T872">
        <v>175.85310000000001</v>
      </c>
      <c r="U872">
        <v>1</v>
      </c>
      <c r="V872">
        <v>202.13</v>
      </c>
      <c r="W872">
        <v>0.01</v>
      </c>
      <c r="X872">
        <v>175.85310000000001</v>
      </c>
      <c r="Y872">
        <v>1</v>
      </c>
    </row>
    <row r="873" spans="1:25" x14ac:dyDescent="0.3">
      <c r="A873" t="s">
        <v>2678</v>
      </c>
      <c r="B873" s="25">
        <v>45302</v>
      </c>
      <c r="C873" t="s">
        <v>241</v>
      </c>
      <c r="D873" t="s">
        <v>1609</v>
      </c>
      <c r="E873" t="s">
        <v>1782</v>
      </c>
      <c r="F873" s="7">
        <v>4</v>
      </c>
      <c r="G873" s="3">
        <v>517.82000000000005</v>
      </c>
      <c r="H873" s="3">
        <v>0.28999999999999998</v>
      </c>
      <c r="I873" t="s">
        <v>1805</v>
      </c>
      <c r="J873" s="3">
        <v>367.65219999999999</v>
      </c>
      <c r="K873" s="3"/>
      <c r="Q873" s="10" t="s">
        <v>2567</v>
      </c>
      <c r="R873">
        <v>731.53</v>
      </c>
      <c r="S873">
        <v>7.0000000000000007E-2</v>
      </c>
      <c r="T873">
        <v>2574.9856</v>
      </c>
      <c r="U873">
        <v>3</v>
      </c>
      <c r="V873">
        <v>731.53</v>
      </c>
      <c r="W873">
        <v>7.0000000000000007E-2</v>
      </c>
      <c r="X873">
        <v>2574.9856</v>
      </c>
      <c r="Y873">
        <v>3</v>
      </c>
    </row>
    <row r="874" spans="1:25" x14ac:dyDescent="0.3">
      <c r="A874" t="s">
        <v>2679</v>
      </c>
      <c r="B874" s="25">
        <v>45653</v>
      </c>
      <c r="C874" t="s">
        <v>1171</v>
      </c>
      <c r="D874" t="s">
        <v>1681</v>
      </c>
      <c r="E874" t="s">
        <v>1757</v>
      </c>
      <c r="F874" s="7">
        <v>2</v>
      </c>
      <c r="G874" s="3">
        <v>282.45</v>
      </c>
      <c r="H874" s="3">
        <v>0.23</v>
      </c>
      <c r="I874" t="s">
        <v>1810</v>
      </c>
      <c r="J874" s="3">
        <v>802.1579999999999</v>
      </c>
      <c r="K874" s="3"/>
      <c r="Q874" s="10" t="s">
        <v>2568</v>
      </c>
      <c r="R874">
        <v>468.25</v>
      </c>
      <c r="S874">
        <v>0.1</v>
      </c>
      <c r="T874">
        <v>1306.4175</v>
      </c>
      <c r="U874">
        <v>1</v>
      </c>
      <c r="V874">
        <v>468.25</v>
      </c>
      <c r="W874">
        <v>0.1</v>
      </c>
      <c r="X874">
        <v>1306.4175</v>
      </c>
      <c r="Y874">
        <v>1</v>
      </c>
    </row>
    <row r="875" spans="1:25" x14ac:dyDescent="0.3">
      <c r="A875" t="s">
        <v>2680</v>
      </c>
      <c r="B875" s="25">
        <v>45250</v>
      </c>
      <c r="C875" t="s">
        <v>1389</v>
      </c>
      <c r="D875" t="s">
        <v>1703</v>
      </c>
      <c r="E875" t="s">
        <v>1760</v>
      </c>
      <c r="F875" s="7">
        <v>1</v>
      </c>
      <c r="G875" s="3">
        <v>386.46</v>
      </c>
      <c r="H875" s="3">
        <v>0.15</v>
      </c>
      <c r="I875" t="s">
        <v>1810</v>
      </c>
      <c r="J875" s="3">
        <v>595.14840000000004</v>
      </c>
      <c r="K875" s="3"/>
      <c r="Q875" s="10" t="s">
        <v>2569</v>
      </c>
      <c r="R875">
        <v>928.72</v>
      </c>
      <c r="S875">
        <v>0.06</v>
      </c>
      <c r="T875">
        <v>835.84800000000007</v>
      </c>
      <c r="U875">
        <v>3</v>
      </c>
      <c r="V875">
        <v>928.72</v>
      </c>
      <c r="W875">
        <v>0.06</v>
      </c>
      <c r="X875">
        <v>835.84800000000007</v>
      </c>
      <c r="Y875">
        <v>3</v>
      </c>
    </row>
    <row r="876" spans="1:25" x14ac:dyDescent="0.3">
      <c r="A876" t="s">
        <v>2681</v>
      </c>
      <c r="B876" s="25">
        <v>45661</v>
      </c>
      <c r="C876" t="s">
        <v>634</v>
      </c>
      <c r="D876" t="s">
        <v>1567</v>
      </c>
      <c r="E876" t="s">
        <v>1747</v>
      </c>
      <c r="F876" s="7">
        <v>4</v>
      </c>
      <c r="G876" s="3">
        <v>270.45</v>
      </c>
      <c r="H876" s="3">
        <v>0.09</v>
      </c>
      <c r="I876" t="s">
        <v>1810</v>
      </c>
      <c r="J876" s="3">
        <v>229.88249999999999</v>
      </c>
      <c r="K876" s="3"/>
      <c r="Q876" s="10" t="s">
        <v>2570</v>
      </c>
      <c r="R876">
        <v>217.22</v>
      </c>
      <c r="S876">
        <v>0.3</v>
      </c>
      <c r="T876">
        <v>612.56039999999996</v>
      </c>
      <c r="U876">
        <v>1</v>
      </c>
      <c r="V876">
        <v>217.22</v>
      </c>
      <c r="W876">
        <v>0.3</v>
      </c>
      <c r="X876">
        <v>612.56039999999996</v>
      </c>
      <c r="Y876">
        <v>1</v>
      </c>
    </row>
    <row r="877" spans="1:25" x14ac:dyDescent="0.3">
      <c r="A877" t="s">
        <v>2682</v>
      </c>
      <c r="B877" s="25">
        <v>45493</v>
      </c>
      <c r="C877" t="s">
        <v>159</v>
      </c>
      <c r="D877" t="s">
        <v>1681</v>
      </c>
      <c r="E877" t="s">
        <v>1770</v>
      </c>
      <c r="F877" s="7">
        <v>1</v>
      </c>
      <c r="G877" s="3">
        <v>762.94</v>
      </c>
      <c r="H877" s="3">
        <v>0.25</v>
      </c>
      <c r="I877" t="s">
        <v>1810</v>
      </c>
      <c r="J877" s="3">
        <v>2777.1016</v>
      </c>
      <c r="K877" s="3"/>
      <c r="Q877" s="10" t="s">
        <v>2573</v>
      </c>
      <c r="R877">
        <v>609.05999999999995</v>
      </c>
      <c r="S877">
        <v>0.21</v>
      </c>
      <c r="T877">
        <v>1900.2672</v>
      </c>
      <c r="U877">
        <v>1</v>
      </c>
      <c r="V877">
        <v>609.05999999999995</v>
      </c>
      <c r="W877">
        <v>0.21</v>
      </c>
      <c r="X877">
        <v>1900.2672</v>
      </c>
      <c r="Y877">
        <v>1</v>
      </c>
    </row>
    <row r="878" spans="1:25" x14ac:dyDescent="0.3">
      <c r="A878" t="s">
        <v>2683</v>
      </c>
      <c r="B878" s="25">
        <v>45242</v>
      </c>
      <c r="C878" t="s">
        <v>1499</v>
      </c>
      <c r="D878" t="s">
        <v>1611</v>
      </c>
      <c r="E878" t="s">
        <v>1778</v>
      </c>
      <c r="F878" s="7">
        <v>2</v>
      </c>
      <c r="G878" s="3">
        <v>409.03</v>
      </c>
      <c r="H878" s="3">
        <v>0.13</v>
      </c>
      <c r="I878" t="s">
        <v>1810</v>
      </c>
      <c r="J878" s="3">
        <v>306.77249999999998</v>
      </c>
      <c r="K878" s="3"/>
      <c r="Q878" s="10" t="s">
        <v>2574</v>
      </c>
      <c r="R878">
        <v>827.91</v>
      </c>
      <c r="S878">
        <v>0.24</v>
      </c>
      <c r="T878">
        <v>654.0489</v>
      </c>
      <c r="U878">
        <v>1</v>
      </c>
      <c r="V878">
        <v>827.91</v>
      </c>
      <c r="W878">
        <v>0.24</v>
      </c>
      <c r="X878">
        <v>654.0489</v>
      </c>
      <c r="Y878">
        <v>1</v>
      </c>
    </row>
    <row r="879" spans="1:25" x14ac:dyDescent="0.3">
      <c r="A879" t="s">
        <v>2684</v>
      </c>
      <c r="B879" s="25">
        <v>45411</v>
      </c>
      <c r="C879" t="s">
        <v>705</v>
      </c>
      <c r="D879" t="s">
        <v>1721</v>
      </c>
      <c r="E879" t="s">
        <v>1791</v>
      </c>
      <c r="F879" s="7">
        <v>1</v>
      </c>
      <c r="G879" s="3">
        <v>891.13</v>
      </c>
      <c r="H879" s="3">
        <v>0.21</v>
      </c>
      <c r="I879" t="s">
        <v>1805</v>
      </c>
      <c r="J879" s="3">
        <v>1550.5662</v>
      </c>
      <c r="K879" s="3"/>
      <c r="Q879" s="10" t="s">
        <v>2575</v>
      </c>
      <c r="R879">
        <v>303.79000000000002</v>
      </c>
      <c r="S879">
        <v>0.14000000000000001</v>
      </c>
      <c r="T879">
        <v>230.88040000000001</v>
      </c>
      <c r="U879">
        <v>2</v>
      </c>
      <c r="V879">
        <v>303.79000000000002</v>
      </c>
      <c r="W879">
        <v>0.14000000000000001</v>
      </c>
      <c r="X879">
        <v>230.88040000000001</v>
      </c>
      <c r="Y879">
        <v>2</v>
      </c>
    </row>
    <row r="880" spans="1:25" x14ac:dyDescent="0.3">
      <c r="A880" t="s">
        <v>2685</v>
      </c>
      <c r="B880" s="25">
        <v>45593</v>
      </c>
      <c r="C880" t="s">
        <v>130</v>
      </c>
      <c r="D880" t="s">
        <v>1713</v>
      </c>
      <c r="E880" t="s">
        <v>1785</v>
      </c>
      <c r="F880" s="7">
        <v>2</v>
      </c>
      <c r="G880" s="3">
        <v>553.38</v>
      </c>
      <c r="H880" s="3">
        <v>0.16</v>
      </c>
      <c r="I880" t="s">
        <v>1807</v>
      </c>
      <c r="J880" s="3">
        <v>437.17020000000002</v>
      </c>
      <c r="K880" s="3"/>
      <c r="Q880" s="10" t="s">
        <v>2583</v>
      </c>
      <c r="R880">
        <v>909.25</v>
      </c>
      <c r="S880">
        <v>0.21</v>
      </c>
      <c r="T880">
        <v>1936.7025000000001</v>
      </c>
      <c r="U880">
        <v>2</v>
      </c>
      <c r="V880">
        <v>909.25</v>
      </c>
      <c r="W880">
        <v>0.21</v>
      </c>
      <c r="X880">
        <v>1936.7025000000001</v>
      </c>
      <c r="Y880">
        <v>2</v>
      </c>
    </row>
    <row r="881" spans="1:25" x14ac:dyDescent="0.3">
      <c r="A881" t="s">
        <v>2686</v>
      </c>
      <c r="B881" s="25">
        <v>45281</v>
      </c>
      <c r="C881" t="s">
        <v>530</v>
      </c>
      <c r="D881" t="s">
        <v>1699</v>
      </c>
      <c r="E881" t="s">
        <v>1778</v>
      </c>
      <c r="F881" s="7">
        <v>4</v>
      </c>
      <c r="G881" s="3">
        <v>652.29999999999995</v>
      </c>
      <c r="H881" s="3">
        <v>0.18</v>
      </c>
      <c r="I881" t="s">
        <v>1810</v>
      </c>
      <c r="J881" s="3">
        <v>1095.864</v>
      </c>
      <c r="K881" s="3"/>
      <c r="Q881" s="10" t="s">
        <v>2584</v>
      </c>
      <c r="R881">
        <v>229.81</v>
      </c>
      <c r="S881">
        <v>0.06</v>
      </c>
      <c r="T881">
        <v>363.09980000000002</v>
      </c>
      <c r="U881">
        <v>3</v>
      </c>
      <c r="V881">
        <v>229.81</v>
      </c>
      <c r="W881">
        <v>0.06</v>
      </c>
      <c r="X881">
        <v>363.09980000000002</v>
      </c>
      <c r="Y881">
        <v>3</v>
      </c>
    </row>
    <row r="882" spans="1:25" x14ac:dyDescent="0.3">
      <c r="A882" t="s">
        <v>2687</v>
      </c>
      <c r="B882" s="25">
        <v>45575</v>
      </c>
      <c r="C882" t="s">
        <v>417</v>
      </c>
      <c r="D882" t="s">
        <v>1613</v>
      </c>
      <c r="E882" t="s">
        <v>1767</v>
      </c>
      <c r="F882" s="7">
        <v>3</v>
      </c>
      <c r="G882" s="3">
        <v>194.36</v>
      </c>
      <c r="H882" s="3">
        <v>0.21</v>
      </c>
      <c r="I882" t="s">
        <v>1810</v>
      </c>
      <c r="J882" s="3">
        <v>637.50080000000014</v>
      </c>
      <c r="K882" s="3"/>
      <c r="Q882" s="10" t="s">
        <v>2585</v>
      </c>
      <c r="R882">
        <v>442.36</v>
      </c>
      <c r="S882">
        <v>0.01</v>
      </c>
      <c r="T882">
        <v>1247.4552000000001</v>
      </c>
      <c r="U882">
        <v>3</v>
      </c>
      <c r="V882">
        <v>442.36</v>
      </c>
      <c r="W882">
        <v>0.01</v>
      </c>
      <c r="X882">
        <v>1247.4552000000001</v>
      </c>
      <c r="Y882">
        <v>3</v>
      </c>
    </row>
    <row r="883" spans="1:25" x14ac:dyDescent="0.3">
      <c r="A883" t="s">
        <v>2688</v>
      </c>
      <c r="B883" s="25">
        <v>45660</v>
      </c>
      <c r="C883" t="s">
        <v>509</v>
      </c>
      <c r="D883" t="s">
        <v>1713</v>
      </c>
      <c r="E883" t="s">
        <v>1738</v>
      </c>
      <c r="F883" s="7">
        <v>3</v>
      </c>
      <c r="G883" s="3">
        <v>476.37</v>
      </c>
      <c r="H883" s="3">
        <v>0</v>
      </c>
      <c r="I883" t="s">
        <v>1810</v>
      </c>
      <c r="J883" s="3">
        <v>1128.9969000000001</v>
      </c>
      <c r="K883" s="3"/>
      <c r="Q883" s="10" t="s">
        <v>2586</v>
      </c>
      <c r="R883">
        <v>413.74</v>
      </c>
      <c r="S883">
        <v>0.18</v>
      </c>
      <c r="T883">
        <v>1228.8078</v>
      </c>
      <c r="U883">
        <v>4</v>
      </c>
      <c r="V883">
        <v>413.74</v>
      </c>
      <c r="W883">
        <v>0.18</v>
      </c>
      <c r="X883">
        <v>1228.8078</v>
      </c>
      <c r="Y883">
        <v>4</v>
      </c>
    </row>
    <row r="884" spans="1:25" x14ac:dyDescent="0.3">
      <c r="A884" t="s">
        <v>2689</v>
      </c>
      <c r="B884" s="25">
        <v>45360</v>
      </c>
      <c r="C884" t="s">
        <v>1129</v>
      </c>
      <c r="D884" t="s">
        <v>1609</v>
      </c>
      <c r="E884" t="s">
        <v>1754</v>
      </c>
      <c r="F884" s="7">
        <v>3</v>
      </c>
      <c r="G884" s="3">
        <v>174.57</v>
      </c>
      <c r="H884" s="3">
        <v>0.02</v>
      </c>
      <c r="I884" t="s">
        <v>1807</v>
      </c>
      <c r="J884" s="3">
        <v>523.71</v>
      </c>
      <c r="K884" s="3"/>
      <c r="Q884" s="10" t="s">
        <v>1885</v>
      </c>
      <c r="R884">
        <v>900.55</v>
      </c>
      <c r="S884">
        <v>0.15</v>
      </c>
      <c r="T884">
        <v>1512.924</v>
      </c>
      <c r="U884">
        <v>1</v>
      </c>
      <c r="V884">
        <v>900.55</v>
      </c>
      <c r="W884">
        <v>0.15</v>
      </c>
      <c r="X884">
        <v>1512.924</v>
      </c>
      <c r="Y884">
        <v>1</v>
      </c>
    </row>
    <row r="885" spans="1:25" x14ac:dyDescent="0.3">
      <c r="A885" t="s">
        <v>2690</v>
      </c>
      <c r="B885" s="25">
        <v>45526</v>
      </c>
      <c r="C885" t="s">
        <v>409</v>
      </c>
      <c r="D885" t="s">
        <v>1699</v>
      </c>
      <c r="E885" t="s">
        <v>1733</v>
      </c>
      <c r="F885" s="7">
        <v>1</v>
      </c>
      <c r="G885" s="3">
        <v>762</v>
      </c>
      <c r="H885" s="3">
        <v>0.05</v>
      </c>
      <c r="I885" t="s">
        <v>1807</v>
      </c>
      <c r="J885" s="3">
        <v>2240.2800000000002</v>
      </c>
      <c r="K885" s="3"/>
      <c r="Q885" s="10" t="s">
        <v>2587</v>
      </c>
      <c r="R885">
        <v>79.75</v>
      </c>
      <c r="S885">
        <v>0.03</v>
      </c>
      <c r="T885">
        <v>261.58</v>
      </c>
      <c r="U885">
        <v>4</v>
      </c>
      <c r="V885">
        <v>79.75</v>
      </c>
      <c r="W885">
        <v>0.03</v>
      </c>
      <c r="X885">
        <v>261.58</v>
      </c>
      <c r="Y885">
        <v>4</v>
      </c>
    </row>
    <row r="886" spans="1:25" x14ac:dyDescent="0.3">
      <c r="A886" t="s">
        <v>2691</v>
      </c>
      <c r="B886" s="25">
        <v>45395</v>
      </c>
      <c r="C886" t="s">
        <v>1303</v>
      </c>
      <c r="D886" t="s">
        <v>1673</v>
      </c>
      <c r="E886" t="s">
        <v>1794</v>
      </c>
      <c r="F886" s="7">
        <v>1</v>
      </c>
      <c r="G886" s="3">
        <v>44.08</v>
      </c>
      <c r="H886" s="3">
        <v>0.24</v>
      </c>
      <c r="I886" t="s">
        <v>1805</v>
      </c>
      <c r="J886" s="3">
        <v>41.875999999999998</v>
      </c>
      <c r="K886" s="3"/>
      <c r="Q886" s="10" t="s">
        <v>2588</v>
      </c>
      <c r="R886">
        <v>95.06</v>
      </c>
      <c r="S886">
        <v>0.27</v>
      </c>
      <c r="T886">
        <v>368.83280000000002</v>
      </c>
      <c r="U886">
        <v>4</v>
      </c>
      <c r="V886">
        <v>95.06</v>
      </c>
      <c r="W886">
        <v>0.27</v>
      </c>
      <c r="X886">
        <v>368.83280000000002</v>
      </c>
      <c r="Y886">
        <v>4</v>
      </c>
    </row>
    <row r="887" spans="1:25" x14ac:dyDescent="0.3">
      <c r="A887" t="s">
        <v>2692</v>
      </c>
      <c r="B887" s="25">
        <v>45466</v>
      </c>
      <c r="C887" t="s">
        <v>1502</v>
      </c>
      <c r="D887" t="s">
        <v>1647</v>
      </c>
      <c r="E887" t="s">
        <v>1778</v>
      </c>
      <c r="F887" s="7">
        <v>3</v>
      </c>
      <c r="G887" s="3">
        <v>992.37</v>
      </c>
      <c r="H887" s="3">
        <v>0.28999999999999998</v>
      </c>
      <c r="I887" t="s">
        <v>1810</v>
      </c>
      <c r="J887" s="3">
        <v>754.20119999999997</v>
      </c>
      <c r="K887" s="3"/>
      <c r="Q887" s="10" t="s">
        <v>2593</v>
      </c>
      <c r="R887">
        <v>761.88</v>
      </c>
      <c r="S887">
        <v>0.13</v>
      </c>
      <c r="T887">
        <v>1759.9428</v>
      </c>
      <c r="U887">
        <v>4</v>
      </c>
      <c r="V887">
        <v>761.88</v>
      </c>
      <c r="W887">
        <v>0.13</v>
      </c>
      <c r="X887">
        <v>1759.9428</v>
      </c>
      <c r="Y887">
        <v>4</v>
      </c>
    </row>
    <row r="888" spans="1:25" x14ac:dyDescent="0.3">
      <c r="A888" t="s">
        <v>2693</v>
      </c>
      <c r="B888" s="25">
        <v>45876</v>
      </c>
      <c r="C888" t="s">
        <v>651</v>
      </c>
      <c r="D888" t="s">
        <v>1591</v>
      </c>
      <c r="E888" t="s">
        <v>1770</v>
      </c>
      <c r="F888" s="7">
        <v>2</v>
      </c>
      <c r="G888" s="3">
        <v>465.4</v>
      </c>
      <c r="H888" s="3">
        <v>0.15</v>
      </c>
      <c r="I888" t="s">
        <v>1810</v>
      </c>
      <c r="J888" s="3">
        <v>991.30199999999979</v>
      </c>
      <c r="K888" s="3"/>
      <c r="Q888" s="10" t="s">
        <v>2596</v>
      </c>
      <c r="R888">
        <v>788.05</v>
      </c>
      <c r="S888">
        <v>0.28999999999999998</v>
      </c>
      <c r="T888">
        <v>1245.1189999999999</v>
      </c>
      <c r="U888">
        <v>2</v>
      </c>
      <c r="V888">
        <v>788.05</v>
      </c>
      <c r="W888">
        <v>0.28999999999999998</v>
      </c>
      <c r="X888">
        <v>1245.1189999999999</v>
      </c>
      <c r="Y888">
        <v>2</v>
      </c>
    </row>
    <row r="889" spans="1:25" x14ac:dyDescent="0.3">
      <c r="A889" t="s">
        <v>2694</v>
      </c>
      <c r="B889" s="25">
        <v>45724</v>
      </c>
      <c r="C889" t="s">
        <v>1048</v>
      </c>
      <c r="D889" t="s">
        <v>1561</v>
      </c>
      <c r="E889" t="s">
        <v>1770</v>
      </c>
      <c r="F889" s="7">
        <v>2</v>
      </c>
      <c r="G889" s="3">
        <v>693.61</v>
      </c>
      <c r="H889" s="3">
        <v>0.13</v>
      </c>
      <c r="I889" t="s">
        <v>1807</v>
      </c>
      <c r="J889" s="3">
        <v>1179.1369999999999</v>
      </c>
      <c r="K889" s="3"/>
      <c r="Q889" s="10" t="s">
        <v>2598</v>
      </c>
      <c r="R889">
        <v>443.09</v>
      </c>
      <c r="S889">
        <v>0.02</v>
      </c>
      <c r="T889">
        <v>868.45639999999992</v>
      </c>
      <c r="U889">
        <v>1</v>
      </c>
      <c r="V889">
        <v>443.09</v>
      </c>
      <c r="W889">
        <v>0.02</v>
      </c>
      <c r="X889">
        <v>868.45639999999992</v>
      </c>
      <c r="Y889">
        <v>1</v>
      </c>
    </row>
    <row r="890" spans="1:25" x14ac:dyDescent="0.3">
      <c r="A890" t="s">
        <v>2695</v>
      </c>
      <c r="B890" s="25">
        <v>45801</v>
      </c>
      <c r="C890" t="s">
        <v>1417</v>
      </c>
      <c r="D890" t="s">
        <v>1663</v>
      </c>
      <c r="E890" t="s">
        <v>1763</v>
      </c>
      <c r="F890" s="7">
        <v>3</v>
      </c>
      <c r="G890" s="3">
        <v>995.11</v>
      </c>
      <c r="H890" s="3">
        <v>0.06</v>
      </c>
      <c r="I890" t="s">
        <v>1807</v>
      </c>
      <c r="J890" s="3">
        <v>1731.4914000000001</v>
      </c>
      <c r="K890" s="3"/>
      <c r="Q890" s="10" t="s">
        <v>2600</v>
      </c>
      <c r="R890">
        <v>602.54999999999995</v>
      </c>
      <c r="S890">
        <v>0.09</v>
      </c>
      <c r="T890">
        <v>927.92699999999991</v>
      </c>
      <c r="U890">
        <v>3</v>
      </c>
      <c r="V890">
        <v>602.54999999999995</v>
      </c>
      <c r="W890">
        <v>0.09</v>
      </c>
      <c r="X890">
        <v>927.92699999999991</v>
      </c>
      <c r="Y890">
        <v>3</v>
      </c>
    </row>
    <row r="891" spans="1:25" x14ac:dyDescent="0.3">
      <c r="A891" t="s">
        <v>2696</v>
      </c>
      <c r="B891" s="25">
        <v>45749</v>
      </c>
      <c r="C891" t="s">
        <v>1177</v>
      </c>
      <c r="D891" t="s">
        <v>1575</v>
      </c>
      <c r="E891" t="s">
        <v>1750</v>
      </c>
      <c r="F891" s="7">
        <v>3</v>
      </c>
      <c r="G891" s="3">
        <v>70.97</v>
      </c>
      <c r="H891" s="3">
        <v>0.16</v>
      </c>
      <c r="I891" t="s">
        <v>1810</v>
      </c>
      <c r="J891" s="3">
        <v>200.1354</v>
      </c>
      <c r="K891" s="3"/>
      <c r="Q891" s="10" t="s">
        <v>2603</v>
      </c>
      <c r="R891">
        <v>408.66</v>
      </c>
      <c r="S891">
        <v>0.06</v>
      </c>
      <c r="T891">
        <v>355.5342</v>
      </c>
      <c r="U891">
        <v>3</v>
      </c>
      <c r="V891">
        <v>408.66</v>
      </c>
      <c r="W891">
        <v>0.06</v>
      </c>
      <c r="X891">
        <v>355.5342</v>
      </c>
      <c r="Y891">
        <v>3</v>
      </c>
    </row>
    <row r="892" spans="1:25" x14ac:dyDescent="0.3">
      <c r="A892" t="s">
        <v>2697</v>
      </c>
      <c r="B892" s="25">
        <v>45325</v>
      </c>
      <c r="C892" t="s">
        <v>391</v>
      </c>
      <c r="D892" t="s">
        <v>1695</v>
      </c>
      <c r="E892" t="s">
        <v>1767</v>
      </c>
      <c r="F892" s="7">
        <v>2</v>
      </c>
      <c r="G892" s="3">
        <v>470.42</v>
      </c>
      <c r="H892" s="3">
        <v>0.18</v>
      </c>
      <c r="I892" t="s">
        <v>1805</v>
      </c>
      <c r="J892" s="3">
        <v>1185.4584</v>
      </c>
      <c r="K892" s="3"/>
      <c r="Q892" s="10" t="s">
        <v>2604</v>
      </c>
      <c r="R892">
        <v>170.48</v>
      </c>
      <c r="S892">
        <v>0.18</v>
      </c>
      <c r="T892">
        <v>480.75359999999989</v>
      </c>
      <c r="U892">
        <v>1</v>
      </c>
      <c r="V892">
        <v>170.48</v>
      </c>
      <c r="W892">
        <v>0.18</v>
      </c>
      <c r="X892">
        <v>480.75359999999989</v>
      </c>
      <c r="Y892">
        <v>1</v>
      </c>
    </row>
    <row r="893" spans="1:25" x14ac:dyDescent="0.3">
      <c r="A893" t="s">
        <v>2698</v>
      </c>
      <c r="B893" s="25">
        <v>45932</v>
      </c>
      <c r="C893" t="s">
        <v>980</v>
      </c>
      <c r="D893" t="s">
        <v>1701</v>
      </c>
      <c r="E893" t="s">
        <v>1785</v>
      </c>
      <c r="F893" s="7">
        <v>1</v>
      </c>
      <c r="G893" s="3">
        <v>215.59</v>
      </c>
      <c r="H893" s="3">
        <v>0.27</v>
      </c>
      <c r="I893" t="s">
        <v>1805</v>
      </c>
      <c r="J893" s="3">
        <v>353.56760000000003</v>
      </c>
      <c r="K893" s="3"/>
      <c r="Q893" s="10" t="s">
        <v>2612</v>
      </c>
      <c r="R893">
        <v>705.61</v>
      </c>
      <c r="S893">
        <v>0.18</v>
      </c>
      <c r="T893">
        <v>1016.0784</v>
      </c>
      <c r="U893">
        <v>3</v>
      </c>
      <c r="V893">
        <v>705.61</v>
      </c>
      <c r="W893">
        <v>0.18</v>
      </c>
      <c r="X893">
        <v>1016.0784</v>
      </c>
      <c r="Y893">
        <v>3</v>
      </c>
    </row>
    <row r="894" spans="1:25" x14ac:dyDescent="0.3">
      <c r="A894" t="s">
        <v>2699</v>
      </c>
      <c r="B894" s="25">
        <v>45895</v>
      </c>
      <c r="C894" t="s">
        <v>761</v>
      </c>
      <c r="D894" t="s">
        <v>1713</v>
      </c>
      <c r="E894" t="s">
        <v>1733</v>
      </c>
      <c r="F894" s="7">
        <v>2</v>
      </c>
      <c r="G894" s="3">
        <v>533.79999999999995</v>
      </c>
      <c r="H894" s="3">
        <v>0.24</v>
      </c>
      <c r="I894" t="s">
        <v>1810</v>
      </c>
      <c r="J894" s="3">
        <v>389.67399999999998</v>
      </c>
      <c r="K894" s="3"/>
      <c r="Q894" s="10" t="s">
        <v>2613</v>
      </c>
      <c r="R894">
        <v>654.47</v>
      </c>
      <c r="S894">
        <v>0.23</v>
      </c>
      <c r="T894">
        <v>1609.9962</v>
      </c>
      <c r="U894">
        <v>2</v>
      </c>
      <c r="V894">
        <v>654.47</v>
      </c>
      <c r="W894">
        <v>0.23</v>
      </c>
      <c r="X894">
        <v>1609.9962</v>
      </c>
      <c r="Y894">
        <v>2</v>
      </c>
    </row>
    <row r="895" spans="1:25" x14ac:dyDescent="0.3">
      <c r="A895" t="s">
        <v>2700</v>
      </c>
      <c r="B895" s="25">
        <v>45614</v>
      </c>
      <c r="C895" t="s">
        <v>330</v>
      </c>
      <c r="D895" t="s">
        <v>1593</v>
      </c>
      <c r="E895" t="s">
        <v>1747</v>
      </c>
      <c r="F895" s="7">
        <v>4</v>
      </c>
      <c r="G895" s="3">
        <v>732.67</v>
      </c>
      <c r="H895" s="3">
        <v>0.1</v>
      </c>
      <c r="I895" t="s">
        <v>1807</v>
      </c>
      <c r="J895" s="3">
        <v>1113.6584</v>
      </c>
      <c r="K895" s="3"/>
      <c r="Q895" s="10" t="s">
        <v>2615</v>
      </c>
      <c r="R895">
        <v>974.47</v>
      </c>
      <c r="S895">
        <v>0.17</v>
      </c>
      <c r="T895">
        <v>925.74649999999997</v>
      </c>
      <c r="U895">
        <v>2</v>
      </c>
      <c r="V895">
        <v>974.47</v>
      </c>
      <c r="W895">
        <v>0.17</v>
      </c>
      <c r="X895">
        <v>925.74649999999997</v>
      </c>
      <c r="Y895">
        <v>2</v>
      </c>
    </row>
    <row r="896" spans="1:25" x14ac:dyDescent="0.3">
      <c r="A896" t="s">
        <v>2701</v>
      </c>
      <c r="B896" s="25">
        <v>45247</v>
      </c>
      <c r="C896" t="s">
        <v>1485</v>
      </c>
      <c r="D896" t="s">
        <v>1649</v>
      </c>
      <c r="E896" t="s">
        <v>1778</v>
      </c>
      <c r="F896" s="7">
        <v>1</v>
      </c>
      <c r="G896" s="3">
        <v>106.48</v>
      </c>
      <c r="H896" s="3">
        <v>0.28000000000000003</v>
      </c>
      <c r="I896" t="s">
        <v>1810</v>
      </c>
      <c r="J896" s="3">
        <v>383.32799999999997</v>
      </c>
      <c r="K896" s="3"/>
      <c r="Q896" s="10" t="s">
        <v>2616</v>
      </c>
      <c r="R896">
        <v>803.3</v>
      </c>
      <c r="S896">
        <v>0.21</v>
      </c>
      <c r="T896">
        <v>1333.4780000000001</v>
      </c>
      <c r="U896">
        <v>4</v>
      </c>
      <c r="V896">
        <v>803.3</v>
      </c>
      <c r="W896">
        <v>0.21</v>
      </c>
      <c r="X896">
        <v>1333.4780000000001</v>
      </c>
      <c r="Y896">
        <v>4</v>
      </c>
    </row>
    <row r="897" spans="1:25" x14ac:dyDescent="0.3">
      <c r="A897" t="s">
        <v>2702</v>
      </c>
      <c r="B897" s="25">
        <v>45696</v>
      </c>
      <c r="C897" t="s">
        <v>367</v>
      </c>
      <c r="D897" t="s">
        <v>1643</v>
      </c>
      <c r="E897" t="s">
        <v>1747</v>
      </c>
      <c r="F897" s="7">
        <v>1</v>
      </c>
      <c r="G897" s="3">
        <v>38.950000000000003</v>
      </c>
      <c r="H897" s="3">
        <v>0.02</v>
      </c>
      <c r="I897" t="s">
        <v>1805</v>
      </c>
      <c r="J897" s="3">
        <v>28.044</v>
      </c>
      <c r="K897" s="3"/>
      <c r="Q897" s="10" t="s">
        <v>1888</v>
      </c>
      <c r="R897">
        <v>363.73</v>
      </c>
      <c r="S897">
        <v>0.16</v>
      </c>
      <c r="T897">
        <v>272.79750000000001</v>
      </c>
      <c r="U897">
        <v>2</v>
      </c>
      <c r="V897">
        <v>363.73</v>
      </c>
      <c r="W897">
        <v>0.16</v>
      </c>
      <c r="X897">
        <v>272.79750000000001</v>
      </c>
      <c r="Y897">
        <v>2</v>
      </c>
    </row>
    <row r="898" spans="1:25" x14ac:dyDescent="0.3">
      <c r="A898" t="s">
        <v>2703</v>
      </c>
      <c r="B898" s="25">
        <v>45294</v>
      </c>
      <c r="C898" t="s">
        <v>1321</v>
      </c>
      <c r="D898" t="s">
        <v>1721</v>
      </c>
      <c r="E898" t="s">
        <v>1785</v>
      </c>
      <c r="F898" s="7">
        <v>1</v>
      </c>
      <c r="G898" s="3">
        <v>835.17</v>
      </c>
      <c r="H898" s="3">
        <v>0.24</v>
      </c>
      <c r="I898" t="s">
        <v>1810</v>
      </c>
      <c r="J898" s="3">
        <v>818.46659999999997</v>
      </c>
      <c r="K898" s="3"/>
      <c r="Q898" s="10" t="s">
        <v>2617</v>
      </c>
      <c r="R898">
        <v>863.87</v>
      </c>
      <c r="S898">
        <v>0.17</v>
      </c>
      <c r="T898">
        <v>2729.8292000000001</v>
      </c>
      <c r="U898">
        <v>1</v>
      </c>
      <c r="V898">
        <v>863.87</v>
      </c>
      <c r="W898">
        <v>0.17</v>
      </c>
      <c r="X898">
        <v>2729.8292000000001</v>
      </c>
      <c r="Y898">
        <v>1</v>
      </c>
    </row>
    <row r="899" spans="1:25" x14ac:dyDescent="0.3">
      <c r="A899" t="s">
        <v>2704</v>
      </c>
      <c r="B899" s="25">
        <v>45389</v>
      </c>
      <c r="C899" t="s">
        <v>453</v>
      </c>
      <c r="D899" t="s">
        <v>1695</v>
      </c>
      <c r="E899" t="s">
        <v>1747</v>
      </c>
      <c r="F899" s="7">
        <v>2</v>
      </c>
      <c r="G899" s="3">
        <v>113.07</v>
      </c>
      <c r="H899" s="3">
        <v>0.23</v>
      </c>
      <c r="I899" t="s">
        <v>1805</v>
      </c>
      <c r="J899" s="3">
        <v>85.933199999999999</v>
      </c>
      <c r="K899" s="3"/>
      <c r="Q899" s="10" t="s">
        <v>2618</v>
      </c>
      <c r="R899">
        <v>450.11</v>
      </c>
      <c r="S899">
        <v>0.18</v>
      </c>
      <c r="T899">
        <v>373.59129999999999</v>
      </c>
      <c r="U899">
        <v>1</v>
      </c>
      <c r="V899">
        <v>450.11</v>
      </c>
      <c r="W899">
        <v>0.18</v>
      </c>
      <c r="X899">
        <v>373.59129999999999</v>
      </c>
      <c r="Y899">
        <v>1</v>
      </c>
    </row>
    <row r="900" spans="1:25" x14ac:dyDescent="0.3">
      <c r="A900" t="s">
        <v>2705</v>
      </c>
      <c r="B900" s="25">
        <v>45930</v>
      </c>
      <c r="C900" t="s">
        <v>1420</v>
      </c>
      <c r="D900" t="s">
        <v>1717</v>
      </c>
      <c r="E900" t="s">
        <v>1775</v>
      </c>
      <c r="F900" s="7">
        <v>3</v>
      </c>
      <c r="G900" s="3">
        <v>451.33</v>
      </c>
      <c r="H900" s="3">
        <v>0.16</v>
      </c>
      <c r="I900" t="s">
        <v>1810</v>
      </c>
      <c r="J900" s="3">
        <v>695.04819999999995</v>
      </c>
      <c r="K900" s="3"/>
      <c r="Q900" s="10" t="s">
        <v>2619</v>
      </c>
      <c r="R900">
        <v>289.82</v>
      </c>
      <c r="S900">
        <v>0.1</v>
      </c>
      <c r="T900">
        <v>237.6524</v>
      </c>
      <c r="U900">
        <v>4</v>
      </c>
      <c r="V900">
        <v>289.82</v>
      </c>
      <c r="W900">
        <v>0.1</v>
      </c>
      <c r="X900">
        <v>237.6524</v>
      </c>
      <c r="Y900">
        <v>4</v>
      </c>
    </row>
    <row r="901" spans="1:25" x14ac:dyDescent="0.3">
      <c r="A901" t="s">
        <v>2706</v>
      </c>
      <c r="B901" s="25">
        <v>45456</v>
      </c>
      <c r="C901" t="s">
        <v>1150</v>
      </c>
      <c r="D901" t="s">
        <v>1701</v>
      </c>
      <c r="E901" t="s">
        <v>1757</v>
      </c>
      <c r="F901" s="7">
        <v>4</v>
      </c>
      <c r="G901" s="3">
        <v>619.80999999999995</v>
      </c>
      <c r="H901" s="3">
        <v>0.26</v>
      </c>
      <c r="I901" t="s">
        <v>1810</v>
      </c>
      <c r="J901" s="3">
        <v>1561.9212</v>
      </c>
      <c r="K901" s="3"/>
      <c r="Q901" s="10" t="s">
        <v>2622</v>
      </c>
      <c r="R901">
        <v>348.91</v>
      </c>
      <c r="S901">
        <v>0.17</v>
      </c>
      <c r="T901">
        <v>1144.4248</v>
      </c>
      <c r="U901">
        <v>4</v>
      </c>
      <c r="V901">
        <v>348.91</v>
      </c>
      <c r="W901">
        <v>0.17</v>
      </c>
      <c r="X901">
        <v>1144.4248</v>
      </c>
      <c r="Y901">
        <v>4</v>
      </c>
    </row>
    <row r="902" spans="1:25" x14ac:dyDescent="0.3">
      <c r="A902" t="s">
        <v>2707</v>
      </c>
      <c r="B902" s="25">
        <v>45713</v>
      </c>
      <c r="C902" t="s">
        <v>376</v>
      </c>
      <c r="D902" t="s">
        <v>1653</v>
      </c>
      <c r="E902" t="s">
        <v>1760</v>
      </c>
      <c r="F902" s="7">
        <v>2</v>
      </c>
      <c r="G902" s="3">
        <v>46.97</v>
      </c>
      <c r="H902" s="3">
        <v>0.14000000000000001</v>
      </c>
      <c r="I902" t="s">
        <v>1807</v>
      </c>
      <c r="J902" s="3">
        <v>139.03120000000001</v>
      </c>
      <c r="K902" s="3"/>
      <c r="Q902" s="10" t="s">
        <v>2623</v>
      </c>
      <c r="R902">
        <v>212.96</v>
      </c>
      <c r="S902">
        <v>0.11</v>
      </c>
      <c r="T902">
        <v>707.02719999999999</v>
      </c>
      <c r="U902">
        <v>3</v>
      </c>
      <c r="V902">
        <v>212.96</v>
      </c>
      <c r="W902">
        <v>0.11</v>
      </c>
      <c r="X902">
        <v>707.02719999999999</v>
      </c>
      <c r="Y902">
        <v>3</v>
      </c>
    </row>
    <row r="903" spans="1:25" x14ac:dyDescent="0.3">
      <c r="A903" t="s">
        <v>2708</v>
      </c>
      <c r="B903" s="25">
        <v>45784</v>
      </c>
      <c r="C903" t="s">
        <v>601</v>
      </c>
      <c r="D903" t="s">
        <v>1621</v>
      </c>
      <c r="E903" t="s">
        <v>1742</v>
      </c>
      <c r="F903" s="7">
        <v>2</v>
      </c>
      <c r="G903" s="3">
        <v>71.48</v>
      </c>
      <c r="H903" s="3">
        <v>7.0000000000000007E-2</v>
      </c>
      <c r="I903" t="s">
        <v>1810</v>
      </c>
      <c r="J903" s="3">
        <v>122.9456</v>
      </c>
      <c r="K903" s="3"/>
      <c r="Q903" s="10" t="s">
        <v>2624</v>
      </c>
      <c r="R903">
        <v>871.34</v>
      </c>
      <c r="S903">
        <v>0.06</v>
      </c>
      <c r="T903">
        <v>2326.4778000000001</v>
      </c>
      <c r="U903">
        <v>2</v>
      </c>
      <c r="V903">
        <v>871.34</v>
      </c>
      <c r="W903">
        <v>0.06</v>
      </c>
      <c r="X903">
        <v>2326.4778000000001</v>
      </c>
      <c r="Y903">
        <v>2</v>
      </c>
    </row>
    <row r="904" spans="1:25" x14ac:dyDescent="0.3">
      <c r="A904" t="s">
        <v>2709</v>
      </c>
      <c r="B904" s="25">
        <v>45812</v>
      </c>
      <c r="C904" t="s">
        <v>8</v>
      </c>
      <c r="D904" t="s">
        <v>1641</v>
      </c>
      <c r="E904" t="s">
        <v>1794</v>
      </c>
      <c r="F904" s="7">
        <v>1</v>
      </c>
      <c r="G904" s="3">
        <v>404.08</v>
      </c>
      <c r="H904" s="3">
        <v>0.05</v>
      </c>
      <c r="I904" t="s">
        <v>1805</v>
      </c>
      <c r="J904" s="3">
        <v>751.58879999999988</v>
      </c>
      <c r="K904" s="3"/>
      <c r="Q904" s="10" t="s">
        <v>1889</v>
      </c>
      <c r="R904">
        <v>601.33000000000004</v>
      </c>
      <c r="S904">
        <v>0.03</v>
      </c>
      <c r="T904">
        <v>1010.2344000000001</v>
      </c>
      <c r="U904">
        <v>4</v>
      </c>
      <c r="V904">
        <v>601.33000000000004</v>
      </c>
      <c r="W904">
        <v>0.03</v>
      </c>
      <c r="X904">
        <v>1010.2344000000001</v>
      </c>
      <c r="Y904">
        <v>4</v>
      </c>
    </row>
    <row r="905" spans="1:25" x14ac:dyDescent="0.3">
      <c r="A905" t="s">
        <v>2710</v>
      </c>
      <c r="B905" s="25">
        <v>45653</v>
      </c>
      <c r="C905" t="s">
        <v>835</v>
      </c>
      <c r="D905" t="s">
        <v>1563</v>
      </c>
      <c r="E905" t="s">
        <v>1785</v>
      </c>
      <c r="F905" s="7">
        <v>3</v>
      </c>
      <c r="G905" s="3">
        <v>519.91</v>
      </c>
      <c r="H905" s="3">
        <v>0.05</v>
      </c>
      <c r="I905" t="s">
        <v>1810</v>
      </c>
      <c r="J905" s="3">
        <v>493.91449999999992</v>
      </c>
      <c r="K905" s="3"/>
      <c r="Q905" s="10" t="s">
        <v>2627</v>
      </c>
      <c r="R905">
        <v>278.16000000000003</v>
      </c>
      <c r="S905">
        <v>0.17</v>
      </c>
      <c r="T905">
        <v>433.92960000000011</v>
      </c>
      <c r="U905">
        <v>1</v>
      </c>
      <c r="V905">
        <v>278.16000000000003</v>
      </c>
      <c r="W905">
        <v>0.17</v>
      </c>
      <c r="X905">
        <v>433.92960000000011</v>
      </c>
      <c r="Y905">
        <v>1</v>
      </c>
    </row>
    <row r="906" spans="1:25" x14ac:dyDescent="0.3">
      <c r="A906" t="s">
        <v>2711</v>
      </c>
      <c r="B906" s="25">
        <v>45672</v>
      </c>
      <c r="C906" t="s">
        <v>485</v>
      </c>
      <c r="D906" t="s">
        <v>1625</v>
      </c>
      <c r="E906" t="s">
        <v>1778</v>
      </c>
      <c r="F906" s="7">
        <v>2</v>
      </c>
      <c r="G906" s="3">
        <v>566.16</v>
      </c>
      <c r="H906" s="3">
        <v>0.09</v>
      </c>
      <c r="I906" t="s">
        <v>1807</v>
      </c>
      <c r="J906" s="3">
        <v>1613.556</v>
      </c>
      <c r="K906" s="3"/>
      <c r="Q906" s="10" t="s">
        <v>2628</v>
      </c>
      <c r="R906">
        <v>678.9</v>
      </c>
      <c r="S906">
        <v>0.15</v>
      </c>
      <c r="T906">
        <v>563.48699999999997</v>
      </c>
      <c r="U906">
        <v>4</v>
      </c>
      <c r="V906">
        <v>678.9</v>
      </c>
      <c r="W906">
        <v>0.15</v>
      </c>
      <c r="X906">
        <v>563.48699999999997</v>
      </c>
      <c r="Y906">
        <v>4</v>
      </c>
    </row>
    <row r="907" spans="1:25" x14ac:dyDescent="0.3">
      <c r="A907" t="s">
        <v>2712</v>
      </c>
      <c r="B907" s="25">
        <v>45799</v>
      </c>
      <c r="C907" t="s">
        <v>1210</v>
      </c>
      <c r="D907" t="s">
        <v>1633</v>
      </c>
      <c r="E907" t="s">
        <v>1770</v>
      </c>
      <c r="F907" s="7">
        <v>2</v>
      </c>
      <c r="G907" s="3">
        <v>295.12</v>
      </c>
      <c r="H907" s="3">
        <v>0.25</v>
      </c>
      <c r="I907" t="s">
        <v>1810</v>
      </c>
      <c r="J907" s="3">
        <v>537.11840000000007</v>
      </c>
      <c r="K907" s="3"/>
      <c r="Q907" s="10" t="s">
        <v>2629</v>
      </c>
      <c r="R907">
        <v>94.13</v>
      </c>
      <c r="S907">
        <v>0.01</v>
      </c>
      <c r="T907">
        <v>320.04199999999997</v>
      </c>
      <c r="U907">
        <v>4</v>
      </c>
      <c r="V907">
        <v>94.13</v>
      </c>
      <c r="W907">
        <v>0.01</v>
      </c>
      <c r="X907">
        <v>320.04199999999997</v>
      </c>
      <c r="Y907">
        <v>4</v>
      </c>
    </row>
    <row r="908" spans="1:25" x14ac:dyDescent="0.3">
      <c r="A908" t="s">
        <v>2713</v>
      </c>
      <c r="B908" s="25">
        <v>45848</v>
      </c>
      <c r="C908" t="s">
        <v>379</v>
      </c>
      <c r="D908" t="s">
        <v>1597</v>
      </c>
      <c r="E908" t="s">
        <v>1773</v>
      </c>
      <c r="F908" s="7">
        <v>2</v>
      </c>
      <c r="G908" s="3">
        <v>414.18</v>
      </c>
      <c r="H908" s="3">
        <v>0</v>
      </c>
      <c r="I908" t="s">
        <v>1807</v>
      </c>
      <c r="J908" s="3">
        <v>621.27</v>
      </c>
      <c r="K908" s="3"/>
      <c r="Q908" s="10" t="s">
        <v>2633</v>
      </c>
      <c r="R908">
        <v>277.58</v>
      </c>
      <c r="S908">
        <v>0.18</v>
      </c>
      <c r="T908">
        <v>866.04959999999994</v>
      </c>
      <c r="U908">
        <v>1</v>
      </c>
      <c r="V908">
        <v>277.58</v>
      </c>
      <c r="W908">
        <v>0.18</v>
      </c>
      <c r="X908">
        <v>866.04959999999994</v>
      </c>
      <c r="Y908">
        <v>1</v>
      </c>
    </row>
    <row r="909" spans="1:25" x14ac:dyDescent="0.3">
      <c r="A909" t="s">
        <v>2714</v>
      </c>
      <c r="B909" s="25">
        <v>45918</v>
      </c>
      <c r="C909" t="s">
        <v>847</v>
      </c>
      <c r="D909" t="s">
        <v>1645</v>
      </c>
      <c r="E909" t="s">
        <v>1763</v>
      </c>
      <c r="F909" s="7">
        <v>3</v>
      </c>
      <c r="G909" s="3">
        <v>433.75</v>
      </c>
      <c r="H909" s="3">
        <v>0.13</v>
      </c>
      <c r="I909" t="s">
        <v>1805</v>
      </c>
      <c r="J909" s="3">
        <v>867.5</v>
      </c>
      <c r="K909" s="3"/>
      <c r="Q909" s="10" t="s">
        <v>1890</v>
      </c>
      <c r="R909">
        <v>34.39</v>
      </c>
      <c r="S909">
        <v>0.05</v>
      </c>
      <c r="T909">
        <v>133.4332</v>
      </c>
      <c r="U909">
        <v>1</v>
      </c>
      <c r="V909">
        <v>34.39</v>
      </c>
      <c r="W909">
        <v>0.05</v>
      </c>
      <c r="X909">
        <v>133.4332</v>
      </c>
      <c r="Y909">
        <v>1</v>
      </c>
    </row>
    <row r="910" spans="1:25" x14ac:dyDescent="0.3">
      <c r="A910" t="s">
        <v>2715</v>
      </c>
      <c r="B910" s="25">
        <v>45288</v>
      </c>
      <c r="C910" t="s">
        <v>885</v>
      </c>
      <c r="D910" t="s">
        <v>1699</v>
      </c>
      <c r="E910" t="s">
        <v>1794</v>
      </c>
      <c r="F910" s="7">
        <v>1</v>
      </c>
      <c r="G910" s="3">
        <v>104.33</v>
      </c>
      <c r="H910" s="3">
        <v>0.04</v>
      </c>
      <c r="I910" t="s">
        <v>1810</v>
      </c>
      <c r="J910" s="3">
        <v>272.30130000000003</v>
      </c>
      <c r="K910" s="3"/>
      <c r="Q910" s="10" t="s">
        <v>2637</v>
      </c>
      <c r="R910">
        <v>698.72</v>
      </c>
      <c r="S910">
        <v>0.15</v>
      </c>
      <c r="T910">
        <v>1509.2352000000001</v>
      </c>
      <c r="U910">
        <v>4</v>
      </c>
      <c r="V910">
        <v>698.72</v>
      </c>
      <c r="W910">
        <v>0.15</v>
      </c>
      <c r="X910">
        <v>1509.2352000000001</v>
      </c>
      <c r="Y910">
        <v>4</v>
      </c>
    </row>
    <row r="911" spans="1:25" x14ac:dyDescent="0.3">
      <c r="A911" t="s">
        <v>2716</v>
      </c>
      <c r="B911" s="25">
        <v>45477</v>
      </c>
      <c r="C911" t="s">
        <v>1414</v>
      </c>
      <c r="D911" t="s">
        <v>1534</v>
      </c>
      <c r="E911" t="s">
        <v>1775</v>
      </c>
      <c r="F911" s="7">
        <v>2</v>
      </c>
      <c r="G911" s="3">
        <v>221.7</v>
      </c>
      <c r="H911" s="3">
        <v>0.14000000000000001</v>
      </c>
      <c r="I911" t="s">
        <v>1805</v>
      </c>
      <c r="J911" s="3">
        <v>212.83199999999999</v>
      </c>
      <c r="K911" s="3"/>
      <c r="Q911" s="10" t="s">
        <v>2639</v>
      </c>
      <c r="R911">
        <v>780.9</v>
      </c>
      <c r="S911">
        <v>0.06</v>
      </c>
      <c r="T911">
        <v>1186.9680000000001</v>
      </c>
      <c r="U911">
        <v>1</v>
      </c>
      <c r="V911">
        <v>780.9</v>
      </c>
      <c r="W911">
        <v>0.06</v>
      </c>
      <c r="X911">
        <v>1186.9680000000001</v>
      </c>
      <c r="Y911">
        <v>1</v>
      </c>
    </row>
    <row r="912" spans="1:25" x14ac:dyDescent="0.3">
      <c r="A912" t="s">
        <v>2717</v>
      </c>
      <c r="B912" s="25">
        <v>45796</v>
      </c>
      <c r="C912" t="s">
        <v>681</v>
      </c>
      <c r="D912" t="s">
        <v>1663</v>
      </c>
      <c r="E912" t="s">
        <v>1754</v>
      </c>
      <c r="F912" s="7">
        <v>4</v>
      </c>
      <c r="G912" s="3">
        <v>491.26</v>
      </c>
      <c r="H912" s="3">
        <v>0.15</v>
      </c>
      <c r="I912" t="s">
        <v>1810</v>
      </c>
      <c r="J912" s="3">
        <v>844.96719999999993</v>
      </c>
      <c r="K912" s="3"/>
      <c r="Q912" s="10" t="s">
        <v>2641</v>
      </c>
      <c r="R912">
        <v>354.65</v>
      </c>
      <c r="S912">
        <v>0.09</v>
      </c>
      <c r="T912">
        <v>1149.066</v>
      </c>
      <c r="U912">
        <v>1</v>
      </c>
      <c r="V912">
        <v>354.65</v>
      </c>
      <c r="W912">
        <v>0.09</v>
      </c>
      <c r="X912">
        <v>1149.066</v>
      </c>
      <c r="Y912">
        <v>1</v>
      </c>
    </row>
    <row r="913" spans="1:25" x14ac:dyDescent="0.3">
      <c r="A913" t="s">
        <v>2718</v>
      </c>
      <c r="B913" s="25">
        <v>45630</v>
      </c>
      <c r="C913" t="s">
        <v>592</v>
      </c>
      <c r="D913" t="s">
        <v>1603</v>
      </c>
      <c r="E913" t="s">
        <v>1763</v>
      </c>
      <c r="F913" s="7">
        <v>2</v>
      </c>
      <c r="G913" s="3">
        <v>923.14</v>
      </c>
      <c r="H913" s="3">
        <v>0.08</v>
      </c>
      <c r="I913" t="s">
        <v>1805</v>
      </c>
      <c r="J913" s="3">
        <v>3138.6759999999999</v>
      </c>
      <c r="K913" s="3"/>
      <c r="Q913" s="10" t="s">
        <v>2642</v>
      </c>
      <c r="R913">
        <v>671.62</v>
      </c>
      <c r="S913">
        <v>0.28999999999999998</v>
      </c>
      <c r="T913">
        <v>611.17420000000004</v>
      </c>
      <c r="U913">
        <v>1</v>
      </c>
      <c r="V913">
        <v>671.62</v>
      </c>
      <c r="W913">
        <v>0.28999999999999998</v>
      </c>
      <c r="X913">
        <v>611.17420000000004</v>
      </c>
      <c r="Y913">
        <v>1</v>
      </c>
    </row>
    <row r="914" spans="1:25" x14ac:dyDescent="0.3">
      <c r="A914" t="s">
        <v>2719</v>
      </c>
      <c r="B914" s="25">
        <v>45625</v>
      </c>
      <c r="C914" t="s">
        <v>628</v>
      </c>
      <c r="D914" t="s">
        <v>1657</v>
      </c>
      <c r="E914" t="s">
        <v>1760</v>
      </c>
      <c r="F914" s="7">
        <v>3</v>
      </c>
      <c r="G914" s="3">
        <v>747.65</v>
      </c>
      <c r="H914" s="3">
        <v>0.13</v>
      </c>
      <c r="I914" t="s">
        <v>1805</v>
      </c>
      <c r="J914" s="3">
        <v>1375.6759999999999</v>
      </c>
      <c r="K914" s="3"/>
      <c r="Q914" s="10" t="s">
        <v>2644</v>
      </c>
      <c r="R914">
        <v>240.27</v>
      </c>
      <c r="S914">
        <v>0.28000000000000003</v>
      </c>
      <c r="T914">
        <v>612.68850000000009</v>
      </c>
      <c r="U914">
        <v>2</v>
      </c>
      <c r="V914">
        <v>240.27</v>
      </c>
      <c r="W914">
        <v>0.28000000000000003</v>
      </c>
      <c r="X914">
        <v>612.68850000000009</v>
      </c>
      <c r="Y914">
        <v>2</v>
      </c>
    </row>
    <row r="915" spans="1:25" x14ac:dyDescent="0.3">
      <c r="A915" t="s">
        <v>2720</v>
      </c>
      <c r="B915" s="25">
        <v>45773</v>
      </c>
      <c r="C915" t="s">
        <v>379</v>
      </c>
      <c r="D915" t="s">
        <v>1613</v>
      </c>
      <c r="E915" t="s">
        <v>1760</v>
      </c>
      <c r="F915" s="7">
        <v>3</v>
      </c>
      <c r="G915" s="3">
        <v>94.55</v>
      </c>
      <c r="H915" s="3">
        <v>0.06</v>
      </c>
      <c r="I915" t="s">
        <v>1810</v>
      </c>
      <c r="J915" s="3">
        <v>246.77549999999999</v>
      </c>
      <c r="K915" s="3"/>
      <c r="Q915" s="10" t="s">
        <v>2648</v>
      </c>
      <c r="R915">
        <v>108.14</v>
      </c>
      <c r="S915">
        <v>0.17</v>
      </c>
      <c r="T915">
        <v>262.78019999999998</v>
      </c>
      <c r="U915">
        <v>1</v>
      </c>
      <c r="V915">
        <v>108.14</v>
      </c>
      <c r="W915">
        <v>0.17</v>
      </c>
      <c r="X915">
        <v>262.78019999999998</v>
      </c>
      <c r="Y915">
        <v>1</v>
      </c>
    </row>
    <row r="916" spans="1:25" x14ac:dyDescent="0.3">
      <c r="A916" t="s">
        <v>2721</v>
      </c>
      <c r="B916" s="25">
        <v>45308</v>
      </c>
      <c r="C916" t="s">
        <v>152</v>
      </c>
      <c r="D916" t="s">
        <v>1559</v>
      </c>
      <c r="E916" t="s">
        <v>1794</v>
      </c>
      <c r="F916" s="7">
        <v>2</v>
      </c>
      <c r="G916" s="3">
        <v>620.12</v>
      </c>
      <c r="H916" s="3">
        <v>0.12</v>
      </c>
      <c r="I916" t="s">
        <v>1805</v>
      </c>
      <c r="J916" s="3">
        <v>1748.7384</v>
      </c>
      <c r="K916" s="3"/>
      <c r="Q916" s="10" t="s">
        <v>2649</v>
      </c>
      <c r="R916">
        <v>964.11</v>
      </c>
      <c r="S916">
        <v>0.28999999999999998</v>
      </c>
      <c r="T916">
        <v>800.21129999999994</v>
      </c>
      <c r="U916">
        <v>1</v>
      </c>
      <c r="V916">
        <v>964.11</v>
      </c>
      <c r="W916">
        <v>0.28999999999999998</v>
      </c>
      <c r="X916">
        <v>800.21129999999994</v>
      </c>
      <c r="Y916">
        <v>1</v>
      </c>
    </row>
    <row r="917" spans="1:25" x14ac:dyDescent="0.3">
      <c r="A917" t="s">
        <v>2722</v>
      </c>
      <c r="B917" s="25">
        <v>45869</v>
      </c>
      <c r="C917" t="s">
        <v>1476</v>
      </c>
      <c r="D917" t="s">
        <v>1667</v>
      </c>
      <c r="E917" t="s">
        <v>1757</v>
      </c>
      <c r="F917" s="7">
        <v>3</v>
      </c>
      <c r="G917" s="3">
        <v>354.09</v>
      </c>
      <c r="H917" s="3">
        <v>0.22</v>
      </c>
      <c r="I917" t="s">
        <v>1810</v>
      </c>
      <c r="J917" s="3">
        <v>623.19839999999999</v>
      </c>
      <c r="K917" s="3"/>
      <c r="Q917" s="10" t="s">
        <v>2650</v>
      </c>
      <c r="R917">
        <v>346.2</v>
      </c>
      <c r="S917">
        <v>0.28999999999999998</v>
      </c>
      <c r="T917">
        <v>245.80199999999999</v>
      </c>
      <c r="U917">
        <v>3</v>
      </c>
      <c r="V917">
        <v>346.2</v>
      </c>
      <c r="W917">
        <v>0.28999999999999998</v>
      </c>
      <c r="X917">
        <v>245.80199999999999</v>
      </c>
      <c r="Y917">
        <v>3</v>
      </c>
    </row>
    <row r="918" spans="1:25" x14ac:dyDescent="0.3">
      <c r="A918" t="s">
        <v>2723</v>
      </c>
      <c r="B918" s="25">
        <v>45621</v>
      </c>
      <c r="C918" t="s">
        <v>442</v>
      </c>
      <c r="D918" t="s">
        <v>1635</v>
      </c>
      <c r="E918" t="s">
        <v>1754</v>
      </c>
      <c r="F918" s="7">
        <v>2</v>
      </c>
      <c r="G918" s="3">
        <v>214.94</v>
      </c>
      <c r="H918" s="3">
        <v>0.16</v>
      </c>
      <c r="I918" t="s">
        <v>1810</v>
      </c>
      <c r="J918" s="3">
        <v>502.95960000000002</v>
      </c>
      <c r="K918" s="3"/>
      <c r="Q918" s="10" t="s">
        <v>2651</v>
      </c>
      <c r="R918">
        <v>791.75</v>
      </c>
      <c r="S918">
        <v>0.13</v>
      </c>
      <c r="T918">
        <v>1686.4275</v>
      </c>
      <c r="U918">
        <v>1</v>
      </c>
      <c r="V918">
        <v>791.75</v>
      </c>
      <c r="W918">
        <v>0.13</v>
      </c>
      <c r="X918">
        <v>1686.4275</v>
      </c>
      <c r="Y918">
        <v>1</v>
      </c>
    </row>
    <row r="919" spans="1:25" x14ac:dyDescent="0.3">
      <c r="A919" t="s">
        <v>2724</v>
      </c>
      <c r="B919" s="25">
        <v>45428</v>
      </c>
      <c r="C919" t="s">
        <v>645</v>
      </c>
      <c r="D919" t="s">
        <v>1546</v>
      </c>
      <c r="E919" t="s">
        <v>1775</v>
      </c>
      <c r="F919" s="7">
        <v>2</v>
      </c>
      <c r="G919" s="3">
        <v>309.77999999999997</v>
      </c>
      <c r="H919" s="3">
        <v>0.14000000000000001</v>
      </c>
      <c r="I919" t="s">
        <v>1805</v>
      </c>
      <c r="J919" s="3">
        <v>520.43039999999996</v>
      </c>
      <c r="K919" s="3"/>
      <c r="Q919" s="10" t="s">
        <v>2655</v>
      </c>
      <c r="R919">
        <v>883.31</v>
      </c>
      <c r="S919">
        <v>0.04</v>
      </c>
      <c r="T919">
        <v>2579.2651999999998</v>
      </c>
      <c r="U919">
        <v>4</v>
      </c>
      <c r="V919">
        <v>883.31</v>
      </c>
      <c r="W919">
        <v>0.04</v>
      </c>
      <c r="X919">
        <v>2579.2651999999998</v>
      </c>
      <c r="Y919">
        <v>4</v>
      </c>
    </row>
    <row r="920" spans="1:25" x14ac:dyDescent="0.3">
      <c r="A920" t="s">
        <v>2725</v>
      </c>
      <c r="B920" s="25">
        <v>45807</v>
      </c>
      <c r="C920" t="s">
        <v>252</v>
      </c>
      <c r="D920" t="s">
        <v>1555</v>
      </c>
      <c r="E920" t="s">
        <v>1747</v>
      </c>
      <c r="F920" s="7">
        <v>1</v>
      </c>
      <c r="G920" s="3">
        <v>183.85</v>
      </c>
      <c r="H920" s="3">
        <v>0.01</v>
      </c>
      <c r="I920" t="s">
        <v>1807</v>
      </c>
      <c r="J920" s="3">
        <v>316.22199999999998</v>
      </c>
      <c r="K920" s="3"/>
      <c r="Q920" s="10" t="s">
        <v>2656</v>
      </c>
      <c r="R920">
        <v>329.06</v>
      </c>
      <c r="S920">
        <v>0.03</v>
      </c>
      <c r="T920">
        <v>1263.5904</v>
      </c>
      <c r="U920">
        <v>1</v>
      </c>
      <c r="V920">
        <v>329.06</v>
      </c>
      <c r="W920">
        <v>0.03</v>
      </c>
      <c r="X920">
        <v>1263.5904</v>
      </c>
      <c r="Y920">
        <v>1</v>
      </c>
    </row>
    <row r="921" spans="1:25" x14ac:dyDescent="0.3">
      <c r="A921" t="s">
        <v>2726</v>
      </c>
      <c r="B921" s="25">
        <v>45238</v>
      </c>
      <c r="C921" t="s">
        <v>1258</v>
      </c>
      <c r="D921" t="s">
        <v>1669</v>
      </c>
      <c r="E921" t="s">
        <v>1733</v>
      </c>
      <c r="F921" s="7">
        <v>2</v>
      </c>
      <c r="G921" s="3">
        <v>550.05999999999995</v>
      </c>
      <c r="H921" s="3">
        <v>0.13</v>
      </c>
      <c r="I921" t="s">
        <v>1805</v>
      </c>
      <c r="J921" s="3">
        <v>544.55939999999998</v>
      </c>
      <c r="K921" s="3"/>
      <c r="Q921" s="10" t="s">
        <v>2658</v>
      </c>
      <c r="R921">
        <v>597.79999999999995</v>
      </c>
      <c r="S921">
        <v>0.16</v>
      </c>
      <c r="T921">
        <v>1912.96</v>
      </c>
      <c r="U921">
        <v>4</v>
      </c>
      <c r="V921">
        <v>597.79999999999995</v>
      </c>
      <c r="W921">
        <v>0.16</v>
      </c>
      <c r="X921">
        <v>1912.96</v>
      </c>
      <c r="Y921">
        <v>4</v>
      </c>
    </row>
    <row r="922" spans="1:25" x14ac:dyDescent="0.3">
      <c r="A922" t="s">
        <v>2727</v>
      </c>
      <c r="B922" s="25">
        <v>45253</v>
      </c>
      <c r="C922" t="s">
        <v>121</v>
      </c>
      <c r="D922" t="s">
        <v>1687</v>
      </c>
      <c r="E922" t="s">
        <v>1750</v>
      </c>
      <c r="F922" s="7">
        <v>2</v>
      </c>
      <c r="G922" s="3">
        <v>32.19</v>
      </c>
      <c r="H922" s="3">
        <v>0.08</v>
      </c>
      <c r="I922" t="s">
        <v>1810</v>
      </c>
      <c r="J922" s="3">
        <v>56.010599999999997</v>
      </c>
      <c r="K922" s="3"/>
      <c r="Q922" s="10" t="s">
        <v>2665</v>
      </c>
      <c r="R922">
        <v>735.1</v>
      </c>
      <c r="S922">
        <v>0.05</v>
      </c>
      <c r="T922">
        <v>661.59</v>
      </c>
      <c r="U922">
        <v>3</v>
      </c>
      <c r="V922">
        <v>735.1</v>
      </c>
      <c r="W922">
        <v>0.05</v>
      </c>
      <c r="X922">
        <v>661.59</v>
      </c>
      <c r="Y922">
        <v>3</v>
      </c>
    </row>
    <row r="923" spans="1:25" x14ac:dyDescent="0.3">
      <c r="A923" t="s">
        <v>2728</v>
      </c>
      <c r="B923" s="25">
        <v>45460</v>
      </c>
      <c r="C923" t="s">
        <v>465</v>
      </c>
      <c r="D923" t="s">
        <v>1595</v>
      </c>
      <c r="E923" t="s">
        <v>1794</v>
      </c>
      <c r="F923" s="7">
        <v>1</v>
      </c>
      <c r="G923" s="3">
        <v>892.06</v>
      </c>
      <c r="H923" s="3">
        <v>0.16</v>
      </c>
      <c r="I923" t="s">
        <v>1805</v>
      </c>
      <c r="J923" s="3">
        <v>1641.3904</v>
      </c>
      <c r="K923" s="3"/>
      <c r="Q923" s="10" t="s">
        <v>2666</v>
      </c>
      <c r="R923">
        <v>448.55</v>
      </c>
      <c r="S923">
        <v>7.0000000000000007E-2</v>
      </c>
      <c r="T923">
        <v>1278.3675000000001</v>
      </c>
      <c r="U923">
        <v>3</v>
      </c>
      <c r="V923">
        <v>448.55</v>
      </c>
      <c r="W923">
        <v>7.0000000000000007E-2</v>
      </c>
      <c r="X923">
        <v>1278.3675000000001</v>
      </c>
      <c r="Y923">
        <v>3</v>
      </c>
    </row>
    <row r="924" spans="1:25" x14ac:dyDescent="0.3">
      <c r="A924" t="s">
        <v>2729</v>
      </c>
      <c r="B924" s="25">
        <v>45628</v>
      </c>
      <c r="C924" t="s">
        <v>1438</v>
      </c>
      <c r="D924" t="s">
        <v>1645</v>
      </c>
      <c r="E924" t="s">
        <v>1757</v>
      </c>
      <c r="F924" s="7">
        <v>3</v>
      </c>
      <c r="G924" s="3">
        <v>127.47</v>
      </c>
      <c r="H924" s="3">
        <v>0.18</v>
      </c>
      <c r="I924" t="s">
        <v>1810</v>
      </c>
      <c r="J924" s="3">
        <v>107.0748</v>
      </c>
      <c r="K924" s="3"/>
      <c r="Q924" s="10" t="s">
        <v>1893</v>
      </c>
      <c r="R924">
        <v>899.58</v>
      </c>
      <c r="S924">
        <v>0.04</v>
      </c>
      <c r="T924">
        <v>1943.0927999999999</v>
      </c>
      <c r="U924">
        <v>3</v>
      </c>
      <c r="V924">
        <v>899.58</v>
      </c>
      <c r="W924">
        <v>0.04</v>
      </c>
      <c r="X924">
        <v>1943.0927999999999</v>
      </c>
      <c r="Y924">
        <v>3</v>
      </c>
    </row>
    <row r="925" spans="1:25" x14ac:dyDescent="0.3">
      <c r="A925" t="s">
        <v>2730</v>
      </c>
      <c r="B925" s="25">
        <v>45778</v>
      </c>
      <c r="C925" t="s">
        <v>1198</v>
      </c>
      <c r="D925" t="s">
        <v>1683</v>
      </c>
      <c r="E925" t="s">
        <v>1780</v>
      </c>
      <c r="F925" s="7">
        <v>1</v>
      </c>
      <c r="G925" s="3">
        <v>212.87</v>
      </c>
      <c r="H925" s="3">
        <v>0.3</v>
      </c>
      <c r="I925" t="s">
        <v>1805</v>
      </c>
      <c r="J925" s="3">
        <v>523.66020000000003</v>
      </c>
      <c r="K925" s="3"/>
      <c r="Q925" s="10" t="s">
        <v>2668</v>
      </c>
      <c r="R925">
        <v>408.72</v>
      </c>
      <c r="S925">
        <v>0.27</v>
      </c>
      <c r="T925">
        <v>1373.2991999999999</v>
      </c>
      <c r="U925">
        <v>4</v>
      </c>
      <c r="V925">
        <v>408.72</v>
      </c>
      <c r="W925">
        <v>0.27</v>
      </c>
      <c r="X925">
        <v>1373.2991999999999</v>
      </c>
      <c r="Y925">
        <v>4</v>
      </c>
    </row>
    <row r="926" spans="1:25" x14ac:dyDescent="0.3">
      <c r="A926" t="s">
        <v>2731</v>
      </c>
      <c r="B926" s="25">
        <v>45471</v>
      </c>
      <c r="C926" t="s">
        <v>592</v>
      </c>
      <c r="D926" t="s">
        <v>1691</v>
      </c>
      <c r="E926" t="s">
        <v>1760</v>
      </c>
      <c r="F926" s="7">
        <v>4</v>
      </c>
      <c r="G926" s="3">
        <v>26.37</v>
      </c>
      <c r="H926" s="3">
        <v>0.16</v>
      </c>
      <c r="I926" t="s">
        <v>1810</v>
      </c>
      <c r="J926" s="3">
        <v>18.459</v>
      </c>
      <c r="K926" s="3"/>
      <c r="Q926" s="10" t="s">
        <v>2669</v>
      </c>
      <c r="R926">
        <v>770.65</v>
      </c>
      <c r="S926">
        <v>0.03</v>
      </c>
      <c r="T926">
        <v>2250.2979999999998</v>
      </c>
      <c r="U926">
        <v>1</v>
      </c>
      <c r="V926">
        <v>770.65</v>
      </c>
      <c r="W926">
        <v>0.03</v>
      </c>
      <c r="X926">
        <v>2250.2979999999998</v>
      </c>
      <c r="Y926">
        <v>1</v>
      </c>
    </row>
    <row r="927" spans="1:25" x14ac:dyDescent="0.3">
      <c r="A927" t="s">
        <v>2732</v>
      </c>
      <c r="B927" s="25">
        <v>45770</v>
      </c>
      <c r="C927" t="s">
        <v>1420</v>
      </c>
      <c r="D927" t="s">
        <v>1597</v>
      </c>
      <c r="E927" t="s">
        <v>1791</v>
      </c>
      <c r="F927" s="7">
        <v>3</v>
      </c>
      <c r="G927" s="3">
        <v>953.98</v>
      </c>
      <c r="H927" s="3">
        <v>0.15</v>
      </c>
      <c r="I927" t="s">
        <v>1805</v>
      </c>
      <c r="J927" s="3">
        <v>3205.3728000000001</v>
      </c>
      <c r="K927" s="3"/>
      <c r="Q927" s="10" t="s">
        <v>2671</v>
      </c>
      <c r="R927">
        <v>379.78</v>
      </c>
      <c r="S927">
        <v>0.1</v>
      </c>
      <c r="T927">
        <v>607.64800000000002</v>
      </c>
      <c r="U927">
        <v>3</v>
      </c>
      <c r="V927">
        <v>379.78</v>
      </c>
      <c r="W927">
        <v>0.1</v>
      </c>
      <c r="X927">
        <v>607.64800000000002</v>
      </c>
      <c r="Y927">
        <v>3</v>
      </c>
    </row>
    <row r="928" spans="1:25" x14ac:dyDescent="0.3">
      <c r="A928" t="s">
        <v>2733</v>
      </c>
      <c r="B928" s="25">
        <v>45369</v>
      </c>
      <c r="C928" t="s">
        <v>693</v>
      </c>
      <c r="D928" t="s">
        <v>1663</v>
      </c>
      <c r="E928" t="s">
        <v>1794</v>
      </c>
      <c r="F928" s="7">
        <v>1</v>
      </c>
      <c r="G928" s="3">
        <v>968.88</v>
      </c>
      <c r="H928" s="3">
        <v>0.11</v>
      </c>
      <c r="I928" t="s">
        <v>1805</v>
      </c>
      <c r="J928" s="3">
        <v>2470.6439999999998</v>
      </c>
      <c r="K928" s="3"/>
      <c r="Q928" s="10" t="s">
        <v>2673</v>
      </c>
      <c r="R928">
        <v>144.66999999999999</v>
      </c>
      <c r="S928">
        <v>0.1</v>
      </c>
      <c r="T928">
        <v>308.14710000000002</v>
      </c>
      <c r="U928">
        <v>2</v>
      </c>
      <c r="V928">
        <v>144.66999999999999</v>
      </c>
      <c r="W928">
        <v>0.1</v>
      </c>
      <c r="X928">
        <v>308.14710000000002</v>
      </c>
      <c r="Y928">
        <v>2</v>
      </c>
    </row>
    <row r="929" spans="1:25" x14ac:dyDescent="0.3">
      <c r="A929" t="s">
        <v>2734</v>
      </c>
      <c r="B929" s="25">
        <v>45910</v>
      </c>
      <c r="C929" t="s">
        <v>610</v>
      </c>
      <c r="D929" t="s">
        <v>1681</v>
      </c>
      <c r="E929" t="s">
        <v>1791</v>
      </c>
      <c r="F929" s="7">
        <v>3</v>
      </c>
      <c r="G929" s="3">
        <v>533.04999999999995</v>
      </c>
      <c r="H929" s="3">
        <v>0.11</v>
      </c>
      <c r="I929" t="s">
        <v>1807</v>
      </c>
      <c r="J929" s="3">
        <v>474.41449999999998</v>
      </c>
      <c r="K929" s="3"/>
      <c r="Q929" s="10" t="s">
        <v>2675</v>
      </c>
      <c r="R929">
        <v>984.6</v>
      </c>
      <c r="S929">
        <v>0</v>
      </c>
      <c r="T929">
        <v>767.98800000000006</v>
      </c>
      <c r="U929">
        <v>1</v>
      </c>
      <c r="V929">
        <v>984.6</v>
      </c>
      <c r="W929">
        <v>0</v>
      </c>
      <c r="X929">
        <v>767.98800000000006</v>
      </c>
      <c r="Y929">
        <v>1</v>
      </c>
    </row>
    <row r="930" spans="1:25" x14ac:dyDescent="0.3">
      <c r="A930" t="s">
        <v>2735</v>
      </c>
      <c r="B930" s="25">
        <v>45637</v>
      </c>
      <c r="C930" t="s">
        <v>1177</v>
      </c>
      <c r="D930" t="s">
        <v>1691</v>
      </c>
      <c r="E930" t="s">
        <v>1738</v>
      </c>
      <c r="F930" s="7">
        <v>1</v>
      </c>
      <c r="G930" s="3">
        <v>138.86000000000001</v>
      </c>
      <c r="H930" s="3">
        <v>0.03</v>
      </c>
      <c r="I930" t="s">
        <v>1807</v>
      </c>
      <c r="J930" s="3">
        <v>370.75619999999998</v>
      </c>
      <c r="K930" s="3"/>
      <c r="Q930" s="10" t="s">
        <v>2678</v>
      </c>
      <c r="R930">
        <v>517.82000000000005</v>
      </c>
      <c r="S930">
        <v>0.28999999999999998</v>
      </c>
      <c r="T930">
        <v>367.65219999999999</v>
      </c>
      <c r="U930">
        <v>4</v>
      </c>
      <c r="V930">
        <v>517.82000000000005</v>
      </c>
      <c r="W930">
        <v>0.28999999999999998</v>
      </c>
      <c r="X930">
        <v>367.65219999999999</v>
      </c>
      <c r="Y930">
        <v>4</v>
      </c>
    </row>
    <row r="931" spans="1:25" x14ac:dyDescent="0.3">
      <c r="A931" t="s">
        <v>2736</v>
      </c>
      <c r="B931" s="25">
        <v>45706</v>
      </c>
      <c r="C931" t="s">
        <v>527</v>
      </c>
      <c r="D931" t="s">
        <v>1573</v>
      </c>
      <c r="E931" t="s">
        <v>1733</v>
      </c>
      <c r="F931" s="7">
        <v>2</v>
      </c>
      <c r="G931" s="3">
        <v>588.92999999999995</v>
      </c>
      <c r="H931" s="3">
        <v>0.19</v>
      </c>
      <c r="I931" t="s">
        <v>1810</v>
      </c>
      <c r="J931" s="3">
        <v>571.26209999999992</v>
      </c>
      <c r="K931" s="3"/>
      <c r="Q931" s="10" t="s">
        <v>2679</v>
      </c>
      <c r="R931">
        <v>282.45</v>
      </c>
      <c r="S931">
        <v>0.23</v>
      </c>
      <c r="T931">
        <v>802.1579999999999</v>
      </c>
      <c r="U931">
        <v>2</v>
      </c>
      <c r="V931">
        <v>282.45</v>
      </c>
      <c r="W931">
        <v>0.23</v>
      </c>
      <c r="X931">
        <v>802.1579999999999</v>
      </c>
      <c r="Y931">
        <v>2</v>
      </c>
    </row>
    <row r="932" spans="1:25" x14ac:dyDescent="0.3">
      <c r="A932" t="s">
        <v>2737</v>
      </c>
      <c r="B932" s="25">
        <v>45557</v>
      </c>
      <c r="C932" t="s">
        <v>1240</v>
      </c>
      <c r="D932" t="s">
        <v>1633</v>
      </c>
      <c r="E932" t="s">
        <v>1754</v>
      </c>
      <c r="F932" s="7">
        <v>1</v>
      </c>
      <c r="G932" s="3">
        <v>576.83000000000004</v>
      </c>
      <c r="H932" s="3">
        <v>0.05</v>
      </c>
      <c r="I932" t="s">
        <v>1807</v>
      </c>
      <c r="J932" s="3">
        <v>934.46460000000013</v>
      </c>
      <c r="K932" s="3"/>
      <c r="Q932" s="10" t="s">
        <v>2682</v>
      </c>
      <c r="R932">
        <v>762.94</v>
      </c>
      <c r="S932">
        <v>0.25</v>
      </c>
      <c r="T932">
        <v>2777.1016</v>
      </c>
      <c r="U932">
        <v>1</v>
      </c>
      <c r="V932">
        <v>762.94</v>
      </c>
      <c r="W932">
        <v>0.25</v>
      </c>
      <c r="X932">
        <v>2777.1016</v>
      </c>
      <c r="Y932">
        <v>1</v>
      </c>
    </row>
    <row r="933" spans="1:25" x14ac:dyDescent="0.3">
      <c r="A933" t="s">
        <v>2738</v>
      </c>
      <c r="B933" s="25">
        <v>45338</v>
      </c>
      <c r="C933" t="s">
        <v>1007</v>
      </c>
      <c r="D933" t="s">
        <v>1659</v>
      </c>
      <c r="E933" t="s">
        <v>1775</v>
      </c>
      <c r="F933" s="7">
        <v>3</v>
      </c>
      <c r="G933" s="3">
        <v>681.3</v>
      </c>
      <c r="H933" s="3">
        <v>0.3</v>
      </c>
      <c r="I933" t="s">
        <v>1805</v>
      </c>
      <c r="J933" s="3">
        <v>647.2349999999999</v>
      </c>
      <c r="K933" s="3"/>
      <c r="Q933" s="10" t="s">
        <v>2684</v>
      </c>
      <c r="R933">
        <v>891.13</v>
      </c>
      <c r="S933">
        <v>0.21</v>
      </c>
      <c r="T933">
        <v>1550.5662</v>
      </c>
      <c r="U933">
        <v>1</v>
      </c>
      <c r="V933">
        <v>891.13</v>
      </c>
      <c r="W933">
        <v>0.21</v>
      </c>
      <c r="X933">
        <v>1550.5662</v>
      </c>
      <c r="Y933">
        <v>1</v>
      </c>
    </row>
    <row r="934" spans="1:25" x14ac:dyDescent="0.3">
      <c r="A934" t="s">
        <v>2739</v>
      </c>
      <c r="B934" s="25">
        <v>45441</v>
      </c>
      <c r="C934" t="s">
        <v>1395</v>
      </c>
      <c r="D934" t="s">
        <v>1579</v>
      </c>
      <c r="E934" t="s">
        <v>1782</v>
      </c>
      <c r="F934" s="7">
        <v>3</v>
      </c>
      <c r="G934" s="3">
        <v>504.97</v>
      </c>
      <c r="H934" s="3">
        <v>0.1</v>
      </c>
      <c r="I934" t="s">
        <v>1805</v>
      </c>
      <c r="J934" s="3">
        <v>1060.4369999999999</v>
      </c>
      <c r="K934" s="3"/>
      <c r="Q934" s="10" t="s">
        <v>2685</v>
      </c>
      <c r="R934">
        <v>553.38</v>
      </c>
      <c r="S934">
        <v>0.16</v>
      </c>
      <c r="T934">
        <v>437.17020000000002</v>
      </c>
      <c r="U934">
        <v>2</v>
      </c>
      <c r="V934">
        <v>553.38</v>
      </c>
      <c r="W934">
        <v>0.16</v>
      </c>
      <c r="X934">
        <v>437.17020000000002</v>
      </c>
      <c r="Y934">
        <v>2</v>
      </c>
    </row>
    <row r="935" spans="1:25" x14ac:dyDescent="0.3">
      <c r="A935" t="s">
        <v>2740</v>
      </c>
      <c r="B935" s="25">
        <v>45396</v>
      </c>
      <c r="C935" t="s">
        <v>221</v>
      </c>
      <c r="D935" t="s">
        <v>1605</v>
      </c>
      <c r="E935" t="s">
        <v>1773</v>
      </c>
      <c r="F935" s="7">
        <v>2</v>
      </c>
      <c r="G935" s="3">
        <v>649.78</v>
      </c>
      <c r="H935" s="3">
        <v>0.05</v>
      </c>
      <c r="I935" t="s">
        <v>1807</v>
      </c>
      <c r="J935" s="3">
        <v>1754.4059999999999</v>
      </c>
      <c r="K935" s="3"/>
      <c r="Q935" s="10" t="s">
        <v>1895</v>
      </c>
      <c r="R935">
        <v>217.83</v>
      </c>
      <c r="S935">
        <v>0.06</v>
      </c>
      <c r="T935">
        <v>374.66759999999999</v>
      </c>
      <c r="U935">
        <v>4</v>
      </c>
      <c r="V935">
        <v>217.83</v>
      </c>
      <c r="W935">
        <v>0.06</v>
      </c>
      <c r="X935">
        <v>374.66759999999999</v>
      </c>
      <c r="Y935">
        <v>4</v>
      </c>
    </row>
    <row r="936" spans="1:25" x14ac:dyDescent="0.3">
      <c r="A936" t="s">
        <v>2741</v>
      </c>
      <c r="B936" s="25">
        <v>45317</v>
      </c>
      <c r="C936" t="s">
        <v>779</v>
      </c>
      <c r="D936" t="s">
        <v>1607</v>
      </c>
      <c r="E936" t="s">
        <v>1767</v>
      </c>
      <c r="F936" s="7">
        <v>2</v>
      </c>
      <c r="G936" s="3">
        <v>986.73</v>
      </c>
      <c r="H936" s="3">
        <v>0.05</v>
      </c>
      <c r="I936" t="s">
        <v>1807</v>
      </c>
      <c r="J936" s="3">
        <v>1874.787</v>
      </c>
      <c r="K936" s="3"/>
      <c r="Q936" s="10" t="s">
        <v>2687</v>
      </c>
      <c r="R936">
        <v>194.36</v>
      </c>
      <c r="S936">
        <v>0.21</v>
      </c>
      <c r="T936">
        <v>637.50080000000014</v>
      </c>
      <c r="U936">
        <v>3</v>
      </c>
      <c r="V936">
        <v>194.36</v>
      </c>
      <c r="W936">
        <v>0.21</v>
      </c>
      <c r="X936">
        <v>637.50080000000014</v>
      </c>
      <c r="Y936">
        <v>3</v>
      </c>
    </row>
    <row r="937" spans="1:25" x14ac:dyDescent="0.3">
      <c r="A937" t="s">
        <v>2742</v>
      </c>
      <c r="B937" s="25">
        <v>45235</v>
      </c>
      <c r="C937" t="s">
        <v>409</v>
      </c>
      <c r="D937" t="s">
        <v>1555</v>
      </c>
      <c r="E937" t="s">
        <v>1782</v>
      </c>
      <c r="F937" s="7">
        <v>3</v>
      </c>
      <c r="G937" s="3">
        <v>65.44</v>
      </c>
      <c r="H937" s="3">
        <v>0.04</v>
      </c>
      <c r="I937" t="s">
        <v>1807</v>
      </c>
      <c r="J937" s="3">
        <v>124.336</v>
      </c>
      <c r="K937" s="3"/>
      <c r="Q937" s="10" t="s">
        <v>2689</v>
      </c>
      <c r="R937">
        <v>174.57</v>
      </c>
      <c r="S937">
        <v>0.02</v>
      </c>
      <c r="T937">
        <v>523.71</v>
      </c>
      <c r="U937">
        <v>3</v>
      </c>
      <c r="V937">
        <v>174.57</v>
      </c>
      <c r="W937">
        <v>0.02</v>
      </c>
      <c r="X937">
        <v>523.71</v>
      </c>
      <c r="Y937">
        <v>3</v>
      </c>
    </row>
    <row r="938" spans="1:25" x14ac:dyDescent="0.3">
      <c r="A938" t="s">
        <v>2743</v>
      </c>
      <c r="B938" s="25">
        <v>45824</v>
      </c>
      <c r="C938" t="s">
        <v>1183</v>
      </c>
      <c r="D938" t="s">
        <v>1655</v>
      </c>
      <c r="E938" t="s">
        <v>1778</v>
      </c>
      <c r="F938" s="7">
        <v>3</v>
      </c>
      <c r="G938" s="3">
        <v>953.74</v>
      </c>
      <c r="H938" s="3">
        <v>0.21</v>
      </c>
      <c r="I938" t="s">
        <v>1805</v>
      </c>
      <c r="J938" s="3">
        <v>2746.7712000000001</v>
      </c>
      <c r="K938" s="3"/>
      <c r="Q938" s="10" t="s">
        <v>2690</v>
      </c>
      <c r="R938">
        <v>762</v>
      </c>
      <c r="S938">
        <v>0.05</v>
      </c>
      <c r="T938">
        <v>2240.2800000000002</v>
      </c>
      <c r="U938">
        <v>1</v>
      </c>
      <c r="V938">
        <v>762</v>
      </c>
      <c r="W938">
        <v>0.05</v>
      </c>
      <c r="X938">
        <v>2240.2800000000002</v>
      </c>
      <c r="Y938">
        <v>1</v>
      </c>
    </row>
    <row r="939" spans="1:25" x14ac:dyDescent="0.3">
      <c r="A939" t="s">
        <v>2744</v>
      </c>
      <c r="B939" s="25">
        <v>45543</v>
      </c>
      <c r="C939" t="s">
        <v>244</v>
      </c>
      <c r="D939" t="s">
        <v>1681</v>
      </c>
      <c r="E939" t="s">
        <v>1770</v>
      </c>
      <c r="F939" s="7">
        <v>3</v>
      </c>
      <c r="G939" s="3">
        <v>904.48</v>
      </c>
      <c r="H939" s="3">
        <v>0.1</v>
      </c>
      <c r="I939" t="s">
        <v>1807</v>
      </c>
      <c r="J939" s="3">
        <v>2143.6176</v>
      </c>
      <c r="K939" s="3"/>
      <c r="Q939" s="10" t="s">
        <v>2691</v>
      </c>
      <c r="R939">
        <v>44.08</v>
      </c>
      <c r="S939">
        <v>0.24</v>
      </c>
      <c r="T939">
        <v>41.875999999999998</v>
      </c>
      <c r="U939">
        <v>1</v>
      </c>
      <c r="V939">
        <v>44.08</v>
      </c>
      <c r="W939">
        <v>0.24</v>
      </c>
      <c r="X939">
        <v>41.875999999999998</v>
      </c>
      <c r="Y939">
        <v>1</v>
      </c>
    </row>
    <row r="940" spans="1:25" x14ac:dyDescent="0.3">
      <c r="A940" t="s">
        <v>2745</v>
      </c>
      <c r="B940" s="25">
        <v>45595</v>
      </c>
      <c r="C940" t="s">
        <v>1494</v>
      </c>
      <c r="D940" t="s">
        <v>1653</v>
      </c>
      <c r="E940" t="s">
        <v>1782</v>
      </c>
      <c r="F940" s="7">
        <v>1</v>
      </c>
      <c r="G940" s="3">
        <v>920.82</v>
      </c>
      <c r="H940" s="3">
        <v>0.15</v>
      </c>
      <c r="I940" t="s">
        <v>1807</v>
      </c>
      <c r="J940" s="3">
        <v>2486.2139999999999</v>
      </c>
      <c r="K940" s="3"/>
      <c r="Q940" s="10" t="s">
        <v>2692</v>
      </c>
      <c r="R940">
        <v>992.37</v>
      </c>
      <c r="S940">
        <v>0.28999999999999998</v>
      </c>
      <c r="T940">
        <v>754.20119999999997</v>
      </c>
      <c r="U940">
        <v>3</v>
      </c>
      <c r="V940">
        <v>992.37</v>
      </c>
      <c r="W940">
        <v>0.28999999999999998</v>
      </c>
      <c r="X940">
        <v>754.20119999999997</v>
      </c>
      <c r="Y940">
        <v>3</v>
      </c>
    </row>
    <row r="941" spans="1:25" x14ac:dyDescent="0.3">
      <c r="A941" t="s">
        <v>2746</v>
      </c>
      <c r="B941" s="25">
        <v>45803</v>
      </c>
      <c r="C941" t="s">
        <v>953</v>
      </c>
      <c r="D941" t="s">
        <v>1585</v>
      </c>
      <c r="E941" t="s">
        <v>1738</v>
      </c>
      <c r="F941" s="7">
        <v>3</v>
      </c>
      <c r="G941" s="3">
        <v>182.28</v>
      </c>
      <c r="H941" s="3">
        <v>0.14000000000000001</v>
      </c>
      <c r="I941" t="s">
        <v>1810</v>
      </c>
      <c r="J941" s="3">
        <v>154.93799999999999</v>
      </c>
      <c r="K941" s="3"/>
      <c r="Q941" s="10" t="s">
        <v>2697</v>
      </c>
      <c r="R941">
        <v>470.42</v>
      </c>
      <c r="S941">
        <v>0.18</v>
      </c>
      <c r="T941">
        <v>1185.4584</v>
      </c>
      <c r="U941">
        <v>2</v>
      </c>
      <c r="V941">
        <v>470.42</v>
      </c>
      <c r="W941">
        <v>0.18</v>
      </c>
      <c r="X941">
        <v>1185.4584</v>
      </c>
      <c r="Y941">
        <v>2</v>
      </c>
    </row>
    <row r="942" spans="1:25" x14ac:dyDescent="0.3">
      <c r="A942" t="s">
        <v>2747</v>
      </c>
      <c r="B942" s="25">
        <v>45880</v>
      </c>
      <c r="C942" t="s">
        <v>1361</v>
      </c>
      <c r="D942" t="s">
        <v>1591</v>
      </c>
      <c r="E942" t="s">
        <v>1785</v>
      </c>
      <c r="F942" s="7">
        <v>3</v>
      </c>
      <c r="G942" s="3">
        <v>938.68</v>
      </c>
      <c r="H942" s="3">
        <v>0.18</v>
      </c>
      <c r="I942" t="s">
        <v>1805</v>
      </c>
      <c r="J942" s="3">
        <v>2421.7944000000002</v>
      </c>
      <c r="K942" s="3"/>
      <c r="Q942" s="10" t="s">
        <v>2700</v>
      </c>
      <c r="R942">
        <v>732.67</v>
      </c>
      <c r="S942">
        <v>0.1</v>
      </c>
      <c r="T942">
        <v>1113.6584</v>
      </c>
      <c r="U942">
        <v>4</v>
      </c>
      <c r="V942">
        <v>732.67</v>
      </c>
      <c r="W942">
        <v>0.1</v>
      </c>
      <c r="X942">
        <v>1113.6584</v>
      </c>
      <c r="Y942">
        <v>4</v>
      </c>
    </row>
    <row r="943" spans="1:25" x14ac:dyDescent="0.3">
      <c r="A943" t="s">
        <v>2748</v>
      </c>
      <c r="B943" s="25">
        <v>45690</v>
      </c>
      <c r="C943" t="s">
        <v>292</v>
      </c>
      <c r="D943" t="s">
        <v>1711</v>
      </c>
      <c r="E943" t="s">
        <v>1754</v>
      </c>
      <c r="F943" s="7">
        <v>3</v>
      </c>
      <c r="G943" s="3">
        <v>219.96</v>
      </c>
      <c r="H943" s="3">
        <v>0.27</v>
      </c>
      <c r="I943" t="s">
        <v>1807</v>
      </c>
      <c r="J943" s="3">
        <v>541.10160000000008</v>
      </c>
      <c r="K943" s="3"/>
      <c r="Q943" s="10" t="s">
        <v>2703</v>
      </c>
      <c r="R943">
        <v>835.17</v>
      </c>
      <c r="S943">
        <v>0.24</v>
      </c>
      <c r="T943">
        <v>818.46659999999997</v>
      </c>
      <c r="U943">
        <v>1</v>
      </c>
      <c r="V943">
        <v>835.17</v>
      </c>
      <c r="W943">
        <v>0.24</v>
      </c>
      <c r="X943">
        <v>818.46659999999997</v>
      </c>
      <c r="Y943">
        <v>1</v>
      </c>
    </row>
    <row r="944" spans="1:25" x14ac:dyDescent="0.3">
      <c r="A944" t="s">
        <v>2749</v>
      </c>
      <c r="B944" s="25">
        <v>45841</v>
      </c>
      <c r="C944" t="s">
        <v>1441</v>
      </c>
      <c r="D944" t="s">
        <v>1671</v>
      </c>
      <c r="E944" t="s">
        <v>1791</v>
      </c>
      <c r="F944" s="7">
        <v>2</v>
      </c>
      <c r="G944" s="3">
        <v>385.74</v>
      </c>
      <c r="H944" s="3">
        <v>0.28000000000000003</v>
      </c>
      <c r="I944" t="s">
        <v>1805</v>
      </c>
      <c r="J944" s="3">
        <v>844.77059999999994</v>
      </c>
      <c r="K944" s="3"/>
      <c r="Q944" s="10" t="s">
        <v>2704</v>
      </c>
      <c r="R944">
        <v>113.07</v>
      </c>
      <c r="S944">
        <v>0.23</v>
      </c>
      <c r="T944">
        <v>85.933199999999999</v>
      </c>
      <c r="U944">
        <v>2</v>
      </c>
      <c r="V944">
        <v>113.07</v>
      </c>
      <c r="W944">
        <v>0.23</v>
      </c>
      <c r="X944">
        <v>85.933199999999999</v>
      </c>
      <c r="Y944">
        <v>2</v>
      </c>
    </row>
    <row r="945" spans="1:25" x14ac:dyDescent="0.3">
      <c r="A945" t="s">
        <v>2750</v>
      </c>
      <c r="B945" s="25">
        <v>45380</v>
      </c>
      <c r="C945" t="s">
        <v>1384</v>
      </c>
      <c r="D945" t="s">
        <v>1691</v>
      </c>
      <c r="E945" t="s">
        <v>1791</v>
      </c>
      <c r="F945" s="7">
        <v>3</v>
      </c>
      <c r="G945" s="3">
        <v>830.94</v>
      </c>
      <c r="H945" s="3">
        <v>0.22</v>
      </c>
      <c r="I945" t="s">
        <v>1807</v>
      </c>
      <c r="J945" s="3">
        <v>1196.5536</v>
      </c>
      <c r="K945" s="3"/>
      <c r="Q945" s="10" t="s">
        <v>2706</v>
      </c>
      <c r="R945">
        <v>619.80999999999995</v>
      </c>
      <c r="S945">
        <v>0.26</v>
      </c>
      <c r="T945">
        <v>1561.9212</v>
      </c>
      <c r="U945">
        <v>4</v>
      </c>
      <c r="V945">
        <v>619.80999999999995</v>
      </c>
      <c r="W945">
        <v>0.26</v>
      </c>
      <c r="X945">
        <v>1561.9212</v>
      </c>
      <c r="Y945">
        <v>4</v>
      </c>
    </row>
    <row r="946" spans="1:25" x14ac:dyDescent="0.3">
      <c r="A946" t="s">
        <v>2751</v>
      </c>
      <c r="B946" s="25">
        <v>45503</v>
      </c>
      <c r="C946" t="s">
        <v>1183</v>
      </c>
      <c r="D946" t="s">
        <v>1532</v>
      </c>
      <c r="E946" t="s">
        <v>1767</v>
      </c>
      <c r="F946" s="7">
        <v>4</v>
      </c>
      <c r="G946" s="3">
        <v>462.75</v>
      </c>
      <c r="H946" s="3">
        <v>0.02</v>
      </c>
      <c r="I946" t="s">
        <v>1807</v>
      </c>
      <c r="J946" s="3">
        <v>1082.835</v>
      </c>
      <c r="K946" s="3"/>
      <c r="Q946" s="10" t="s">
        <v>1897</v>
      </c>
      <c r="R946">
        <v>350.12</v>
      </c>
      <c r="S946">
        <v>0.17</v>
      </c>
      <c r="T946">
        <v>616.21119999999996</v>
      </c>
      <c r="U946">
        <v>4</v>
      </c>
      <c r="V946">
        <v>350.12</v>
      </c>
      <c r="W946">
        <v>0.17</v>
      </c>
      <c r="X946">
        <v>616.21119999999996</v>
      </c>
      <c r="Y946">
        <v>4</v>
      </c>
    </row>
    <row r="947" spans="1:25" x14ac:dyDescent="0.3">
      <c r="A947" t="s">
        <v>2752</v>
      </c>
      <c r="B947" s="25">
        <v>45567</v>
      </c>
      <c r="C947" t="s">
        <v>244</v>
      </c>
      <c r="D947" t="s">
        <v>1557</v>
      </c>
      <c r="E947" t="s">
        <v>1782</v>
      </c>
      <c r="F947" s="7">
        <v>2</v>
      </c>
      <c r="G947" s="3">
        <v>973.9</v>
      </c>
      <c r="H947" s="3">
        <v>0.15</v>
      </c>
      <c r="I947" t="s">
        <v>1810</v>
      </c>
      <c r="J947" s="3">
        <v>3817.6880000000001</v>
      </c>
      <c r="K947" s="3"/>
      <c r="Q947" s="10" t="s">
        <v>2710</v>
      </c>
      <c r="R947">
        <v>519.91</v>
      </c>
      <c r="S947">
        <v>0.05</v>
      </c>
      <c r="T947">
        <v>493.91449999999992</v>
      </c>
      <c r="U947">
        <v>3</v>
      </c>
      <c r="V947">
        <v>519.91</v>
      </c>
      <c r="W947">
        <v>0.05</v>
      </c>
      <c r="X947">
        <v>493.91449999999992</v>
      </c>
      <c r="Y947">
        <v>3</v>
      </c>
    </row>
    <row r="948" spans="1:25" x14ac:dyDescent="0.3">
      <c r="A948" t="s">
        <v>2753</v>
      </c>
      <c r="B948" s="25">
        <v>45600</v>
      </c>
      <c r="C948" t="s">
        <v>470</v>
      </c>
      <c r="D948" t="s">
        <v>1599</v>
      </c>
      <c r="E948" t="s">
        <v>1738</v>
      </c>
      <c r="F948" s="7">
        <v>3</v>
      </c>
      <c r="G948" s="3">
        <v>157.18</v>
      </c>
      <c r="H948" s="3">
        <v>0.16</v>
      </c>
      <c r="I948" t="s">
        <v>1805</v>
      </c>
      <c r="J948" s="3">
        <v>267.20600000000002</v>
      </c>
      <c r="K948" s="3"/>
      <c r="Q948" s="10" t="s">
        <v>2716</v>
      </c>
      <c r="R948">
        <v>221.7</v>
      </c>
      <c r="S948">
        <v>0.14000000000000001</v>
      </c>
      <c r="T948">
        <v>212.83199999999999</v>
      </c>
      <c r="U948">
        <v>2</v>
      </c>
      <c r="V948">
        <v>221.7</v>
      </c>
      <c r="W948">
        <v>0.14000000000000001</v>
      </c>
      <c r="X948">
        <v>212.83199999999999</v>
      </c>
      <c r="Y948">
        <v>2</v>
      </c>
    </row>
    <row r="949" spans="1:25" x14ac:dyDescent="0.3">
      <c r="A949" t="s">
        <v>2754</v>
      </c>
      <c r="B949" s="25">
        <v>45415</v>
      </c>
      <c r="C949" t="s">
        <v>63</v>
      </c>
      <c r="D949" t="s">
        <v>1675</v>
      </c>
      <c r="E949" t="s">
        <v>1778</v>
      </c>
      <c r="F949" s="7">
        <v>4</v>
      </c>
      <c r="G949" s="3">
        <v>239.57</v>
      </c>
      <c r="H949" s="3">
        <v>0.2</v>
      </c>
      <c r="I949" t="s">
        <v>1805</v>
      </c>
      <c r="J949" s="3">
        <v>603.71640000000002</v>
      </c>
      <c r="K949" s="3"/>
      <c r="Q949" s="10" t="s">
        <v>1898</v>
      </c>
      <c r="R949">
        <v>102.19</v>
      </c>
      <c r="S949">
        <v>0.17</v>
      </c>
      <c r="T949">
        <v>339.27080000000001</v>
      </c>
      <c r="U949">
        <v>1</v>
      </c>
      <c r="V949">
        <v>102.19</v>
      </c>
      <c r="W949">
        <v>0.17</v>
      </c>
      <c r="X949">
        <v>339.27080000000001</v>
      </c>
      <c r="Y949">
        <v>1</v>
      </c>
    </row>
    <row r="950" spans="1:25" x14ac:dyDescent="0.3">
      <c r="A950" t="s">
        <v>2755</v>
      </c>
      <c r="B950" s="25">
        <v>45343</v>
      </c>
      <c r="C950" t="s">
        <v>1018</v>
      </c>
      <c r="D950" t="s">
        <v>1546</v>
      </c>
      <c r="E950" t="s">
        <v>1785</v>
      </c>
      <c r="F950" s="7">
        <v>3</v>
      </c>
      <c r="G950" s="3">
        <v>583.21</v>
      </c>
      <c r="H950" s="3">
        <v>0.27</v>
      </c>
      <c r="I950" t="s">
        <v>1805</v>
      </c>
      <c r="J950" s="3">
        <v>1866.2719999999999</v>
      </c>
      <c r="K950" s="3"/>
      <c r="Q950" s="10" t="s">
        <v>2718</v>
      </c>
      <c r="R950">
        <v>923.14</v>
      </c>
      <c r="S950">
        <v>0.08</v>
      </c>
      <c r="T950">
        <v>3138.6759999999999</v>
      </c>
      <c r="U950">
        <v>2</v>
      </c>
      <c r="V950">
        <v>923.14</v>
      </c>
      <c r="W950">
        <v>0.08</v>
      </c>
      <c r="X950">
        <v>3138.6759999999999</v>
      </c>
      <c r="Y950">
        <v>2</v>
      </c>
    </row>
    <row r="951" spans="1:25" x14ac:dyDescent="0.3">
      <c r="A951" t="s">
        <v>2756</v>
      </c>
      <c r="B951" s="25">
        <v>45399</v>
      </c>
      <c r="C951" t="s">
        <v>1269</v>
      </c>
      <c r="D951" t="s">
        <v>1691</v>
      </c>
      <c r="E951" t="s">
        <v>1763</v>
      </c>
      <c r="F951" s="7">
        <v>4</v>
      </c>
      <c r="G951" s="3">
        <v>758.75</v>
      </c>
      <c r="H951" s="3">
        <v>0.19</v>
      </c>
      <c r="I951" t="s">
        <v>1807</v>
      </c>
      <c r="J951" s="3">
        <v>1661.6624999999999</v>
      </c>
      <c r="K951" s="3"/>
      <c r="Q951" s="10" t="s">
        <v>2719</v>
      </c>
      <c r="R951">
        <v>747.65</v>
      </c>
      <c r="S951">
        <v>0.13</v>
      </c>
      <c r="T951">
        <v>1375.6759999999999</v>
      </c>
      <c r="U951">
        <v>3</v>
      </c>
      <c r="V951">
        <v>747.65</v>
      </c>
      <c r="W951">
        <v>0.13</v>
      </c>
      <c r="X951">
        <v>1375.6759999999999</v>
      </c>
      <c r="Y951">
        <v>3</v>
      </c>
    </row>
    <row r="952" spans="1:25" x14ac:dyDescent="0.3">
      <c r="A952" t="s">
        <v>2757</v>
      </c>
      <c r="B952" s="25">
        <v>45689</v>
      </c>
      <c r="C952" t="s">
        <v>965</v>
      </c>
      <c r="D952" t="s">
        <v>1651</v>
      </c>
      <c r="E952" t="s">
        <v>1754</v>
      </c>
      <c r="F952" s="7">
        <v>4</v>
      </c>
      <c r="G952" s="3">
        <v>372.42</v>
      </c>
      <c r="H952" s="3">
        <v>0.28000000000000003</v>
      </c>
      <c r="I952" t="s">
        <v>1805</v>
      </c>
      <c r="J952" s="3">
        <v>1206.6407999999999</v>
      </c>
      <c r="K952" s="3"/>
      <c r="Q952" s="10" t="s">
        <v>2721</v>
      </c>
      <c r="R952">
        <v>620.12</v>
      </c>
      <c r="S952">
        <v>0.12</v>
      </c>
      <c r="T952">
        <v>1748.7384</v>
      </c>
      <c r="U952">
        <v>2</v>
      </c>
      <c r="V952">
        <v>620.12</v>
      </c>
      <c r="W952">
        <v>0.12</v>
      </c>
      <c r="X952">
        <v>1748.7384</v>
      </c>
      <c r="Y952">
        <v>2</v>
      </c>
    </row>
    <row r="953" spans="1:25" x14ac:dyDescent="0.3">
      <c r="A953" t="s">
        <v>2758</v>
      </c>
      <c r="B953" s="25">
        <v>45699</v>
      </c>
      <c r="C953" t="s">
        <v>512</v>
      </c>
      <c r="D953" t="s">
        <v>1655</v>
      </c>
      <c r="E953" t="s">
        <v>1794</v>
      </c>
      <c r="F953" s="7">
        <v>3</v>
      </c>
      <c r="G953" s="3">
        <v>286.27999999999997</v>
      </c>
      <c r="H953" s="3">
        <v>0.27</v>
      </c>
      <c r="I953" t="s">
        <v>1807</v>
      </c>
      <c r="J953" s="3">
        <v>824.48639999999989</v>
      </c>
      <c r="K953" s="3"/>
      <c r="Q953" s="10" t="s">
        <v>2723</v>
      </c>
      <c r="R953">
        <v>214.94</v>
      </c>
      <c r="S953">
        <v>0.16</v>
      </c>
      <c r="T953">
        <v>502.95960000000002</v>
      </c>
      <c r="U953">
        <v>2</v>
      </c>
      <c r="V953">
        <v>214.94</v>
      </c>
      <c r="W953">
        <v>0.16</v>
      </c>
      <c r="X953">
        <v>502.95960000000002</v>
      </c>
      <c r="Y953">
        <v>2</v>
      </c>
    </row>
    <row r="954" spans="1:25" x14ac:dyDescent="0.3">
      <c r="A954" t="s">
        <v>2759</v>
      </c>
      <c r="B954" s="25">
        <v>45663</v>
      </c>
      <c r="C954" t="s">
        <v>879</v>
      </c>
      <c r="D954" t="s">
        <v>1675</v>
      </c>
      <c r="E954" t="s">
        <v>1773</v>
      </c>
      <c r="F954" s="7">
        <v>3</v>
      </c>
      <c r="G954" s="3">
        <v>488.37</v>
      </c>
      <c r="H954" s="3">
        <v>0.01</v>
      </c>
      <c r="I954" t="s">
        <v>1810</v>
      </c>
      <c r="J954" s="3">
        <v>1069.5302999999999</v>
      </c>
      <c r="K954" s="3"/>
      <c r="Q954" s="10" t="s">
        <v>2724</v>
      </c>
      <c r="R954">
        <v>309.77999999999997</v>
      </c>
      <c r="S954">
        <v>0.14000000000000001</v>
      </c>
      <c r="T954">
        <v>520.43039999999996</v>
      </c>
      <c r="U954">
        <v>2</v>
      </c>
      <c r="V954">
        <v>309.77999999999997</v>
      </c>
      <c r="W954">
        <v>0.14000000000000001</v>
      </c>
      <c r="X954">
        <v>520.43039999999996</v>
      </c>
      <c r="Y954">
        <v>2</v>
      </c>
    </row>
    <row r="955" spans="1:25" x14ac:dyDescent="0.3">
      <c r="A955" t="s">
        <v>2760</v>
      </c>
      <c r="B955" s="25">
        <v>45377</v>
      </c>
      <c r="C955" t="s">
        <v>1429</v>
      </c>
      <c r="D955" t="s">
        <v>1703</v>
      </c>
      <c r="E955" t="s">
        <v>1763</v>
      </c>
      <c r="F955" s="7">
        <v>2</v>
      </c>
      <c r="G955" s="3">
        <v>662.82</v>
      </c>
      <c r="H955" s="3">
        <v>0.1</v>
      </c>
      <c r="I955" t="s">
        <v>1810</v>
      </c>
      <c r="J955" s="3">
        <v>1968.5753999999999</v>
      </c>
      <c r="K955" s="3"/>
      <c r="Q955" s="10" t="s">
        <v>1899</v>
      </c>
      <c r="R955">
        <v>696.53</v>
      </c>
      <c r="S955">
        <v>0.15</v>
      </c>
      <c r="T955">
        <v>578.11989999999992</v>
      </c>
      <c r="U955">
        <v>2</v>
      </c>
      <c r="V955">
        <v>696.53</v>
      </c>
      <c r="W955">
        <v>0.15</v>
      </c>
      <c r="X955">
        <v>578.11989999999992</v>
      </c>
      <c r="Y955">
        <v>2</v>
      </c>
    </row>
    <row r="956" spans="1:25" x14ac:dyDescent="0.3">
      <c r="A956" t="s">
        <v>2761</v>
      </c>
      <c r="B956" s="25">
        <v>45412</v>
      </c>
      <c r="C956" t="s">
        <v>1508</v>
      </c>
      <c r="D956" t="s">
        <v>1538</v>
      </c>
      <c r="E956" t="s">
        <v>1785</v>
      </c>
      <c r="F956" s="7">
        <v>1</v>
      </c>
      <c r="G956" s="3">
        <v>824.34</v>
      </c>
      <c r="H956" s="3">
        <v>0.21</v>
      </c>
      <c r="I956" t="s">
        <v>1810</v>
      </c>
      <c r="J956" s="3">
        <v>1483.8119999999999</v>
      </c>
      <c r="K956" s="3"/>
      <c r="Q956" s="10" t="s">
        <v>2728</v>
      </c>
      <c r="R956">
        <v>892.06</v>
      </c>
      <c r="S956">
        <v>0.16</v>
      </c>
      <c r="T956">
        <v>1641.3904</v>
      </c>
      <c r="U956">
        <v>1</v>
      </c>
      <c r="V956">
        <v>892.06</v>
      </c>
      <c r="W956">
        <v>0.16</v>
      </c>
      <c r="X956">
        <v>1641.3904</v>
      </c>
      <c r="Y956">
        <v>1</v>
      </c>
    </row>
    <row r="957" spans="1:25" x14ac:dyDescent="0.3">
      <c r="A957" t="s">
        <v>2762</v>
      </c>
      <c r="B957" s="25">
        <v>45349</v>
      </c>
      <c r="C957" t="s">
        <v>391</v>
      </c>
      <c r="D957" t="s">
        <v>1647</v>
      </c>
      <c r="E957" t="s">
        <v>1763</v>
      </c>
      <c r="F957" s="7">
        <v>3</v>
      </c>
      <c r="G957" s="3">
        <v>437.12</v>
      </c>
      <c r="H957" s="3">
        <v>0.15</v>
      </c>
      <c r="I957" t="s">
        <v>1805</v>
      </c>
      <c r="J957" s="3">
        <v>345.32479999999998</v>
      </c>
      <c r="K957" s="3"/>
      <c r="Q957" s="10" t="s">
        <v>2729</v>
      </c>
      <c r="R957">
        <v>127.47</v>
      </c>
      <c r="S957">
        <v>0.18</v>
      </c>
      <c r="T957">
        <v>107.0748</v>
      </c>
      <c r="U957">
        <v>3</v>
      </c>
      <c r="V957">
        <v>127.47</v>
      </c>
      <c r="W957">
        <v>0.18</v>
      </c>
      <c r="X957">
        <v>107.0748</v>
      </c>
      <c r="Y957">
        <v>3</v>
      </c>
    </row>
    <row r="958" spans="1:25" x14ac:dyDescent="0.3">
      <c r="A958" t="s">
        <v>2763</v>
      </c>
      <c r="B958" s="25">
        <v>45486</v>
      </c>
      <c r="C958" t="s">
        <v>1106</v>
      </c>
      <c r="D958" t="s">
        <v>1705</v>
      </c>
      <c r="E958" t="s">
        <v>1757</v>
      </c>
      <c r="F958" s="7">
        <v>1</v>
      </c>
      <c r="G958" s="3">
        <v>23.37</v>
      </c>
      <c r="H958" s="3">
        <v>0.02</v>
      </c>
      <c r="I958" t="s">
        <v>1807</v>
      </c>
      <c r="J958" s="3">
        <v>59.593499999999999</v>
      </c>
      <c r="K958" s="3"/>
      <c r="Q958" s="10" t="s">
        <v>2731</v>
      </c>
      <c r="R958">
        <v>26.37</v>
      </c>
      <c r="S958">
        <v>0.16</v>
      </c>
      <c r="T958">
        <v>18.459</v>
      </c>
      <c r="U958">
        <v>4</v>
      </c>
      <c r="V958">
        <v>26.37</v>
      </c>
      <c r="W958">
        <v>0.16</v>
      </c>
      <c r="X958">
        <v>18.459</v>
      </c>
      <c r="Y958">
        <v>4</v>
      </c>
    </row>
    <row r="959" spans="1:25" x14ac:dyDescent="0.3">
      <c r="A959" t="s">
        <v>2764</v>
      </c>
      <c r="B959" s="25">
        <v>45761</v>
      </c>
      <c r="C959" t="s">
        <v>610</v>
      </c>
      <c r="D959" t="s">
        <v>1601</v>
      </c>
      <c r="E959" t="s">
        <v>1763</v>
      </c>
      <c r="F959" s="7">
        <v>3</v>
      </c>
      <c r="G959" s="3">
        <v>579.69000000000005</v>
      </c>
      <c r="H959" s="3">
        <v>7.0000000000000007E-2</v>
      </c>
      <c r="I959" t="s">
        <v>1805</v>
      </c>
      <c r="J959" s="3">
        <v>568.09620000000007</v>
      </c>
      <c r="K959" s="3"/>
      <c r="Q959" s="10" t="s">
        <v>2733</v>
      </c>
      <c r="R959">
        <v>968.88</v>
      </c>
      <c r="S959">
        <v>0.11</v>
      </c>
      <c r="T959">
        <v>2470.6439999999998</v>
      </c>
      <c r="U959">
        <v>1</v>
      </c>
      <c r="V959">
        <v>968.88</v>
      </c>
      <c r="W959">
        <v>0.11</v>
      </c>
      <c r="X959">
        <v>2470.6439999999998</v>
      </c>
      <c r="Y959">
        <v>1</v>
      </c>
    </row>
    <row r="960" spans="1:25" x14ac:dyDescent="0.3">
      <c r="A960" t="s">
        <v>2765</v>
      </c>
      <c r="B960" s="25">
        <v>45639</v>
      </c>
      <c r="C960" t="s">
        <v>1318</v>
      </c>
      <c r="D960" t="s">
        <v>1685</v>
      </c>
      <c r="E960" t="s">
        <v>1780</v>
      </c>
      <c r="F960" s="7">
        <v>2</v>
      </c>
      <c r="G960" s="3">
        <v>240.51</v>
      </c>
      <c r="H960" s="3">
        <v>0.08</v>
      </c>
      <c r="I960" t="s">
        <v>1805</v>
      </c>
      <c r="J960" s="3">
        <v>671.02289999999994</v>
      </c>
      <c r="K960" s="3"/>
      <c r="Q960" s="10" t="s">
        <v>2735</v>
      </c>
      <c r="R960">
        <v>138.86000000000001</v>
      </c>
      <c r="S960">
        <v>0.03</v>
      </c>
      <c r="T960">
        <v>370.75619999999998</v>
      </c>
      <c r="U960">
        <v>1</v>
      </c>
      <c r="V960">
        <v>138.86000000000001</v>
      </c>
      <c r="W960">
        <v>0.03</v>
      </c>
      <c r="X960">
        <v>370.75619999999998</v>
      </c>
      <c r="Y960">
        <v>1</v>
      </c>
    </row>
    <row r="961" spans="1:25" x14ac:dyDescent="0.3">
      <c r="A961" t="s">
        <v>2766</v>
      </c>
      <c r="B961" s="25">
        <v>45893</v>
      </c>
      <c r="C961" t="s">
        <v>1180</v>
      </c>
      <c r="D961" t="s">
        <v>1579</v>
      </c>
      <c r="E961" t="s">
        <v>1780</v>
      </c>
      <c r="F961" s="7">
        <v>1</v>
      </c>
      <c r="G961" s="3">
        <v>855.4</v>
      </c>
      <c r="H961" s="3">
        <v>0.09</v>
      </c>
      <c r="I961" t="s">
        <v>1810</v>
      </c>
      <c r="J961" s="3">
        <v>1573.9359999999999</v>
      </c>
      <c r="K961" s="3"/>
      <c r="Q961" s="10" t="s">
        <v>1900</v>
      </c>
      <c r="R961">
        <v>327.52</v>
      </c>
      <c r="S961">
        <v>0.01</v>
      </c>
      <c r="T961">
        <v>556.78399999999999</v>
      </c>
      <c r="U961">
        <v>2</v>
      </c>
      <c r="V961">
        <v>327.52</v>
      </c>
      <c r="W961">
        <v>0.01</v>
      </c>
      <c r="X961">
        <v>556.78399999999999</v>
      </c>
      <c r="Y961">
        <v>2</v>
      </c>
    </row>
    <row r="962" spans="1:25" x14ac:dyDescent="0.3">
      <c r="A962" t="s">
        <v>2767</v>
      </c>
      <c r="B962" s="25">
        <v>45227</v>
      </c>
      <c r="C962" t="s">
        <v>40</v>
      </c>
      <c r="D962" t="s">
        <v>1709</v>
      </c>
      <c r="E962" t="s">
        <v>1760</v>
      </c>
      <c r="F962" s="7">
        <v>3</v>
      </c>
      <c r="G962" s="3">
        <v>537.26</v>
      </c>
      <c r="H962" s="3">
        <v>0.17</v>
      </c>
      <c r="I962" t="s">
        <v>1805</v>
      </c>
      <c r="J962" s="3">
        <v>488.90660000000003</v>
      </c>
      <c r="K962" s="3"/>
      <c r="Q962" s="10" t="s">
        <v>2737</v>
      </c>
      <c r="R962">
        <v>576.83000000000004</v>
      </c>
      <c r="S962">
        <v>0.05</v>
      </c>
      <c r="T962">
        <v>934.46460000000013</v>
      </c>
      <c r="U962">
        <v>1</v>
      </c>
      <c r="V962">
        <v>576.83000000000004</v>
      </c>
      <c r="W962">
        <v>0.05</v>
      </c>
      <c r="X962">
        <v>934.46460000000013</v>
      </c>
      <c r="Y962">
        <v>1</v>
      </c>
    </row>
    <row r="963" spans="1:25" x14ac:dyDescent="0.3">
      <c r="A963" t="s">
        <v>2768</v>
      </c>
      <c r="B963" s="25">
        <v>45637</v>
      </c>
      <c r="C963" t="s">
        <v>1186</v>
      </c>
      <c r="D963" t="s">
        <v>1631</v>
      </c>
      <c r="E963" t="s">
        <v>1770</v>
      </c>
      <c r="F963" s="7">
        <v>4</v>
      </c>
      <c r="G963" s="3">
        <v>918.26</v>
      </c>
      <c r="H963" s="3">
        <v>0.18</v>
      </c>
      <c r="I963" t="s">
        <v>1810</v>
      </c>
      <c r="J963" s="3">
        <v>2286.4674</v>
      </c>
      <c r="K963" s="3"/>
      <c r="Q963" s="10" t="s">
        <v>2738</v>
      </c>
      <c r="R963">
        <v>681.3</v>
      </c>
      <c r="S963">
        <v>0.3</v>
      </c>
      <c r="T963">
        <v>647.2349999999999</v>
      </c>
      <c r="U963">
        <v>3</v>
      </c>
      <c r="V963">
        <v>681.3</v>
      </c>
      <c r="W963">
        <v>0.3</v>
      </c>
      <c r="X963">
        <v>647.2349999999999</v>
      </c>
      <c r="Y963">
        <v>3</v>
      </c>
    </row>
    <row r="964" spans="1:25" x14ac:dyDescent="0.3">
      <c r="A964" t="s">
        <v>2769</v>
      </c>
      <c r="B964" s="25">
        <v>45472</v>
      </c>
      <c r="C964" t="s">
        <v>336</v>
      </c>
      <c r="D964" t="s">
        <v>1538</v>
      </c>
      <c r="E964" t="s">
        <v>1767</v>
      </c>
      <c r="F964" s="7">
        <v>1</v>
      </c>
      <c r="G964" s="3">
        <v>579.70000000000005</v>
      </c>
      <c r="H964" s="3">
        <v>0.18</v>
      </c>
      <c r="I964" t="s">
        <v>1807</v>
      </c>
      <c r="J964" s="3">
        <v>1901.4159999999999</v>
      </c>
      <c r="K964" s="3"/>
      <c r="Q964" s="10" t="s">
        <v>2739</v>
      </c>
      <c r="R964">
        <v>504.97</v>
      </c>
      <c r="S964">
        <v>0.1</v>
      </c>
      <c r="T964">
        <v>1060.4369999999999</v>
      </c>
      <c r="U964">
        <v>3</v>
      </c>
      <c r="V964">
        <v>504.97</v>
      </c>
      <c r="W964">
        <v>0.1</v>
      </c>
      <c r="X964">
        <v>1060.4369999999999</v>
      </c>
      <c r="Y964">
        <v>3</v>
      </c>
    </row>
    <row r="965" spans="1:25" x14ac:dyDescent="0.3">
      <c r="A965" t="s">
        <v>2770</v>
      </c>
      <c r="B965" s="25">
        <v>45710</v>
      </c>
      <c r="C965" t="s">
        <v>485</v>
      </c>
      <c r="D965" t="s">
        <v>1615</v>
      </c>
      <c r="E965" t="s">
        <v>1757</v>
      </c>
      <c r="F965" s="7">
        <v>4</v>
      </c>
      <c r="G965" s="3">
        <v>824.32</v>
      </c>
      <c r="H965" s="3">
        <v>0.16</v>
      </c>
      <c r="I965" t="s">
        <v>1805</v>
      </c>
      <c r="J965" s="3">
        <v>675.94240000000013</v>
      </c>
      <c r="K965" s="3"/>
      <c r="Q965" s="10" t="s">
        <v>2740</v>
      </c>
      <c r="R965">
        <v>649.78</v>
      </c>
      <c r="S965">
        <v>0.05</v>
      </c>
      <c r="T965">
        <v>1754.4059999999999</v>
      </c>
      <c r="U965">
        <v>2</v>
      </c>
      <c r="V965">
        <v>649.78</v>
      </c>
      <c r="W965">
        <v>0.05</v>
      </c>
      <c r="X965">
        <v>1754.4059999999999</v>
      </c>
      <c r="Y965">
        <v>2</v>
      </c>
    </row>
    <row r="966" spans="1:25" x14ac:dyDescent="0.3">
      <c r="A966" t="s">
        <v>2771</v>
      </c>
      <c r="B966" s="25">
        <v>45682</v>
      </c>
      <c r="C966" t="s">
        <v>379</v>
      </c>
      <c r="D966" t="s">
        <v>1621</v>
      </c>
      <c r="E966" t="s">
        <v>1782</v>
      </c>
      <c r="F966" s="7">
        <v>4</v>
      </c>
      <c r="G966" s="3">
        <v>614.99</v>
      </c>
      <c r="H966" s="3">
        <v>0.06</v>
      </c>
      <c r="I966" t="s">
        <v>1807</v>
      </c>
      <c r="J966" s="3">
        <v>2066.3663999999999</v>
      </c>
      <c r="K966" s="3"/>
      <c r="Q966" s="10" t="s">
        <v>2741</v>
      </c>
      <c r="R966">
        <v>986.73</v>
      </c>
      <c r="S966">
        <v>0.05</v>
      </c>
      <c r="T966">
        <v>1874.787</v>
      </c>
      <c r="U966">
        <v>2</v>
      </c>
      <c r="V966">
        <v>986.73</v>
      </c>
      <c r="W966">
        <v>0.05</v>
      </c>
      <c r="X966">
        <v>1874.787</v>
      </c>
      <c r="Y966">
        <v>2</v>
      </c>
    </row>
    <row r="967" spans="1:25" x14ac:dyDescent="0.3">
      <c r="A967" t="s">
        <v>2772</v>
      </c>
      <c r="B967" s="25">
        <v>45730</v>
      </c>
      <c r="C967" t="s">
        <v>436</v>
      </c>
      <c r="D967" t="s">
        <v>1653</v>
      </c>
      <c r="E967" t="s">
        <v>1733</v>
      </c>
      <c r="F967" s="7">
        <v>2</v>
      </c>
      <c r="G967" s="3">
        <v>189.21</v>
      </c>
      <c r="H967" s="3">
        <v>0.05</v>
      </c>
      <c r="I967" t="s">
        <v>1810</v>
      </c>
      <c r="J967" s="3">
        <v>711.42959999999994</v>
      </c>
      <c r="K967" s="3"/>
      <c r="Q967" s="10" t="s">
        <v>2744</v>
      </c>
      <c r="R967">
        <v>904.48</v>
      </c>
      <c r="S967">
        <v>0.1</v>
      </c>
      <c r="T967">
        <v>2143.6176</v>
      </c>
      <c r="U967">
        <v>3</v>
      </c>
      <c r="V967">
        <v>904.48</v>
      </c>
      <c r="W967">
        <v>0.1</v>
      </c>
      <c r="X967">
        <v>2143.6176</v>
      </c>
      <c r="Y967">
        <v>3</v>
      </c>
    </row>
    <row r="968" spans="1:25" x14ac:dyDescent="0.3">
      <c r="A968" t="s">
        <v>2773</v>
      </c>
      <c r="B968" s="25">
        <v>45629</v>
      </c>
      <c r="C968" t="s">
        <v>512</v>
      </c>
      <c r="D968" t="s">
        <v>1653</v>
      </c>
      <c r="E968" t="s">
        <v>1780</v>
      </c>
      <c r="F968" s="7">
        <v>3</v>
      </c>
      <c r="G968" s="3">
        <v>233.33</v>
      </c>
      <c r="H968" s="3">
        <v>0.21</v>
      </c>
      <c r="I968" t="s">
        <v>1805</v>
      </c>
      <c r="J968" s="3">
        <v>443.327</v>
      </c>
      <c r="K968" s="3"/>
      <c r="Q968" s="10" t="s">
        <v>2745</v>
      </c>
      <c r="R968">
        <v>920.82</v>
      </c>
      <c r="S968">
        <v>0.15</v>
      </c>
      <c r="T968">
        <v>2486.2139999999999</v>
      </c>
      <c r="U968">
        <v>1</v>
      </c>
      <c r="V968">
        <v>920.82</v>
      </c>
      <c r="W968">
        <v>0.15</v>
      </c>
      <c r="X968">
        <v>2486.2139999999999</v>
      </c>
      <c r="Y968">
        <v>1</v>
      </c>
    </row>
    <row r="969" spans="1:25" x14ac:dyDescent="0.3">
      <c r="A969" t="s">
        <v>2774</v>
      </c>
      <c r="B969" s="25">
        <v>45783</v>
      </c>
      <c r="C969" t="s">
        <v>788</v>
      </c>
      <c r="D969" t="s">
        <v>1607</v>
      </c>
      <c r="E969" t="s">
        <v>1791</v>
      </c>
      <c r="F969" s="7">
        <v>2</v>
      </c>
      <c r="G969" s="3">
        <v>529.89</v>
      </c>
      <c r="H969" s="3">
        <v>0.17</v>
      </c>
      <c r="I969" t="s">
        <v>1805</v>
      </c>
      <c r="J969" s="3">
        <v>1255.8393000000001</v>
      </c>
      <c r="K969" s="3"/>
      <c r="Q969" s="10" t="s">
        <v>1901</v>
      </c>
      <c r="R969">
        <v>569.36</v>
      </c>
      <c r="S969">
        <v>0.14000000000000001</v>
      </c>
      <c r="T969">
        <v>1087.6289866733468</v>
      </c>
      <c r="U969">
        <v>2</v>
      </c>
      <c r="V969">
        <v>569.36</v>
      </c>
      <c r="W969">
        <v>0.14000000000000001</v>
      </c>
      <c r="X969">
        <v>1087.6289866733468</v>
      </c>
      <c r="Y969">
        <v>2</v>
      </c>
    </row>
    <row r="970" spans="1:25" x14ac:dyDescent="0.3">
      <c r="A970" t="s">
        <v>2775</v>
      </c>
      <c r="B970" s="25">
        <v>45518</v>
      </c>
      <c r="C970" t="s">
        <v>1485</v>
      </c>
      <c r="D970" t="s">
        <v>1713</v>
      </c>
      <c r="E970" t="s">
        <v>1738</v>
      </c>
      <c r="F970" s="7">
        <v>1</v>
      </c>
      <c r="G970" s="3">
        <v>954.1</v>
      </c>
      <c r="H970" s="3">
        <v>0.04</v>
      </c>
      <c r="I970" t="s">
        <v>1807</v>
      </c>
      <c r="J970" s="3">
        <v>1583.806</v>
      </c>
      <c r="K970" s="3"/>
      <c r="Q970" s="10" t="s">
        <v>2750</v>
      </c>
      <c r="R970">
        <v>830.94</v>
      </c>
      <c r="S970">
        <v>0.22</v>
      </c>
      <c r="T970">
        <v>1196.5536</v>
      </c>
      <c r="U970">
        <v>3</v>
      </c>
      <c r="V970">
        <v>830.94</v>
      </c>
      <c r="W970">
        <v>0.22</v>
      </c>
      <c r="X970">
        <v>1196.5536</v>
      </c>
      <c r="Y970">
        <v>3</v>
      </c>
    </row>
    <row r="971" spans="1:25" x14ac:dyDescent="0.3">
      <c r="A971" t="s">
        <v>2776</v>
      </c>
      <c r="B971" s="25">
        <v>45274</v>
      </c>
      <c r="C971" t="s">
        <v>1007</v>
      </c>
      <c r="D971" t="s">
        <v>1659</v>
      </c>
      <c r="E971" t="s">
        <v>1760</v>
      </c>
      <c r="F971" s="7">
        <v>4</v>
      </c>
      <c r="G971" s="3">
        <v>370.04</v>
      </c>
      <c r="H971" s="3">
        <v>0.08</v>
      </c>
      <c r="I971" t="s">
        <v>1810</v>
      </c>
      <c r="J971" s="3">
        <v>355.23840000000001</v>
      </c>
      <c r="K971" s="3"/>
      <c r="Q971" s="10" t="s">
        <v>2751</v>
      </c>
      <c r="R971">
        <v>462.75</v>
      </c>
      <c r="S971">
        <v>0.02</v>
      </c>
      <c r="T971">
        <v>1082.835</v>
      </c>
      <c r="U971">
        <v>4</v>
      </c>
      <c r="V971">
        <v>462.75</v>
      </c>
      <c r="W971">
        <v>0.02</v>
      </c>
      <c r="X971">
        <v>1082.835</v>
      </c>
      <c r="Y971">
        <v>4</v>
      </c>
    </row>
    <row r="972" spans="1:25" x14ac:dyDescent="0.3">
      <c r="A972" t="s">
        <v>2777</v>
      </c>
      <c r="B972" s="25">
        <v>45297</v>
      </c>
      <c r="C972" t="s">
        <v>224</v>
      </c>
      <c r="D972" t="s">
        <v>1721</v>
      </c>
      <c r="E972" t="s">
        <v>1794</v>
      </c>
      <c r="F972" s="7">
        <v>4</v>
      </c>
      <c r="G972" s="3">
        <v>492.71</v>
      </c>
      <c r="H972" s="3">
        <v>0.24</v>
      </c>
      <c r="I972" t="s">
        <v>1805</v>
      </c>
      <c r="J972" s="3">
        <v>1813.1728000000001</v>
      </c>
      <c r="K972" s="3"/>
      <c r="Q972" s="10" t="s">
        <v>2752</v>
      </c>
      <c r="R972">
        <v>973.9</v>
      </c>
      <c r="S972">
        <v>0.15</v>
      </c>
      <c r="T972">
        <v>3817.6880000000001</v>
      </c>
      <c r="U972">
        <v>2</v>
      </c>
      <c r="V972">
        <v>973.9</v>
      </c>
      <c r="W972">
        <v>0.15</v>
      </c>
      <c r="X972">
        <v>3817.6880000000001</v>
      </c>
      <c r="Y972">
        <v>2</v>
      </c>
    </row>
    <row r="973" spans="1:25" x14ac:dyDescent="0.3">
      <c r="A973" t="s">
        <v>2778</v>
      </c>
      <c r="B973" s="25">
        <v>45530</v>
      </c>
      <c r="C973" t="s">
        <v>882</v>
      </c>
      <c r="D973" t="s">
        <v>1711</v>
      </c>
      <c r="E973" t="s">
        <v>1778</v>
      </c>
      <c r="F973" s="7">
        <v>1</v>
      </c>
      <c r="G973" s="3">
        <v>853.26</v>
      </c>
      <c r="H973" s="3">
        <v>0.19</v>
      </c>
      <c r="I973" t="s">
        <v>1810</v>
      </c>
      <c r="J973" s="3">
        <v>2593.9104000000002</v>
      </c>
      <c r="K973" s="3"/>
      <c r="Q973" s="10" t="s">
        <v>2753</v>
      </c>
      <c r="R973">
        <v>157.18</v>
      </c>
      <c r="S973">
        <v>0.16</v>
      </c>
      <c r="T973">
        <v>267.20600000000002</v>
      </c>
      <c r="U973">
        <v>3</v>
      </c>
      <c r="V973">
        <v>157.18</v>
      </c>
      <c r="W973">
        <v>0.16</v>
      </c>
      <c r="X973">
        <v>267.20600000000002</v>
      </c>
      <c r="Y973">
        <v>3</v>
      </c>
    </row>
    <row r="974" spans="1:25" x14ac:dyDescent="0.3">
      <c r="A974" t="s">
        <v>2779</v>
      </c>
      <c r="B974" s="25">
        <v>45740</v>
      </c>
      <c r="C974" t="s">
        <v>1249</v>
      </c>
      <c r="D974" t="s">
        <v>1532</v>
      </c>
      <c r="E974" t="s">
        <v>1785</v>
      </c>
      <c r="F974" s="7">
        <v>2</v>
      </c>
      <c r="G974" s="3">
        <v>402.47</v>
      </c>
      <c r="H974" s="3">
        <v>0.24</v>
      </c>
      <c r="I974" t="s">
        <v>1807</v>
      </c>
      <c r="J974" s="3">
        <v>326.00070000000011</v>
      </c>
      <c r="K974" s="3"/>
      <c r="Q974" s="10" t="s">
        <v>2754</v>
      </c>
      <c r="R974">
        <v>239.57</v>
      </c>
      <c r="S974">
        <v>0.2</v>
      </c>
      <c r="T974">
        <v>603.71640000000002</v>
      </c>
      <c r="U974">
        <v>4</v>
      </c>
      <c r="V974">
        <v>239.57</v>
      </c>
      <c r="W974">
        <v>0.2</v>
      </c>
      <c r="X974">
        <v>603.71640000000002</v>
      </c>
      <c r="Y974">
        <v>4</v>
      </c>
    </row>
    <row r="975" spans="1:25" x14ac:dyDescent="0.3">
      <c r="A975" t="s">
        <v>2780</v>
      </c>
      <c r="B975" s="25">
        <v>45311</v>
      </c>
      <c r="C975" t="s">
        <v>1238</v>
      </c>
      <c r="D975" t="s">
        <v>1637</v>
      </c>
      <c r="E975" t="s">
        <v>1791</v>
      </c>
      <c r="F975" s="7">
        <v>4</v>
      </c>
      <c r="G975" s="3">
        <v>528.29999999999995</v>
      </c>
      <c r="H975" s="3">
        <v>0.25</v>
      </c>
      <c r="I975" t="s">
        <v>1805</v>
      </c>
      <c r="J975" s="3">
        <v>803.01599999999996</v>
      </c>
      <c r="K975" s="3"/>
      <c r="Q975" s="10" t="s">
        <v>2755</v>
      </c>
      <c r="R975">
        <v>583.21</v>
      </c>
      <c r="S975">
        <v>0.27</v>
      </c>
      <c r="T975">
        <v>1866.2719999999999</v>
      </c>
      <c r="U975">
        <v>3</v>
      </c>
      <c r="V975">
        <v>583.21</v>
      </c>
      <c r="W975">
        <v>0.27</v>
      </c>
      <c r="X975">
        <v>1866.2719999999999</v>
      </c>
      <c r="Y975">
        <v>3</v>
      </c>
    </row>
    <row r="976" spans="1:25" x14ac:dyDescent="0.3">
      <c r="A976" t="s">
        <v>2781</v>
      </c>
      <c r="B976" s="25">
        <v>45667</v>
      </c>
      <c r="C976" t="s">
        <v>1358</v>
      </c>
      <c r="D976" t="s">
        <v>1549</v>
      </c>
      <c r="E976" t="s">
        <v>1757</v>
      </c>
      <c r="F976" s="7">
        <v>2</v>
      </c>
      <c r="G976" s="3">
        <v>599.85</v>
      </c>
      <c r="H976" s="3">
        <v>0.08</v>
      </c>
      <c r="I976" t="s">
        <v>1805</v>
      </c>
      <c r="J976" s="3">
        <v>1799.55</v>
      </c>
      <c r="K976" s="3"/>
      <c r="Q976" s="10" t="s">
        <v>2756</v>
      </c>
      <c r="R976">
        <v>758.75</v>
      </c>
      <c r="S976">
        <v>0.19</v>
      </c>
      <c r="T976">
        <v>1661.6624999999999</v>
      </c>
      <c r="U976">
        <v>4</v>
      </c>
      <c r="V976">
        <v>758.75</v>
      </c>
      <c r="W976">
        <v>0.19</v>
      </c>
      <c r="X976">
        <v>1661.6624999999999</v>
      </c>
      <c r="Y976">
        <v>4</v>
      </c>
    </row>
    <row r="977" spans="1:25" x14ac:dyDescent="0.3">
      <c r="A977" t="s">
        <v>2782</v>
      </c>
      <c r="B977" s="25">
        <v>45281</v>
      </c>
      <c r="C977" t="s">
        <v>948</v>
      </c>
      <c r="D977" t="s">
        <v>1561</v>
      </c>
      <c r="E977" t="s">
        <v>1767</v>
      </c>
      <c r="F977" s="7">
        <v>2</v>
      </c>
      <c r="G977" s="3">
        <v>61.42</v>
      </c>
      <c r="H977" s="3">
        <v>0.12</v>
      </c>
      <c r="I977" t="s">
        <v>1807</v>
      </c>
      <c r="J977" s="3">
        <v>113.0128</v>
      </c>
      <c r="K977" s="3"/>
      <c r="Q977" s="10" t="s">
        <v>1902</v>
      </c>
      <c r="R977">
        <v>68.290000000000006</v>
      </c>
      <c r="S977">
        <v>0.06</v>
      </c>
      <c r="T977">
        <v>117.4588</v>
      </c>
      <c r="U977">
        <v>1</v>
      </c>
      <c r="V977">
        <v>68.290000000000006</v>
      </c>
      <c r="W977">
        <v>0.06</v>
      </c>
      <c r="X977">
        <v>117.4588</v>
      </c>
      <c r="Y977">
        <v>1</v>
      </c>
    </row>
    <row r="978" spans="1:25" x14ac:dyDescent="0.3">
      <c r="A978" t="s">
        <v>2783</v>
      </c>
      <c r="B978" s="25">
        <v>45693</v>
      </c>
      <c r="C978" t="s">
        <v>791</v>
      </c>
      <c r="D978" t="s">
        <v>1567</v>
      </c>
      <c r="E978" t="s">
        <v>1770</v>
      </c>
      <c r="F978" s="7">
        <v>4</v>
      </c>
      <c r="G978" s="3">
        <v>466.42</v>
      </c>
      <c r="H978" s="3">
        <v>0.09</v>
      </c>
      <c r="I978" t="s">
        <v>1807</v>
      </c>
      <c r="J978" s="3">
        <v>820.89920000000006</v>
      </c>
      <c r="K978" s="3"/>
      <c r="Q978" s="10" t="s">
        <v>2760</v>
      </c>
      <c r="R978">
        <v>662.82</v>
      </c>
      <c r="S978">
        <v>0.1</v>
      </c>
      <c r="T978">
        <v>1968.5753999999999</v>
      </c>
      <c r="U978">
        <v>2</v>
      </c>
      <c r="V978">
        <v>662.82</v>
      </c>
      <c r="W978">
        <v>0.1</v>
      </c>
      <c r="X978">
        <v>1968.5753999999999</v>
      </c>
      <c r="Y978">
        <v>2</v>
      </c>
    </row>
    <row r="979" spans="1:25" x14ac:dyDescent="0.3">
      <c r="A979" t="s">
        <v>2784</v>
      </c>
      <c r="B979" s="25">
        <v>45857</v>
      </c>
      <c r="C979" t="s">
        <v>348</v>
      </c>
      <c r="D979" t="s">
        <v>1591</v>
      </c>
      <c r="E979" t="s">
        <v>1754</v>
      </c>
      <c r="F979" s="7">
        <v>3</v>
      </c>
      <c r="G979" s="3">
        <v>540.69000000000005</v>
      </c>
      <c r="H979" s="3">
        <v>0.05</v>
      </c>
      <c r="I979" t="s">
        <v>1810</v>
      </c>
      <c r="J979" s="3">
        <v>1968.1116</v>
      </c>
      <c r="K979" s="3"/>
      <c r="Q979" s="10" t="s">
        <v>2761</v>
      </c>
      <c r="R979">
        <v>824.34</v>
      </c>
      <c r="S979">
        <v>0.21</v>
      </c>
      <c r="T979">
        <v>1483.8119999999999</v>
      </c>
      <c r="U979">
        <v>1</v>
      </c>
      <c r="V979">
        <v>824.34</v>
      </c>
      <c r="W979">
        <v>0.21</v>
      </c>
      <c r="X979">
        <v>1483.8119999999999</v>
      </c>
      <c r="Y979">
        <v>1</v>
      </c>
    </row>
    <row r="980" spans="1:25" x14ac:dyDescent="0.3">
      <c r="A980" t="s">
        <v>2785</v>
      </c>
      <c r="B980" s="25">
        <v>45737</v>
      </c>
      <c r="C980" t="s">
        <v>933</v>
      </c>
      <c r="D980" t="s">
        <v>1567</v>
      </c>
      <c r="E980" t="s">
        <v>1778</v>
      </c>
      <c r="F980" s="7">
        <v>3</v>
      </c>
      <c r="G980" s="3">
        <v>677.46</v>
      </c>
      <c r="H980" s="3">
        <v>0.06</v>
      </c>
      <c r="I980" t="s">
        <v>1805</v>
      </c>
      <c r="J980" s="3">
        <v>1930.761</v>
      </c>
      <c r="K980" s="3"/>
      <c r="Q980" s="10" t="s">
        <v>2762</v>
      </c>
      <c r="R980">
        <v>437.12</v>
      </c>
      <c r="S980">
        <v>0.15</v>
      </c>
      <c r="T980">
        <v>345.32479999999998</v>
      </c>
      <c r="U980">
        <v>3</v>
      </c>
      <c r="V980">
        <v>437.12</v>
      </c>
      <c r="W980">
        <v>0.15</v>
      </c>
      <c r="X980">
        <v>345.32479999999998</v>
      </c>
      <c r="Y980">
        <v>3</v>
      </c>
    </row>
    <row r="981" spans="1:25" x14ac:dyDescent="0.3">
      <c r="A981" t="s">
        <v>2786</v>
      </c>
      <c r="B981" s="25">
        <v>45771</v>
      </c>
      <c r="C981" t="s">
        <v>1021</v>
      </c>
      <c r="D981" t="s">
        <v>1571</v>
      </c>
      <c r="E981" t="s">
        <v>1738</v>
      </c>
      <c r="F981" s="7">
        <v>4</v>
      </c>
      <c r="G981" s="3">
        <v>614.63</v>
      </c>
      <c r="H981" s="3">
        <v>0.11</v>
      </c>
      <c r="I981" t="s">
        <v>1807</v>
      </c>
      <c r="J981" s="3">
        <v>1733.2565999999999</v>
      </c>
      <c r="K981" s="3"/>
      <c r="Q981" s="10" t="s">
        <v>2763</v>
      </c>
      <c r="R981">
        <v>23.37</v>
      </c>
      <c r="S981">
        <v>0.02</v>
      </c>
      <c r="T981">
        <v>59.593499999999999</v>
      </c>
      <c r="U981">
        <v>1</v>
      </c>
      <c r="V981">
        <v>23.37</v>
      </c>
      <c r="W981">
        <v>0.02</v>
      </c>
      <c r="X981">
        <v>59.593499999999999</v>
      </c>
      <c r="Y981">
        <v>1</v>
      </c>
    </row>
    <row r="982" spans="1:25" x14ac:dyDescent="0.3">
      <c r="A982" t="s">
        <v>2787</v>
      </c>
      <c r="B982" s="25">
        <v>45272</v>
      </c>
      <c r="C982" t="s">
        <v>740</v>
      </c>
      <c r="D982" t="s">
        <v>1661</v>
      </c>
      <c r="E982" t="s">
        <v>1763</v>
      </c>
      <c r="F982" s="7">
        <v>2</v>
      </c>
      <c r="G982" s="3">
        <v>649.52</v>
      </c>
      <c r="H982" s="3">
        <v>0.22</v>
      </c>
      <c r="I982" t="s">
        <v>1805</v>
      </c>
      <c r="J982" s="3">
        <v>2312.2912000000001</v>
      </c>
      <c r="K982" s="3"/>
      <c r="Q982" s="10" t="s">
        <v>2765</v>
      </c>
      <c r="R982">
        <v>240.51</v>
      </c>
      <c r="S982">
        <v>0.08</v>
      </c>
      <c r="T982">
        <v>671.02289999999994</v>
      </c>
      <c r="U982">
        <v>2</v>
      </c>
      <c r="V982">
        <v>240.51</v>
      </c>
      <c r="W982">
        <v>0.08</v>
      </c>
      <c r="X982">
        <v>671.02289999999994</v>
      </c>
      <c r="Y982">
        <v>2</v>
      </c>
    </row>
    <row r="983" spans="1:25" x14ac:dyDescent="0.3">
      <c r="A983" t="s">
        <v>2788</v>
      </c>
      <c r="B983" s="25">
        <v>45481</v>
      </c>
      <c r="C983" t="s">
        <v>1361</v>
      </c>
      <c r="D983" t="s">
        <v>1699</v>
      </c>
      <c r="E983" t="s">
        <v>1763</v>
      </c>
      <c r="F983" s="7">
        <v>4</v>
      </c>
      <c r="G983" s="3">
        <v>943.93</v>
      </c>
      <c r="H983" s="3">
        <v>0.03</v>
      </c>
      <c r="I983" t="s">
        <v>1807</v>
      </c>
      <c r="J983" s="3">
        <v>1472.5308</v>
      </c>
      <c r="K983" s="3"/>
      <c r="Q983" s="10" t="s">
        <v>1903</v>
      </c>
      <c r="R983">
        <v>842.9</v>
      </c>
      <c r="S983">
        <v>0.26</v>
      </c>
      <c r="T983">
        <v>792.32599999999991</v>
      </c>
      <c r="U983">
        <v>3</v>
      </c>
      <c r="V983">
        <v>842.9</v>
      </c>
      <c r="W983">
        <v>0.26</v>
      </c>
      <c r="X983">
        <v>792.32599999999991</v>
      </c>
      <c r="Y983">
        <v>3</v>
      </c>
    </row>
    <row r="984" spans="1:25" x14ac:dyDescent="0.3">
      <c r="A984" t="s">
        <v>2789</v>
      </c>
      <c r="B984" s="25">
        <v>45228</v>
      </c>
      <c r="C984" t="s">
        <v>545</v>
      </c>
      <c r="D984" t="s">
        <v>1591</v>
      </c>
      <c r="E984" t="s">
        <v>1763</v>
      </c>
      <c r="F984" s="7">
        <v>2</v>
      </c>
      <c r="G984" s="3">
        <v>538.73</v>
      </c>
      <c r="H984" s="3">
        <v>0.01</v>
      </c>
      <c r="I984" t="s">
        <v>1805</v>
      </c>
      <c r="J984" s="3">
        <v>2090.2723999999998</v>
      </c>
      <c r="K984" s="3"/>
      <c r="Q984" s="10" t="s">
        <v>2768</v>
      </c>
      <c r="R984">
        <v>918.26</v>
      </c>
      <c r="S984">
        <v>0.18</v>
      </c>
      <c r="T984">
        <v>2286.4674</v>
      </c>
      <c r="U984">
        <v>4</v>
      </c>
      <c r="V984">
        <v>918.26</v>
      </c>
      <c r="W984">
        <v>0.18</v>
      </c>
      <c r="X984">
        <v>2286.4674</v>
      </c>
      <c r="Y984">
        <v>4</v>
      </c>
    </row>
    <row r="985" spans="1:25" x14ac:dyDescent="0.3">
      <c r="A985" t="s">
        <v>2790</v>
      </c>
      <c r="B985" s="25">
        <v>45432</v>
      </c>
      <c r="C985" t="s">
        <v>313</v>
      </c>
      <c r="D985" t="s">
        <v>1661</v>
      </c>
      <c r="E985" t="s">
        <v>1763</v>
      </c>
      <c r="F985" s="7">
        <v>4</v>
      </c>
      <c r="G985" s="3">
        <v>853.93</v>
      </c>
      <c r="H985" s="3">
        <v>0.26</v>
      </c>
      <c r="I985" t="s">
        <v>1807</v>
      </c>
      <c r="J985" s="3">
        <v>1690.7814000000001</v>
      </c>
      <c r="K985" s="3"/>
      <c r="Q985" s="10" t="s">
        <v>2769</v>
      </c>
      <c r="R985">
        <v>579.70000000000005</v>
      </c>
      <c r="S985">
        <v>0.18</v>
      </c>
      <c r="T985">
        <v>1901.4159999999999</v>
      </c>
      <c r="U985">
        <v>1</v>
      </c>
      <c r="V985">
        <v>579.70000000000005</v>
      </c>
      <c r="W985">
        <v>0.18</v>
      </c>
      <c r="X985">
        <v>1901.4159999999999</v>
      </c>
      <c r="Y985">
        <v>1</v>
      </c>
    </row>
    <row r="986" spans="1:25" x14ac:dyDescent="0.3">
      <c r="A986" t="s">
        <v>2791</v>
      </c>
      <c r="B986" s="25">
        <v>45914</v>
      </c>
      <c r="C986" t="s">
        <v>1491</v>
      </c>
      <c r="D986" t="s">
        <v>1587</v>
      </c>
      <c r="E986" t="s">
        <v>1750</v>
      </c>
      <c r="F986" s="7">
        <v>4</v>
      </c>
      <c r="G986" s="3">
        <v>465.42</v>
      </c>
      <c r="H986" s="3">
        <v>0.11</v>
      </c>
      <c r="I986" t="s">
        <v>1810</v>
      </c>
      <c r="J986" s="3">
        <v>1377.6432</v>
      </c>
      <c r="K986" s="3"/>
      <c r="Q986" s="10" t="s">
        <v>2773</v>
      </c>
      <c r="R986">
        <v>233.33</v>
      </c>
      <c r="S986">
        <v>0.21</v>
      </c>
      <c r="T986">
        <v>443.327</v>
      </c>
      <c r="U986">
        <v>3</v>
      </c>
      <c r="V986">
        <v>233.33</v>
      </c>
      <c r="W986">
        <v>0.21</v>
      </c>
      <c r="X986">
        <v>443.327</v>
      </c>
      <c r="Y986">
        <v>3</v>
      </c>
    </row>
    <row r="987" spans="1:25" x14ac:dyDescent="0.3">
      <c r="A987" t="s">
        <v>2792</v>
      </c>
      <c r="B987" s="25">
        <v>45758</v>
      </c>
      <c r="C987" t="s">
        <v>205</v>
      </c>
      <c r="D987" t="s">
        <v>1527</v>
      </c>
      <c r="E987" t="s">
        <v>1773</v>
      </c>
      <c r="F987" s="7">
        <v>3</v>
      </c>
      <c r="G987" s="3">
        <v>880.26</v>
      </c>
      <c r="H987" s="3">
        <v>0.28999999999999998</v>
      </c>
      <c r="I987" t="s">
        <v>1810</v>
      </c>
      <c r="J987" s="3">
        <v>3133.7256000000002</v>
      </c>
      <c r="K987" s="3"/>
      <c r="Q987" s="10" t="s">
        <v>2775</v>
      </c>
      <c r="R987">
        <v>954.1</v>
      </c>
      <c r="S987">
        <v>0.04</v>
      </c>
      <c r="T987">
        <v>1583.806</v>
      </c>
      <c r="U987">
        <v>1</v>
      </c>
      <c r="V987">
        <v>954.1</v>
      </c>
      <c r="W987">
        <v>0.04</v>
      </c>
      <c r="X987">
        <v>1583.806</v>
      </c>
      <c r="Y987">
        <v>1</v>
      </c>
    </row>
    <row r="988" spans="1:25" x14ac:dyDescent="0.3">
      <c r="A988" t="s">
        <v>2793</v>
      </c>
      <c r="B988" s="25">
        <v>45429</v>
      </c>
      <c r="C988" t="s">
        <v>1469</v>
      </c>
      <c r="D988" t="s">
        <v>1631</v>
      </c>
      <c r="E988" t="s">
        <v>1773</v>
      </c>
      <c r="F988" s="7">
        <v>1</v>
      </c>
      <c r="G988" s="3">
        <v>461.02</v>
      </c>
      <c r="H988" s="3">
        <v>0.17</v>
      </c>
      <c r="I988" t="s">
        <v>1807</v>
      </c>
      <c r="J988" s="3">
        <v>981.97259999999994</v>
      </c>
      <c r="K988" s="3"/>
      <c r="Q988" s="10" t="s">
        <v>1904</v>
      </c>
      <c r="R988">
        <v>751.94</v>
      </c>
      <c r="S988">
        <v>0.17</v>
      </c>
      <c r="T988">
        <v>1669.3068000000001</v>
      </c>
      <c r="U988">
        <v>4</v>
      </c>
      <c r="V988">
        <v>751.94</v>
      </c>
      <c r="W988">
        <v>0.17</v>
      </c>
      <c r="X988">
        <v>1669.3068000000001</v>
      </c>
      <c r="Y988">
        <v>4</v>
      </c>
    </row>
    <row r="989" spans="1:25" x14ac:dyDescent="0.3">
      <c r="A989" t="s">
        <v>2794</v>
      </c>
      <c r="B989" s="25">
        <v>45578</v>
      </c>
      <c r="C989" t="s">
        <v>110</v>
      </c>
      <c r="D989" t="s">
        <v>1579</v>
      </c>
      <c r="E989" t="s">
        <v>1778</v>
      </c>
      <c r="F989" s="7">
        <v>2</v>
      </c>
      <c r="G989" s="3">
        <v>531.99</v>
      </c>
      <c r="H989" s="3">
        <v>0.13</v>
      </c>
      <c r="I989" t="s">
        <v>1807</v>
      </c>
      <c r="J989" s="3">
        <v>441.55169999999998</v>
      </c>
      <c r="K989" s="3"/>
      <c r="Q989" s="10" t="s">
        <v>2777</v>
      </c>
      <c r="R989">
        <v>492.71</v>
      </c>
      <c r="S989">
        <v>0.24</v>
      </c>
      <c r="T989">
        <v>1813.1728000000001</v>
      </c>
      <c r="U989">
        <v>4</v>
      </c>
      <c r="V989">
        <v>492.71</v>
      </c>
      <c r="W989">
        <v>0.24</v>
      </c>
      <c r="X989">
        <v>1813.1728000000001</v>
      </c>
      <c r="Y989">
        <v>4</v>
      </c>
    </row>
    <row r="990" spans="1:25" x14ac:dyDescent="0.3">
      <c r="A990" t="s">
        <v>2795</v>
      </c>
      <c r="B990" s="25">
        <v>45486</v>
      </c>
      <c r="C990" t="s">
        <v>27</v>
      </c>
      <c r="D990" t="s">
        <v>1623</v>
      </c>
      <c r="E990" t="s">
        <v>1788</v>
      </c>
      <c r="F990" s="7">
        <v>1</v>
      </c>
      <c r="G990" s="3">
        <v>274.08999999999997</v>
      </c>
      <c r="H990" s="3">
        <v>0.14000000000000001</v>
      </c>
      <c r="I990" t="s">
        <v>1807</v>
      </c>
      <c r="J990" s="3">
        <v>476.91660000000002</v>
      </c>
      <c r="K990" s="3"/>
      <c r="Q990" s="10" t="s">
        <v>2778</v>
      </c>
      <c r="R990">
        <v>853.26</v>
      </c>
      <c r="S990">
        <v>0.19</v>
      </c>
      <c r="T990">
        <v>2593.9104000000002</v>
      </c>
      <c r="U990">
        <v>1</v>
      </c>
      <c r="V990">
        <v>853.26</v>
      </c>
      <c r="W990">
        <v>0.19</v>
      </c>
      <c r="X990">
        <v>2593.9104000000002</v>
      </c>
      <c r="Y990">
        <v>1</v>
      </c>
    </row>
    <row r="991" spans="1:25" x14ac:dyDescent="0.3">
      <c r="A991" t="s">
        <v>2796</v>
      </c>
      <c r="B991" s="25">
        <v>45694</v>
      </c>
      <c r="C991" t="s">
        <v>1355</v>
      </c>
      <c r="D991" t="s">
        <v>1705</v>
      </c>
      <c r="E991" t="s">
        <v>1770</v>
      </c>
      <c r="F991" s="7">
        <v>3</v>
      </c>
      <c r="G991" s="3">
        <v>66.14</v>
      </c>
      <c r="H991" s="3">
        <v>0.16</v>
      </c>
      <c r="I991" t="s">
        <v>1810</v>
      </c>
      <c r="J991" s="3">
        <v>56.880400000000002</v>
      </c>
      <c r="K991" s="3"/>
      <c r="Q991" s="10" t="s">
        <v>2780</v>
      </c>
      <c r="R991">
        <v>528.29999999999995</v>
      </c>
      <c r="S991">
        <v>0.25</v>
      </c>
      <c r="T991">
        <v>803.01599999999996</v>
      </c>
      <c r="U991">
        <v>4</v>
      </c>
      <c r="V991">
        <v>528.29999999999995</v>
      </c>
      <c r="W991">
        <v>0.25</v>
      </c>
      <c r="X991">
        <v>803.01599999999996</v>
      </c>
      <c r="Y991">
        <v>4</v>
      </c>
    </row>
    <row r="992" spans="1:25" x14ac:dyDescent="0.3">
      <c r="A992" t="s">
        <v>2797</v>
      </c>
      <c r="B992" s="25">
        <v>45875</v>
      </c>
      <c r="C992" t="s">
        <v>278</v>
      </c>
      <c r="D992" t="s">
        <v>1569</v>
      </c>
      <c r="E992" t="s">
        <v>1767</v>
      </c>
      <c r="F992" s="7">
        <v>1</v>
      </c>
      <c r="G992" s="3">
        <v>955.82</v>
      </c>
      <c r="H992" s="3">
        <v>0.13</v>
      </c>
      <c r="I992" t="s">
        <v>1810</v>
      </c>
      <c r="J992" s="3">
        <v>2408.6664000000001</v>
      </c>
      <c r="K992" s="3"/>
      <c r="Q992" s="10" t="s">
        <v>1905</v>
      </c>
      <c r="R992">
        <v>476.28</v>
      </c>
      <c r="S992">
        <v>0.24</v>
      </c>
      <c r="T992">
        <v>1581.2496000000001</v>
      </c>
      <c r="U992">
        <v>3</v>
      </c>
      <c r="V992">
        <v>476.28</v>
      </c>
      <c r="W992">
        <v>0.24</v>
      </c>
      <c r="X992">
        <v>1581.2496000000001</v>
      </c>
      <c r="Y992">
        <v>3</v>
      </c>
    </row>
    <row r="993" spans="1:25" x14ac:dyDescent="0.3">
      <c r="A993" t="s">
        <v>2798</v>
      </c>
      <c r="B993" s="25">
        <v>45432</v>
      </c>
      <c r="C993" t="s">
        <v>995</v>
      </c>
      <c r="D993" t="s">
        <v>1573</v>
      </c>
      <c r="E993" t="s">
        <v>1775</v>
      </c>
      <c r="F993" s="7">
        <v>3</v>
      </c>
      <c r="G993" s="3">
        <v>904.92</v>
      </c>
      <c r="H993" s="3">
        <v>0.26</v>
      </c>
      <c r="I993" t="s">
        <v>1805</v>
      </c>
      <c r="J993" s="3">
        <v>787.28039999999999</v>
      </c>
      <c r="K993" s="3"/>
      <c r="Q993" s="10" t="s">
        <v>2788</v>
      </c>
      <c r="R993">
        <v>943.93</v>
      </c>
      <c r="S993">
        <v>0.03</v>
      </c>
      <c r="T993">
        <v>1472.5308</v>
      </c>
      <c r="U993">
        <v>4</v>
      </c>
      <c r="V993">
        <v>943.93</v>
      </c>
      <c r="W993">
        <v>0.03</v>
      </c>
      <c r="X993">
        <v>1472.5308</v>
      </c>
      <c r="Y993">
        <v>4</v>
      </c>
    </row>
    <row r="994" spans="1:25" x14ac:dyDescent="0.3">
      <c r="A994" t="s">
        <v>2799</v>
      </c>
      <c r="B994" s="25">
        <v>45575</v>
      </c>
      <c r="C994" t="s">
        <v>8</v>
      </c>
      <c r="D994" t="s">
        <v>1609</v>
      </c>
      <c r="E994" t="s">
        <v>1760</v>
      </c>
      <c r="F994" s="7">
        <v>2</v>
      </c>
      <c r="G994" s="3">
        <v>490.02</v>
      </c>
      <c r="H994" s="3">
        <v>0.1</v>
      </c>
      <c r="I994" t="s">
        <v>1805</v>
      </c>
      <c r="J994" s="3">
        <v>1087.8444</v>
      </c>
      <c r="K994" s="3"/>
      <c r="Q994" s="10" t="s">
        <v>2790</v>
      </c>
      <c r="R994">
        <v>853.93</v>
      </c>
      <c r="S994">
        <v>0.26</v>
      </c>
      <c r="T994">
        <v>1690.7814000000001</v>
      </c>
      <c r="U994">
        <v>4</v>
      </c>
      <c r="V994">
        <v>853.93</v>
      </c>
      <c r="W994">
        <v>0.26</v>
      </c>
      <c r="X994">
        <v>1690.7814000000001</v>
      </c>
      <c r="Y994">
        <v>4</v>
      </c>
    </row>
    <row r="995" spans="1:25" x14ac:dyDescent="0.3">
      <c r="A995" t="s">
        <v>2800</v>
      </c>
      <c r="B995" s="25">
        <v>45340</v>
      </c>
      <c r="C995" t="s">
        <v>1123</v>
      </c>
      <c r="D995" t="s">
        <v>1567</v>
      </c>
      <c r="E995" t="s">
        <v>1757</v>
      </c>
      <c r="F995" s="7">
        <v>2</v>
      </c>
      <c r="G995" s="3">
        <v>957.54</v>
      </c>
      <c r="H995" s="3">
        <v>7.0000000000000007E-2</v>
      </c>
      <c r="I995" t="s">
        <v>1810</v>
      </c>
      <c r="J995" s="3">
        <v>1723.5719999999999</v>
      </c>
      <c r="K995" s="3"/>
      <c r="Q995" s="10" t="s">
        <v>2793</v>
      </c>
      <c r="R995">
        <v>461.02</v>
      </c>
      <c r="S995">
        <v>0.17</v>
      </c>
      <c r="T995">
        <v>981.97259999999994</v>
      </c>
      <c r="U995">
        <v>1</v>
      </c>
      <c r="V995">
        <v>461.02</v>
      </c>
      <c r="W995">
        <v>0.17</v>
      </c>
      <c r="X995">
        <v>981.97259999999994</v>
      </c>
      <c r="Y995">
        <v>1</v>
      </c>
    </row>
    <row r="996" spans="1:25" x14ac:dyDescent="0.3">
      <c r="A996" t="s">
        <v>2801</v>
      </c>
      <c r="B996" s="25">
        <v>45926</v>
      </c>
      <c r="C996" t="s">
        <v>1024</v>
      </c>
      <c r="D996" t="s">
        <v>1727</v>
      </c>
      <c r="E996" t="s">
        <v>1778</v>
      </c>
      <c r="F996" s="7">
        <v>3</v>
      </c>
      <c r="G996" s="3">
        <v>314.39999999999998</v>
      </c>
      <c r="H996" s="3">
        <v>0.11</v>
      </c>
      <c r="I996" t="s">
        <v>1807</v>
      </c>
      <c r="J996" s="3">
        <v>584.78399999999988</v>
      </c>
      <c r="K996" s="3"/>
      <c r="Q996" s="10" t="s">
        <v>2794</v>
      </c>
      <c r="R996">
        <v>531.99</v>
      </c>
      <c r="S996">
        <v>0.13</v>
      </c>
      <c r="T996">
        <v>441.55169999999998</v>
      </c>
      <c r="U996">
        <v>2</v>
      </c>
      <c r="V996">
        <v>531.99</v>
      </c>
      <c r="W996">
        <v>0.13</v>
      </c>
      <c r="X996">
        <v>441.55169999999998</v>
      </c>
      <c r="Y996">
        <v>2</v>
      </c>
    </row>
    <row r="997" spans="1:25" x14ac:dyDescent="0.3">
      <c r="A997" t="s">
        <v>2802</v>
      </c>
      <c r="B997" s="25">
        <v>45373</v>
      </c>
      <c r="C997" t="s">
        <v>1216</v>
      </c>
      <c r="D997" t="s">
        <v>1577</v>
      </c>
      <c r="E997" t="s">
        <v>1757</v>
      </c>
      <c r="F997" s="7">
        <v>4</v>
      </c>
      <c r="G997" s="3">
        <v>480.11</v>
      </c>
      <c r="H997" s="3">
        <v>0.28000000000000003</v>
      </c>
      <c r="I997" t="s">
        <v>1807</v>
      </c>
      <c r="J997" s="3">
        <v>1281.8937000000001</v>
      </c>
      <c r="K997" s="3"/>
      <c r="Q997" s="10" t="s">
        <v>2795</v>
      </c>
      <c r="R997">
        <v>274.08999999999997</v>
      </c>
      <c r="S997">
        <v>0.14000000000000001</v>
      </c>
      <c r="T997">
        <v>476.91660000000002</v>
      </c>
      <c r="U997">
        <v>1</v>
      </c>
      <c r="V997">
        <v>274.08999999999997</v>
      </c>
      <c r="W997">
        <v>0.14000000000000001</v>
      </c>
      <c r="X997">
        <v>476.91660000000002</v>
      </c>
      <c r="Y997">
        <v>1</v>
      </c>
    </row>
    <row r="998" spans="1:25" x14ac:dyDescent="0.3">
      <c r="A998" t="s">
        <v>2803</v>
      </c>
      <c r="B998" s="25">
        <v>45579</v>
      </c>
      <c r="C998" t="s">
        <v>1198</v>
      </c>
      <c r="D998" t="s">
        <v>1625</v>
      </c>
      <c r="E998" t="s">
        <v>1757</v>
      </c>
      <c r="F998" s="7">
        <v>3</v>
      </c>
      <c r="G998" s="3">
        <v>826.55</v>
      </c>
      <c r="H998" s="3">
        <v>0.18</v>
      </c>
      <c r="I998" t="s">
        <v>1805</v>
      </c>
      <c r="J998" s="3">
        <v>2380.4639999999999</v>
      </c>
      <c r="K998" s="3"/>
      <c r="Q998" s="10" t="s">
        <v>1906</v>
      </c>
      <c r="R998">
        <v>541.99</v>
      </c>
      <c r="S998">
        <v>0.18</v>
      </c>
      <c r="T998">
        <v>1235.7372</v>
      </c>
      <c r="U998">
        <v>2</v>
      </c>
      <c r="V998">
        <v>541.99</v>
      </c>
      <c r="W998">
        <v>0.18</v>
      </c>
      <c r="X998">
        <v>1235.7372</v>
      </c>
      <c r="Y998">
        <v>2</v>
      </c>
    </row>
    <row r="999" spans="1:25" x14ac:dyDescent="0.3">
      <c r="A999" t="s">
        <v>2804</v>
      </c>
      <c r="B999" s="25">
        <v>45805</v>
      </c>
      <c r="C999" t="s">
        <v>619</v>
      </c>
      <c r="D999" t="s">
        <v>1583</v>
      </c>
      <c r="E999" t="s">
        <v>1747</v>
      </c>
      <c r="F999" s="7">
        <v>3</v>
      </c>
      <c r="G999" s="3">
        <v>530.16999999999996</v>
      </c>
      <c r="H999" s="3">
        <v>0.04</v>
      </c>
      <c r="I999" t="s">
        <v>1807</v>
      </c>
      <c r="J999" s="3">
        <v>1304.2182</v>
      </c>
      <c r="K999" s="3"/>
      <c r="Q999" s="10" t="s">
        <v>2798</v>
      </c>
      <c r="R999">
        <v>904.92</v>
      </c>
      <c r="S999">
        <v>0.26</v>
      </c>
      <c r="T999">
        <v>787.28039999999999</v>
      </c>
      <c r="U999">
        <v>3</v>
      </c>
      <c r="V999">
        <v>904.92</v>
      </c>
      <c r="W999">
        <v>0.26</v>
      </c>
      <c r="X999">
        <v>787.28039999999999</v>
      </c>
      <c r="Y999">
        <v>3</v>
      </c>
    </row>
    <row r="1000" spans="1:25" x14ac:dyDescent="0.3">
      <c r="A1000" t="s">
        <v>2805</v>
      </c>
      <c r="B1000" s="25">
        <v>45522</v>
      </c>
      <c r="C1000" t="s">
        <v>1252</v>
      </c>
      <c r="D1000" t="s">
        <v>1597</v>
      </c>
      <c r="E1000" t="s">
        <v>1788</v>
      </c>
      <c r="F1000" s="7">
        <v>4</v>
      </c>
      <c r="G1000" s="3">
        <v>336.17</v>
      </c>
      <c r="H1000" s="3">
        <v>0.27</v>
      </c>
      <c r="I1000" t="s">
        <v>1810</v>
      </c>
      <c r="J1000" s="3">
        <v>968.16959999999995</v>
      </c>
      <c r="K1000" s="3"/>
      <c r="Q1000" s="10" t="s">
        <v>2799</v>
      </c>
      <c r="R1000">
        <v>490.02</v>
      </c>
      <c r="S1000">
        <v>0.1</v>
      </c>
      <c r="T1000">
        <v>1087.8444</v>
      </c>
      <c r="U1000">
        <v>2</v>
      </c>
      <c r="V1000">
        <v>490.02</v>
      </c>
      <c r="W1000">
        <v>0.1</v>
      </c>
      <c r="X1000">
        <v>1087.8444</v>
      </c>
      <c r="Y1000">
        <v>2</v>
      </c>
    </row>
    <row r="1001" spans="1:25" x14ac:dyDescent="0.3">
      <c r="A1001" t="s">
        <v>2806</v>
      </c>
      <c r="B1001" s="25">
        <v>45304</v>
      </c>
      <c r="C1001" t="s">
        <v>1292</v>
      </c>
      <c r="D1001" t="s">
        <v>1691</v>
      </c>
      <c r="E1001" t="s">
        <v>1763</v>
      </c>
      <c r="F1001" s="7">
        <v>2</v>
      </c>
      <c r="G1001" s="3">
        <v>22.51</v>
      </c>
      <c r="H1001" s="3">
        <v>0.27</v>
      </c>
      <c r="I1001" t="s">
        <v>1807</v>
      </c>
      <c r="J1001" s="3">
        <v>65.729200000000006</v>
      </c>
      <c r="K1001" s="3"/>
      <c r="Q1001" s="10" t="s">
        <v>2800</v>
      </c>
      <c r="R1001">
        <v>957.54</v>
      </c>
      <c r="S1001">
        <v>7.0000000000000007E-2</v>
      </c>
      <c r="T1001">
        <v>1723.5719999999999</v>
      </c>
      <c r="U1001">
        <v>2</v>
      </c>
      <c r="V1001">
        <v>957.54</v>
      </c>
      <c r="W1001">
        <v>7.0000000000000007E-2</v>
      </c>
      <c r="X1001">
        <v>1723.5719999999999</v>
      </c>
      <c r="Y1001">
        <v>2</v>
      </c>
    </row>
    <row r="1002" spans="1:25" x14ac:dyDescent="0.3">
      <c r="A1002" t="s">
        <v>2807</v>
      </c>
      <c r="B1002" s="25">
        <v>45456</v>
      </c>
      <c r="C1002" t="s">
        <v>619</v>
      </c>
      <c r="D1002" t="s">
        <v>1647</v>
      </c>
      <c r="E1002" t="s">
        <v>1742</v>
      </c>
      <c r="F1002" s="7">
        <v>4</v>
      </c>
      <c r="G1002" s="3">
        <v>909.51</v>
      </c>
      <c r="H1002" s="3">
        <v>0.24</v>
      </c>
      <c r="I1002" t="s">
        <v>1805</v>
      </c>
      <c r="J1002" s="3">
        <v>1327.8846000000001</v>
      </c>
      <c r="K1002" s="3"/>
      <c r="Q1002" s="10" t="s">
        <v>2802</v>
      </c>
      <c r="R1002">
        <v>480.11</v>
      </c>
      <c r="S1002">
        <v>0.28000000000000003</v>
      </c>
      <c r="T1002">
        <v>1281.8937000000001</v>
      </c>
      <c r="U1002">
        <v>4</v>
      </c>
      <c r="V1002">
        <v>480.11</v>
      </c>
      <c r="W1002">
        <v>0.28000000000000003</v>
      </c>
      <c r="X1002">
        <v>1281.8937000000001</v>
      </c>
      <c r="Y1002">
        <v>4</v>
      </c>
    </row>
    <row r="1003" spans="1:25" x14ac:dyDescent="0.3">
      <c r="A1003" t="s">
        <v>2808</v>
      </c>
      <c r="B1003" s="25">
        <v>45776</v>
      </c>
      <c r="C1003" t="s">
        <v>195</v>
      </c>
      <c r="D1003" t="s">
        <v>1667</v>
      </c>
      <c r="E1003" t="s">
        <v>1780</v>
      </c>
      <c r="F1003" s="7">
        <v>3</v>
      </c>
      <c r="G1003" s="3">
        <v>593.84</v>
      </c>
      <c r="H1003" s="3">
        <v>0.23</v>
      </c>
      <c r="I1003" t="s">
        <v>1807</v>
      </c>
      <c r="J1003" s="3">
        <v>1805.2736</v>
      </c>
      <c r="K1003" s="3"/>
      <c r="Q1003" s="10" t="s">
        <v>2803</v>
      </c>
      <c r="R1003">
        <v>826.55</v>
      </c>
      <c r="S1003">
        <v>0.18</v>
      </c>
      <c r="T1003">
        <v>2380.4639999999999</v>
      </c>
      <c r="U1003">
        <v>3</v>
      </c>
      <c r="V1003">
        <v>826.55</v>
      </c>
      <c r="W1003">
        <v>0.18</v>
      </c>
      <c r="X1003">
        <v>2380.4639999999999</v>
      </c>
      <c r="Y1003">
        <v>3</v>
      </c>
    </row>
    <row r="1004" spans="1:25" x14ac:dyDescent="0.3">
      <c r="A1004" t="s">
        <v>2809</v>
      </c>
      <c r="B1004" s="25">
        <v>45566</v>
      </c>
      <c r="C1004" t="s">
        <v>379</v>
      </c>
      <c r="D1004" t="s">
        <v>1675</v>
      </c>
      <c r="E1004" t="s">
        <v>1770</v>
      </c>
      <c r="F1004" s="7">
        <v>4</v>
      </c>
      <c r="G1004" s="3">
        <v>909.11</v>
      </c>
      <c r="H1004" s="3">
        <v>0.24</v>
      </c>
      <c r="I1004" t="s">
        <v>1810</v>
      </c>
      <c r="J1004" s="3">
        <v>2100.0441000000001</v>
      </c>
      <c r="K1004" s="3"/>
      <c r="Q1004" s="10" t="s">
        <v>2805</v>
      </c>
      <c r="R1004">
        <v>336.17</v>
      </c>
      <c r="S1004">
        <v>0.27</v>
      </c>
      <c r="T1004">
        <v>968.16959999999995</v>
      </c>
      <c r="U1004">
        <v>4</v>
      </c>
      <c r="V1004">
        <v>336.17</v>
      </c>
      <c r="W1004">
        <v>0.27</v>
      </c>
      <c r="X1004">
        <v>968.16959999999995</v>
      </c>
      <c r="Y1004">
        <v>4</v>
      </c>
    </row>
    <row r="1005" spans="1:25" x14ac:dyDescent="0.3">
      <c r="A1005" t="s">
        <v>2810</v>
      </c>
      <c r="B1005" s="25">
        <v>45542</v>
      </c>
      <c r="C1005" t="s">
        <v>1229</v>
      </c>
      <c r="D1005" t="s">
        <v>1577</v>
      </c>
      <c r="E1005" t="s">
        <v>1738</v>
      </c>
      <c r="F1005" s="7">
        <v>1</v>
      </c>
      <c r="G1005" s="3">
        <v>996.85</v>
      </c>
      <c r="H1005" s="3">
        <v>0.06</v>
      </c>
      <c r="I1005" t="s">
        <v>1807</v>
      </c>
      <c r="J1005" s="3">
        <v>3030.424</v>
      </c>
      <c r="K1005" s="3"/>
      <c r="Q1005" s="10" t="s">
        <v>2806</v>
      </c>
      <c r="R1005">
        <v>22.51</v>
      </c>
      <c r="S1005">
        <v>0.27</v>
      </c>
      <c r="T1005">
        <v>65.729200000000006</v>
      </c>
      <c r="U1005">
        <v>2</v>
      </c>
      <c r="V1005">
        <v>22.51</v>
      </c>
      <c r="W1005">
        <v>0.27</v>
      </c>
      <c r="X1005">
        <v>65.729200000000006</v>
      </c>
      <c r="Y1005">
        <v>2</v>
      </c>
    </row>
    <row r="1006" spans="1:25" x14ac:dyDescent="0.3">
      <c r="A1006" t="s">
        <v>2811</v>
      </c>
      <c r="B1006" s="25">
        <v>45834</v>
      </c>
      <c r="C1006" t="s">
        <v>939</v>
      </c>
      <c r="D1006" t="s">
        <v>1524</v>
      </c>
      <c r="E1006" t="s">
        <v>1788</v>
      </c>
      <c r="F1006" s="7">
        <v>3</v>
      </c>
      <c r="G1006" s="3">
        <v>522.69000000000005</v>
      </c>
      <c r="H1006" s="3">
        <v>0.12</v>
      </c>
      <c r="I1006" t="s">
        <v>1810</v>
      </c>
      <c r="J1006" s="3">
        <v>491.32860000000011</v>
      </c>
      <c r="K1006" s="3"/>
      <c r="Q1006" s="10" t="s">
        <v>4035</v>
      </c>
      <c r="R1006">
        <v>516030.45954431628</v>
      </c>
      <c r="S1006">
        <v>148.95425851703448</v>
      </c>
      <c r="T1006">
        <v>1093872.0915866729</v>
      </c>
      <c r="U1006">
        <v>2432</v>
      </c>
      <c r="V1006">
        <v>516030.45954431628</v>
      </c>
      <c r="W1006">
        <v>148.95425851703448</v>
      </c>
      <c r="X1006">
        <v>1093872.0915866729</v>
      </c>
      <c r="Y1006">
        <v>2432</v>
      </c>
    </row>
    <row r="1007" spans="1:25" x14ac:dyDescent="0.3">
      <c r="A1007" t="s">
        <v>2812</v>
      </c>
      <c r="B1007" s="25">
        <v>45405</v>
      </c>
      <c r="C1007" t="s">
        <v>631</v>
      </c>
      <c r="D1007" t="s">
        <v>1637</v>
      </c>
      <c r="E1007" t="s">
        <v>1747</v>
      </c>
      <c r="F1007" s="7">
        <v>3</v>
      </c>
      <c r="G1007" s="3">
        <v>261.05</v>
      </c>
      <c r="H1007" s="3">
        <v>0.01</v>
      </c>
      <c r="I1007" t="s">
        <v>1807</v>
      </c>
      <c r="J1007" s="3">
        <v>689.17200000000014</v>
      </c>
      <c r="K1007" s="3"/>
    </row>
    <row r="1008" spans="1:25" x14ac:dyDescent="0.3">
      <c r="A1008" t="s">
        <v>2813</v>
      </c>
      <c r="B1008" s="25">
        <v>45918</v>
      </c>
      <c r="C1008" t="s">
        <v>310</v>
      </c>
      <c r="D1008" t="s">
        <v>1575</v>
      </c>
      <c r="E1008" t="s">
        <v>1788</v>
      </c>
      <c r="F1008" s="7">
        <v>2</v>
      </c>
      <c r="G1008" s="3">
        <v>644.73</v>
      </c>
      <c r="H1008" s="3">
        <v>0.26</v>
      </c>
      <c r="I1008" t="s">
        <v>1810</v>
      </c>
      <c r="J1008" s="3">
        <v>1914.8480999999999</v>
      </c>
      <c r="K1008" s="3"/>
    </row>
    <row r="1009" spans="1:11" x14ac:dyDescent="0.3">
      <c r="A1009" t="s">
        <v>2814</v>
      </c>
      <c r="B1009" s="25">
        <v>45217</v>
      </c>
      <c r="C1009" t="s">
        <v>642</v>
      </c>
      <c r="D1009" t="s">
        <v>1679</v>
      </c>
      <c r="E1009" t="s">
        <v>1742</v>
      </c>
      <c r="F1009" s="7">
        <v>1</v>
      </c>
      <c r="G1009" s="3">
        <v>541.52</v>
      </c>
      <c r="H1009" s="3">
        <v>0.09</v>
      </c>
      <c r="I1009" t="s">
        <v>1807</v>
      </c>
      <c r="J1009" s="3">
        <v>801.44959999999992</v>
      </c>
      <c r="K1009" s="3"/>
    </row>
    <row r="1010" spans="1:11" x14ac:dyDescent="0.3">
      <c r="A1010" t="s">
        <v>2815</v>
      </c>
      <c r="B1010" s="25">
        <v>45259</v>
      </c>
      <c r="C1010" t="s">
        <v>1306</v>
      </c>
      <c r="D1010" t="s">
        <v>1655</v>
      </c>
      <c r="E1010" t="s">
        <v>1770</v>
      </c>
      <c r="F1010" s="7">
        <v>4</v>
      </c>
      <c r="G1010" s="3">
        <v>395.18</v>
      </c>
      <c r="H1010" s="3">
        <v>0.17</v>
      </c>
      <c r="I1010" t="s">
        <v>1807</v>
      </c>
      <c r="J1010" s="3">
        <v>359.61380000000003</v>
      </c>
      <c r="K1010" s="3"/>
    </row>
    <row r="1011" spans="1:11" x14ac:dyDescent="0.3">
      <c r="A1011" t="s">
        <v>2816</v>
      </c>
      <c r="B1011" s="25">
        <v>45740</v>
      </c>
      <c r="C1011" t="s">
        <v>351</v>
      </c>
      <c r="D1011" t="s">
        <v>1543</v>
      </c>
      <c r="E1011" t="s">
        <v>1763</v>
      </c>
      <c r="F1011" s="7">
        <v>4</v>
      </c>
      <c r="G1011" s="3">
        <v>56.37</v>
      </c>
      <c r="H1011" s="3">
        <v>0.06</v>
      </c>
      <c r="I1011" t="s">
        <v>1805</v>
      </c>
      <c r="J1011" s="3">
        <v>187.14840000000001</v>
      </c>
      <c r="K1011" s="3"/>
    </row>
    <row r="1012" spans="1:11" x14ac:dyDescent="0.3">
      <c r="A1012" t="s">
        <v>2817</v>
      </c>
      <c r="B1012" s="25">
        <v>45908</v>
      </c>
      <c r="C1012" t="s">
        <v>675</v>
      </c>
      <c r="D1012" t="s">
        <v>1687</v>
      </c>
      <c r="E1012" t="s">
        <v>1767</v>
      </c>
      <c r="F1012" s="7">
        <v>2</v>
      </c>
      <c r="G1012" s="3">
        <v>202.59</v>
      </c>
      <c r="H1012" s="3">
        <v>0.05</v>
      </c>
      <c r="I1012" t="s">
        <v>1810</v>
      </c>
      <c r="J1012" s="3">
        <v>761.73839999999996</v>
      </c>
      <c r="K1012" s="3"/>
    </row>
    <row r="1013" spans="1:11" x14ac:dyDescent="0.3">
      <c r="A1013" t="s">
        <v>2818</v>
      </c>
      <c r="B1013" s="25">
        <v>45601</v>
      </c>
      <c r="C1013" t="s">
        <v>27</v>
      </c>
      <c r="D1013" t="s">
        <v>1691</v>
      </c>
      <c r="E1013" t="s">
        <v>1754</v>
      </c>
      <c r="F1013" s="7">
        <v>4</v>
      </c>
      <c r="G1013" s="3">
        <v>358.36</v>
      </c>
      <c r="H1013" s="3">
        <v>0.28000000000000003</v>
      </c>
      <c r="I1013" t="s">
        <v>1807</v>
      </c>
      <c r="J1013" s="3">
        <v>680.88400000000001</v>
      </c>
      <c r="K1013" s="3"/>
    </row>
    <row r="1014" spans="1:11" x14ac:dyDescent="0.3">
      <c r="A1014" t="s">
        <v>2819</v>
      </c>
      <c r="B1014" s="25">
        <v>45535</v>
      </c>
      <c r="C1014" t="s">
        <v>261</v>
      </c>
      <c r="D1014" t="s">
        <v>1603</v>
      </c>
      <c r="E1014" t="s">
        <v>1791</v>
      </c>
      <c r="F1014" s="7">
        <v>4</v>
      </c>
      <c r="G1014" s="3">
        <v>85.62</v>
      </c>
      <c r="H1014" s="3">
        <v>0.23</v>
      </c>
      <c r="I1014" t="s">
        <v>1810</v>
      </c>
      <c r="J1014" s="3">
        <v>246.5856</v>
      </c>
      <c r="K1014" s="3"/>
    </row>
    <row r="1015" spans="1:11" x14ac:dyDescent="0.3">
      <c r="A1015" t="s">
        <v>2820</v>
      </c>
      <c r="B1015" s="25">
        <v>45459</v>
      </c>
      <c r="C1015" t="s">
        <v>604</v>
      </c>
      <c r="D1015" t="s">
        <v>1541</v>
      </c>
      <c r="E1015" t="s">
        <v>1788</v>
      </c>
      <c r="F1015" s="7">
        <v>2</v>
      </c>
      <c r="G1015" s="3">
        <v>929.26</v>
      </c>
      <c r="H1015" s="3">
        <v>0.14000000000000001</v>
      </c>
      <c r="I1015" t="s">
        <v>1807</v>
      </c>
      <c r="J1015" s="3">
        <v>2862.1208000000001</v>
      </c>
      <c r="K1015" s="3"/>
    </row>
    <row r="1016" spans="1:11" x14ac:dyDescent="0.3">
      <c r="A1016" t="s">
        <v>2821</v>
      </c>
      <c r="B1016" s="25">
        <v>45681</v>
      </c>
      <c r="C1016" t="s">
        <v>965</v>
      </c>
      <c r="D1016" t="s">
        <v>1649</v>
      </c>
      <c r="E1016" t="s">
        <v>1778</v>
      </c>
      <c r="F1016" s="7">
        <v>4</v>
      </c>
      <c r="G1016" s="3">
        <v>92.64</v>
      </c>
      <c r="H1016" s="3">
        <v>0.28999999999999998</v>
      </c>
      <c r="I1016" t="s">
        <v>1810</v>
      </c>
      <c r="J1016" s="3">
        <v>159.3408</v>
      </c>
      <c r="K1016" s="3"/>
    </row>
    <row r="1017" spans="1:11" x14ac:dyDescent="0.3">
      <c r="A1017" t="s">
        <v>2822</v>
      </c>
      <c r="B1017" s="25">
        <v>45725</v>
      </c>
      <c r="C1017" t="s">
        <v>788</v>
      </c>
      <c r="D1017" t="s">
        <v>1653</v>
      </c>
      <c r="E1017" t="s">
        <v>1750</v>
      </c>
      <c r="F1017" s="7">
        <v>3</v>
      </c>
      <c r="G1017" s="3">
        <v>139.05000000000001</v>
      </c>
      <c r="H1017" s="3">
        <v>0.03</v>
      </c>
      <c r="I1017" t="s">
        <v>1810</v>
      </c>
      <c r="J1017" s="3">
        <v>394.90199999999999</v>
      </c>
      <c r="K1017" s="3"/>
    </row>
    <row r="1018" spans="1:11" x14ac:dyDescent="0.3">
      <c r="A1018" t="s">
        <v>2823</v>
      </c>
      <c r="B1018" s="25">
        <v>45461</v>
      </c>
      <c r="C1018" t="s">
        <v>470</v>
      </c>
      <c r="D1018" t="s">
        <v>1635</v>
      </c>
      <c r="E1018" t="s">
        <v>1750</v>
      </c>
      <c r="F1018" s="7">
        <v>4</v>
      </c>
      <c r="G1018" s="3">
        <v>155.87</v>
      </c>
      <c r="H1018" s="3">
        <v>0.03</v>
      </c>
      <c r="I1018" t="s">
        <v>1810</v>
      </c>
      <c r="J1018" s="3">
        <v>453.58170000000001</v>
      </c>
      <c r="K1018" s="3"/>
    </row>
    <row r="1019" spans="1:11" x14ac:dyDescent="0.3">
      <c r="A1019" t="s">
        <v>2824</v>
      </c>
      <c r="B1019" s="25">
        <v>45837</v>
      </c>
      <c r="C1019" t="s">
        <v>1352</v>
      </c>
      <c r="D1019" t="s">
        <v>1597</v>
      </c>
      <c r="E1019" t="s">
        <v>1785</v>
      </c>
      <c r="F1019" s="7">
        <v>3</v>
      </c>
      <c r="G1019" s="3">
        <v>115.42</v>
      </c>
      <c r="H1019" s="3">
        <v>0.08</v>
      </c>
      <c r="I1019" t="s">
        <v>1810</v>
      </c>
      <c r="J1019" s="3">
        <v>447.82960000000003</v>
      </c>
      <c r="K1019" s="3"/>
    </row>
    <row r="1020" spans="1:11" x14ac:dyDescent="0.3">
      <c r="A1020" t="s">
        <v>2825</v>
      </c>
      <c r="B1020" s="25">
        <v>45823</v>
      </c>
      <c r="C1020" t="s">
        <v>417</v>
      </c>
      <c r="D1020" t="s">
        <v>1633</v>
      </c>
      <c r="E1020" t="s">
        <v>1757</v>
      </c>
      <c r="F1020" s="7">
        <v>2</v>
      </c>
      <c r="G1020" s="3">
        <v>593.62</v>
      </c>
      <c r="H1020" s="3">
        <v>0.2</v>
      </c>
      <c r="I1020" t="s">
        <v>1805</v>
      </c>
      <c r="J1020" s="3">
        <v>1638.3912</v>
      </c>
      <c r="K1020" s="3"/>
    </row>
    <row r="1021" spans="1:11" x14ac:dyDescent="0.3">
      <c r="A1021" t="s">
        <v>2826</v>
      </c>
      <c r="B1021" s="25">
        <v>45733</v>
      </c>
      <c r="C1021" t="s">
        <v>1095</v>
      </c>
      <c r="D1021" t="s">
        <v>1619</v>
      </c>
      <c r="E1021" t="s">
        <v>1750</v>
      </c>
      <c r="F1021" s="7">
        <v>1</v>
      </c>
      <c r="G1021" s="3">
        <v>825.04</v>
      </c>
      <c r="H1021" s="3">
        <v>0.14000000000000001</v>
      </c>
      <c r="I1021" t="s">
        <v>1805</v>
      </c>
      <c r="J1021" s="3">
        <v>1320.0640000000001</v>
      </c>
      <c r="K1021" s="3"/>
    </row>
    <row r="1022" spans="1:11" x14ac:dyDescent="0.3">
      <c r="A1022" t="s">
        <v>2827</v>
      </c>
      <c r="B1022" s="25">
        <v>45322</v>
      </c>
      <c r="C1022" t="s">
        <v>1414</v>
      </c>
      <c r="D1022" t="s">
        <v>1579</v>
      </c>
      <c r="E1022" t="s">
        <v>1778</v>
      </c>
      <c r="F1022" s="7">
        <v>1</v>
      </c>
      <c r="G1022" s="3">
        <v>963.76</v>
      </c>
      <c r="H1022" s="3">
        <v>0.12</v>
      </c>
      <c r="I1022" t="s">
        <v>1807</v>
      </c>
      <c r="J1022" s="3">
        <v>828.83359999999993</v>
      </c>
      <c r="K1022" s="3"/>
    </row>
    <row r="1023" spans="1:11" x14ac:dyDescent="0.3">
      <c r="A1023" t="s">
        <v>2828</v>
      </c>
      <c r="B1023" s="25">
        <v>45415</v>
      </c>
      <c r="C1023" t="s">
        <v>917</v>
      </c>
      <c r="D1023" t="s">
        <v>1639</v>
      </c>
      <c r="E1023" t="s">
        <v>1757</v>
      </c>
      <c r="F1023" s="7">
        <v>1</v>
      </c>
      <c r="G1023" s="3">
        <v>238.24</v>
      </c>
      <c r="H1023" s="3">
        <v>0.04</v>
      </c>
      <c r="I1023" t="s">
        <v>1807</v>
      </c>
      <c r="J1023" s="3">
        <v>209.65119999999999</v>
      </c>
      <c r="K1023" s="3"/>
    </row>
    <row r="1024" spans="1:11" x14ac:dyDescent="0.3">
      <c r="A1024" t="s">
        <v>2829</v>
      </c>
      <c r="B1024" s="25">
        <v>45644</v>
      </c>
      <c r="C1024" t="s">
        <v>1395</v>
      </c>
      <c r="D1024" t="s">
        <v>1693</v>
      </c>
      <c r="E1024" t="s">
        <v>1785</v>
      </c>
      <c r="F1024" s="7">
        <v>3</v>
      </c>
      <c r="G1024" s="3">
        <v>756.63</v>
      </c>
      <c r="H1024" s="3">
        <v>0.22</v>
      </c>
      <c r="I1024" t="s">
        <v>1807</v>
      </c>
      <c r="J1024" s="3">
        <v>726.36479999999995</v>
      </c>
      <c r="K1024" s="3"/>
    </row>
    <row r="1025" spans="1:11" x14ac:dyDescent="0.3">
      <c r="A1025" t="s">
        <v>2830</v>
      </c>
      <c r="B1025" s="25">
        <v>45845</v>
      </c>
      <c r="C1025" t="s">
        <v>85</v>
      </c>
      <c r="D1025" t="s">
        <v>1715</v>
      </c>
      <c r="E1025" t="s">
        <v>1760</v>
      </c>
      <c r="F1025" s="7">
        <v>1</v>
      </c>
      <c r="G1025" s="3">
        <v>159.76</v>
      </c>
      <c r="H1025" s="3">
        <v>0.14000000000000001</v>
      </c>
      <c r="I1025" t="s">
        <v>1805</v>
      </c>
      <c r="J1025" s="3">
        <v>373.83839999999998</v>
      </c>
      <c r="K1025" s="3"/>
    </row>
    <row r="1026" spans="1:11" x14ac:dyDescent="0.3">
      <c r="A1026" t="s">
        <v>2831</v>
      </c>
      <c r="B1026" s="25">
        <v>45354</v>
      </c>
      <c r="C1026" t="s">
        <v>1138</v>
      </c>
      <c r="D1026" t="s">
        <v>1719</v>
      </c>
      <c r="E1026" t="s">
        <v>1763</v>
      </c>
      <c r="F1026" s="7">
        <v>1</v>
      </c>
      <c r="G1026" s="3">
        <v>329.94</v>
      </c>
      <c r="H1026" s="3">
        <v>0.11</v>
      </c>
      <c r="I1026" t="s">
        <v>1810</v>
      </c>
      <c r="J1026" s="3">
        <v>283.7484</v>
      </c>
      <c r="K1026" s="3"/>
    </row>
    <row r="1027" spans="1:11" x14ac:dyDescent="0.3">
      <c r="A1027" t="s">
        <v>2832</v>
      </c>
      <c r="B1027" s="25">
        <v>45720</v>
      </c>
      <c r="C1027" t="s">
        <v>221</v>
      </c>
      <c r="D1027" t="s">
        <v>1563</v>
      </c>
      <c r="E1027" t="s">
        <v>1763</v>
      </c>
      <c r="F1027" s="7">
        <v>2</v>
      </c>
      <c r="G1027" s="3">
        <v>234.06</v>
      </c>
      <c r="H1027" s="3">
        <v>0.16</v>
      </c>
      <c r="I1027" t="s">
        <v>1807</v>
      </c>
      <c r="J1027" s="3">
        <v>208.3134</v>
      </c>
      <c r="K1027" s="3"/>
    </row>
    <row r="1028" spans="1:11" x14ac:dyDescent="0.3">
      <c r="A1028" t="s">
        <v>2833</v>
      </c>
      <c r="B1028" s="25">
        <v>45278</v>
      </c>
      <c r="C1028" t="s">
        <v>989</v>
      </c>
      <c r="D1028" t="s">
        <v>1691</v>
      </c>
      <c r="E1028" t="s">
        <v>1733</v>
      </c>
      <c r="F1028" s="7">
        <v>1</v>
      </c>
      <c r="G1028" s="3">
        <v>773.75</v>
      </c>
      <c r="H1028" s="3">
        <v>0.04</v>
      </c>
      <c r="I1028" t="s">
        <v>1807</v>
      </c>
      <c r="J1028" s="3">
        <v>1299.9000000000001</v>
      </c>
      <c r="K1028" s="3"/>
    </row>
    <row r="1029" spans="1:11" x14ac:dyDescent="0.3">
      <c r="A1029" t="s">
        <v>2834</v>
      </c>
      <c r="B1029" s="25">
        <v>45422</v>
      </c>
      <c r="C1029" t="s">
        <v>1336</v>
      </c>
      <c r="D1029" t="s">
        <v>1633</v>
      </c>
      <c r="E1029" t="s">
        <v>1791</v>
      </c>
      <c r="F1029" s="7">
        <v>1</v>
      </c>
      <c r="G1029" s="3">
        <v>73.88</v>
      </c>
      <c r="H1029" s="3">
        <v>0.16</v>
      </c>
      <c r="I1029" t="s">
        <v>1805</v>
      </c>
      <c r="J1029" s="3">
        <v>70.924799999999991</v>
      </c>
      <c r="K1029" s="3"/>
    </row>
    <row r="1030" spans="1:11" x14ac:dyDescent="0.3">
      <c r="A1030" t="s">
        <v>2835</v>
      </c>
      <c r="B1030" s="25">
        <v>45337</v>
      </c>
      <c r="C1030" t="s">
        <v>32</v>
      </c>
      <c r="D1030" t="s">
        <v>1701</v>
      </c>
      <c r="E1030" t="s">
        <v>1791</v>
      </c>
      <c r="F1030" s="7">
        <v>4</v>
      </c>
      <c r="G1030" s="3">
        <v>859.3</v>
      </c>
      <c r="H1030" s="3">
        <v>0.05</v>
      </c>
      <c r="I1030" t="s">
        <v>1807</v>
      </c>
      <c r="J1030" s="3">
        <v>721.8119999999999</v>
      </c>
      <c r="K1030" s="3"/>
    </row>
    <row r="1031" spans="1:11" x14ac:dyDescent="0.3">
      <c r="A1031" t="s">
        <v>2836</v>
      </c>
      <c r="B1031" s="25">
        <v>45564</v>
      </c>
      <c r="C1031" t="s">
        <v>439</v>
      </c>
      <c r="D1031" t="s">
        <v>1691</v>
      </c>
      <c r="E1031" t="s">
        <v>1757</v>
      </c>
      <c r="F1031" s="7">
        <v>1</v>
      </c>
      <c r="G1031" s="3">
        <v>762.43</v>
      </c>
      <c r="H1031" s="3">
        <v>0.2</v>
      </c>
      <c r="I1031" t="s">
        <v>1805</v>
      </c>
      <c r="J1031" s="3">
        <v>2897.233999999999</v>
      </c>
      <c r="K1031" s="3"/>
    </row>
    <row r="1032" spans="1:11" x14ac:dyDescent="0.3">
      <c r="A1032" t="s">
        <v>2837</v>
      </c>
      <c r="B1032" s="25">
        <v>45424</v>
      </c>
      <c r="C1032" t="s">
        <v>423</v>
      </c>
      <c r="D1032" t="s">
        <v>1675</v>
      </c>
      <c r="E1032" t="s">
        <v>1733</v>
      </c>
      <c r="F1032" s="7">
        <v>1</v>
      </c>
      <c r="G1032" s="3">
        <v>328.51</v>
      </c>
      <c r="H1032" s="3">
        <v>0.04</v>
      </c>
      <c r="I1032" t="s">
        <v>1810</v>
      </c>
      <c r="J1032" s="3">
        <v>262.80799999999999</v>
      </c>
      <c r="K1032" s="3"/>
    </row>
    <row r="1033" spans="1:11" x14ac:dyDescent="0.3">
      <c r="A1033" t="s">
        <v>2838</v>
      </c>
      <c r="B1033" s="25">
        <v>45719</v>
      </c>
      <c r="C1033" t="s">
        <v>864</v>
      </c>
      <c r="D1033" t="s">
        <v>1617</v>
      </c>
      <c r="E1033" t="s">
        <v>1750</v>
      </c>
      <c r="F1033" s="7">
        <v>3</v>
      </c>
      <c r="G1033" s="3">
        <v>34.51</v>
      </c>
      <c r="H1033" s="3">
        <v>0.06</v>
      </c>
      <c r="I1033" t="s">
        <v>1810</v>
      </c>
      <c r="J1033" s="3">
        <v>33.129600000000003</v>
      </c>
      <c r="K1033" s="3"/>
    </row>
    <row r="1034" spans="1:11" x14ac:dyDescent="0.3">
      <c r="A1034" t="s">
        <v>2839</v>
      </c>
      <c r="B1034" s="25">
        <v>45250</v>
      </c>
      <c r="C1034" t="s">
        <v>367</v>
      </c>
      <c r="D1034" t="s">
        <v>1567</v>
      </c>
      <c r="E1034" t="s">
        <v>1773</v>
      </c>
      <c r="F1034" s="7">
        <v>1</v>
      </c>
      <c r="G1034" s="3">
        <v>663.73</v>
      </c>
      <c r="H1034" s="3">
        <v>0.13</v>
      </c>
      <c r="I1034" t="s">
        <v>1810</v>
      </c>
      <c r="J1034" s="3">
        <v>1871.7185999999999</v>
      </c>
      <c r="K1034" s="3"/>
    </row>
    <row r="1035" spans="1:11" x14ac:dyDescent="0.3">
      <c r="A1035" t="s">
        <v>2840</v>
      </c>
      <c r="B1035" s="25">
        <v>45479</v>
      </c>
      <c r="C1035" t="s">
        <v>782</v>
      </c>
      <c r="D1035" t="s">
        <v>1595</v>
      </c>
      <c r="E1035" t="s">
        <v>1767</v>
      </c>
      <c r="F1035" s="7">
        <v>3</v>
      </c>
      <c r="G1035" s="3">
        <v>409.41</v>
      </c>
      <c r="H1035" s="3">
        <v>0.11</v>
      </c>
      <c r="I1035" t="s">
        <v>1807</v>
      </c>
      <c r="J1035" s="3">
        <v>356.18669999999997</v>
      </c>
      <c r="K1035" s="3"/>
    </row>
    <row r="1036" spans="1:11" x14ac:dyDescent="0.3">
      <c r="A1036" t="s">
        <v>2841</v>
      </c>
      <c r="B1036" s="25">
        <v>45727</v>
      </c>
      <c r="C1036" t="s">
        <v>327</v>
      </c>
      <c r="D1036" t="s">
        <v>1685</v>
      </c>
      <c r="E1036" t="s">
        <v>1747</v>
      </c>
      <c r="F1036" s="7">
        <v>2</v>
      </c>
      <c r="G1036" s="3">
        <v>461.03</v>
      </c>
      <c r="H1036" s="3">
        <v>0.02</v>
      </c>
      <c r="I1036" t="s">
        <v>1807</v>
      </c>
      <c r="J1036" s="3">
        <v>1230.9501</v>
      </c>
      <c r="K1036" s="3"/>
    </row>
    <row r="1037" spans="1:11" x14ac:dyDescent="0.3">
      <c r="A1037" t="s">
        <v>2842</v>
      </c>
      <c r="B1037" s="25">
        <v>45394</v>
      </c>
      <c r="C1037" t="s">
        <v>1138</v>
      </c>
      <c r="D1037" t="s">
        <v>1567</v>
      </c>
      <c r="E1037" t="s">
        <v>1780</v>
      </c>
      <c r="F1037" s="7">
        <v>3</v>
      </c>
      <c r="G1037" s="3">
        <v>760.14</v>
      </c>
      <c r="H1037" s="3">
        <v>0.12</v>
      </c>
      <c r="I1037" t="s">
        <v>1810</v>
      </c>
      <c r="J1037" s="3">
        <v>1489.8743999999999</v>
      </c>
      <c r="K1037" s="3"/>
    </row>
    <row r="1038" spans="1:11" x14ac:dyDescent="0.3">
      <c r="A1038" t="s">
        <v>2843</v>
      </c>
      <c r="B1038" s="25">
        <v>45773</v>
      </c>
      <c r="C1038" t="s">
        <v>876</v>
      </c>
      <c r="D1038" t="s">
        <v>1575</v>
      </c>
      <c r="E1038" t="s">
        <v>1738</v>
      </c>
      <c r="F1038" s="7">
        <v>2</v>
      </c>
      <c r="G1038" s="3">
        <v>688.76</v>
      </c>
      <c r="H1038" s="3">
        <v>0.05</v>
      </c>
      <c r="I1038" t="s">
        <v>1807</v>
      </c>
      <c r="J1038" s="3">
        <v>1818.3263999999999</v>
      </c>
      <c r="K1038" s="3"/>
    </row>
    <row r="1039" spans="1:11" x14ac:dyDescent="0.3">
      <c r="A1039" t="s">
        <v>2844</v>
      </c>
      <c r="B1039" s="25">
        <v>45779</v>
      </c>
      <c r="C1039" t="s">
        <v>527</v>
      </c>
      <c r="D1039" t="s">
        <v>1615</v>
      </c>
      <c r="E1039" t="s">
        <v>1767</v>
      </c>
      <c r="F1039" s="7">
        <v>2</v>
      </c>
      <c r="G1039" s="3">
        <v>257.77999999999997</v>
      </c>
      <c r="H1039" s="3">
        <v>0.19</v>
      </c>
      <c r="I1039" t="s">
        <v>1805</v>
      </c>
      <c r="J1039" s="3">
        <v>489.78199999999993</v>
      </c>
      <c r="K1039" s="3"/>
    </row>
    <row r="1040" spans="1:11" x14ac:dyDescent="0.3">
      <c r="A1040" t="s">
        <v>2845</v>
      </c>
      <c r="B1040" s="25">
        <v>45400</v>
      </c>
      <c r="C1040" t="s">
        <v>195</v>
      </c>
      <c r="D1040" t="s">
        <v>1635</v>
      </c>
      <c r="E1040" t="s">
        <v>1760</v>
      </c>
      <c r="F1040" s="7">
        <v>3</v>
      </c>
      <c r="G1040" s="3">
        <v>314.29000000000002</v>
      </c>
      <c r="H1040" s="3">
        <v>0.01</v>
      </c>
      <c r="I1040" t="s">
        <v>1810</v>
      </c>
      <c r="J1040" s="3">
        <v>509.14980000000008</v>
      </c>
      <c r="K1040" s="3"/>
    </row>
    <row r="1041" spans="1:11" x14ac:dyDescent="0.3">
      <c r="A1041" t="s">
        <v>2846</v>
      </c>
      <c r="B1041" s="25">
        <v>45520</v>
      </c>
      <c r="C1041" t="s">
        <v>515</v>
      </c>
      <c r="D1041" t="s">
        <v>1673</v>
      </c>
      <c r="E1041" t="s">
        <v>1780</v>
      </c>
      <c r="F1041" s="7">
        <v>3</v>
      </c>
      <c r="G1041" s="3">
        <v>336.09</v>
      </c>
      <c r="H1041" s="3">
        <v>0.23</v>
      </c>
      <c r="I1041" t="s">
        <v>1807</v>
      </c>
      <c r="J1041" s="3">
        <v>998.18729999999994</v>
      </c>
      <c r="K1041" s="3"/>
    </row>
    <row r="1042" spans="1:11" x14ac:dyDescent="0.3">
      <c r="A1042" t="s">
        <v>2847</v>
      </c>
      <c r="B1042" s="25">
        <v>45861</v>
      </c>
      <c r="C1042" t="s">
        <v>20</v>
      </c>
      <c r="D1042" t="s">
        <v>1679</v>
      </c>
      <c r="E1042" t="s">
        <v>1788</v>
      </c>
      <c r="F1042" s="7">
        <v>2</v>
      </c>
      <c r="G1042" s="3">
        <v>202.07</v>
      </c>
      <c r="H1042" s="3">
        <v>0.28000000000000003</v>
      </c>
      <c r="I1042" t="s">
        <v>1807</v>
      </c>
      <c r="J1042" s="3">
        <v>466.78170000000011</v>
      </c>
      <c r="K1042" s="3"/>
    </row>
    <row r="1043" spans="1:11" x14ac:dyDescent="0.3">
      <c r="A1043" t="s">
        <v>2848</v>
      </c>
      <c r="B1043" s="25">
        <v>45781</v>
      </c>
      <c r="C1043" t="s">
        <v>968</v>
      </c>
      <c r="D1043" t="s">
        <v>1563</v>
      </c>
      <c r="E1043" t="s">
        <v>1763</v>
      </c>
      <c r="F1043" s="7">
        <v>4</v>
      </c>
      <c r="G1043" s="3">
        <v>485.25</v>
      </c>
      <c r="H1043" s="3">
        <v>0.1</v>
      </c>
      <c r="I1043" t="s">
        <v>1805</v>
      </c>
      <c r="J1043" s="3">
        <v>698.76</v>
      </c>
      <c r="K1043" s="3"/>
    </row>
    <row r="1044" spans="1:11" x14ac:dyDescent="0.3">
      <c r="A1044" t="s">
        <v>2849</v>
      </c>
      <c r="B1044" s="25">
        <v>45906</v>
      </c>
      <c r="C1044" t="s">
        <v>562</v>
      </c>
      <c r="D1044" t="s">
        <v>1679</v>
      </c>
      <c r="E1044" t="s">
        <v>1770</v>
      </c>
      <c r="F1044" s="7">
        <v>4</v>
      </c>
      <c r="G1044" s="3">
        <v>552.38</v>
      </c>
      <c r="H1044" s="3">
        <v>0.22</v>
      </c>
      <c r="I1044" t="s">
        <v>1807</v>
      </c>
      <c r="J1044" s="3">
        <v>1988.568</v>
      </c>
      <c r="K1044" s="3"/>
    </row>
    <row r="1045" spans="1:11" x14ac:dyDescent="0.3">
      <c r="A1045" t="s">
        <v>2850</v>
      </c>
      <c r="B1045" s="25">
        <v>45251</v>
      </c>
      <c r="C1045" t="s">
        <v>373</v>
      </c>
      <c r="D1045" t="s">
        <v>1645</v>
      </c>
      <c r="E1045" t="s">
        <v>1788</v>
      </c>
      <c r="F1045" s="7">
        <v>4</v>
      </c>
      <c r="G1045" s="3">
        <v>377.26</v>
      </c>
      <c r="H1045" s="3">
        <v>0.1</v>
      </c>
      <c r="I1045" t="s">
        <v>1810</v>
      </c>
      <c r="J1045" s="3">
        <v>1177.0512000000001</v>
      </c>
      <c r="K1045" s="3"/>
    </row>
    <row r="1046" spans="1:11" x14ac:dyDescent="0.3">
      <c r="A1046" t="s">
        <v>2851</v>
      </c>
      <c r="B1046" s="25">
        <v>45257</v>
      </c>
      <c r="C1046" t="s">
        <v>199</v>
      </c>
      <c r="D1046" t="s">
        <v>1623</v>
      </c>
      <c r="E1046" t="s">
        <v>1794</v>
      </c>
      <c r="F1046" s="7">
        <v>3</v>
      </c>
      <c r="G1046" s="3">
        <v>189.07</v>
      </c>
      <c r="H1046" s="3">
        <v>0.01</v>
      </c>
      <c r="I1046" t="s">
        <v>1810</v>
      </c>
      <c r="J1046" s="3">
        <v>680.65200000000004</v>
      </c>
      <c r="K1046" s="3"/>
    </row>
    <row r="1047" spans="1:11" x14ac:dyDescent="0.3">
      <c r="A1047" t="s">
        <v>2852</v>
      </c>
      <c r="B1047" s="25">
        <v>45818</v>
      </c>
      <c r="C1047" t="s">
        <v>1514</v>
      </c>
      <c r="D1047" t="s">
        <v>1589</v>
      </c>
      <c r="E1047" t="s">
        <v>1750</v>
      </c>
      <c r="F1047" s="7">
        <v>1</v>
      </c>
      <c r="G1047" s="3">
        <v>272.27</v>
      </c>
      <c r="H1047" s="3">
        <v>0.28000000000000003</v>
      </c>
      <c r="I1047" t="s">
        <v>1805</v>
      </c>
      <c r="J1047" s="3">
        <v>808.64189999999996</v>
      </c>
      <c r="K1047" s="3"/>
    </row>
    <row r="1048" spans="1:11" x14ac:dyDescent="0.3">
      <c r="A1048" t="s">
        <v>2853</v>
      </c>
      <c r="B1048" s="25">
        <v>45806</v>
      </c>
      <c r="C1048" t="s">
        <v>835</v>
      </c>
      <c r="D1048" t="s">
        <v>1713</v>
      </c>
      <c r="E1048" t="s">
        <v>1773</v>
      </c>
      <c r="F1048" s="7">
        <v>1</v>
      </c>
      <c r="G1048" s="3">
        <v>209.39</v>
      </c>
      <c r="H1048" s="3">
        <v>0.23</v>
      </c>
      <c r="I1048" t="s">
        <v>1807</v>
      </c>
      <c r="J1048" s="3">
        <v>150.76079999999999</v>
      </c>
      <c r="K1048" s="3"/>
    </row>
    <row r="1049" spans="1:11" x14ac:dyDescent="0.3">
      <c r="A1049" t="s">
        <v>2854</v>
      </c>
      <c r="B1049" s="25">
        <v>45288</v>
      </c>
      <c r="C1049" t="s">
        <v>199</v>
      </c>
      <c r="D1049" t="s">
        <v>1689</v>
      </c>
      <c r="E1049" t="s">
        <v>1767</v>
      </c>
      <c r="F1049" s="7">
        <v>1</v>
      </c>
      <c r="G1049" s="3">
        <v>813.87</v>
      </c>
      <c r="H1049" s="3">
        <v>0.19</v>
      </c>
      <c r="I1049" t="s">
        <v>1805</v>
      </c>
      <c r="J1049" s="3">
        <v>626.67989999999998</v>
      </c>
      <c r="K1049" s="3"/>
    </row>
    <row r="1050" spans="1:11" x14ac:dyDescent="0.3">
      <c r="A1050" t="s">
        <v>2855</v>
      </c>
      <c r="B1050" s="25">
        <v>45783</v>
      </c>
      <c r="C1050" t="s">
        <v>814</v>
      </c>
      <c r="D1050" t="s">
        <v>1585</v>
      </c>
      <c r="E1050" t="s">
        <v>1733</v>
      </c>
      <c r="F1050" s="7">
        <v>4</v>
      </c>
      <c r="G1050" s="3">
        <v>143.69999999999999</v>
      </c>
      <c r="H1050" s="3">
        <v>0.05</v>
      </c>
      <c r="I1050" t="s">
        <v>1807</v>
      </c>
      <c r="J1050" s="3">
        <v>116.39700000000001</v>
      </c>
      <c r="K1050" s="3"/>
    </row>
    <row r="1051" spans="1:11" x14ac:dyDescent="0.3">
      <c r="A1051" t="s">
        <v>2856</v>
      </c>
      <c r="B1051" s="25">
        <v>45385</v>
      </c>
      <c r="C1051" t="s">
        <v>1432</v>
      </c>
      <c r="D1051" t="s">
        <v>1621</v>
      </c>
      <c r="E1051" t="s">
        <v>1738</v>
      </c>
      <c r="F1051" s="7">
        <v>1</v>
      </c>
      <c r="G1051" s="3">
        <v>837.34</v>
      </c>
      <c r="H1051" s="3">
        <v>0.16</v>
      </c>
      <c r="I1051" t="s">
        <v>1807</v>
      </c>
      <c r="J1051" s="3">
        <v>3181.8919999999998</v>
      </c>
      <c r="K1051" s="3"/>
    </row>
    <row r="1052" spans="1:11" x14ac:dyDescent="0.3">
      <c r="A1052" t="s">
        <v>2857</v>
      </c>
      <c r="B1052" s="25">
        <v>45878</v>
      </c>
      <c r="C1052" t="s">
        <v>412</v>
      </c>
      <c r="D1052" t="s">
        <v>1559</v>
      </c>
      <c r="E1052" t="s">
        <v>1794</v>
      </c>
      <c r="F1052" s="7">
        <v>3</v>
      </c>
      <c r="G1052" s="3">
        <v>151.66</v>
      </c>
      <c r="H1052" s="3">
        <v>0.02</v>
      </c>
      <c r="I1052" t="s">
        <v>1810</v>
      </c>
      <c r="J1052" s="3">
        <v>127.3944</v>
      </c>
      <c r="K1052" s="3"/>
    </row>
    <row r="1053" spans="1:11" x14ac:dyDescent="0.3">
      <c r="A1053" t="s">
        <v>2858</v>
      </c>
      <c r="B1053" s="25">
        <v>45720</v>
      </c>
      <c r="C1053" t="s">
        <v>1514</v>
      </c>
      <c r="D1053" t="s">
        <v>1617</v>
      </c>
      <c r="E1053" t="s">
        <v>1763</v>
      </c>
      <c r="F1053" s="7">
        <v>4</v>
      </c>
      <c r="G1053" s="3">
        <v>961.4</v>
      </c>
      <c r="H1053" s="3">
        <v>0.19</v>
      </c>
      <c r="I1053" t="s">
        <v>1807</v>
      </c>
      <c r="J1053" s="3">
        <v>2826.5160000000001</v>
      </c>
      <c r="K1053" s="3"/>
    </row>
    <row r="1054" spans="1:11" x14ac:dyDescent="0.3">
      <c r="A1054" t="s">
        <v>2859</v>
      </c>
      <c r="B1054" s="25">
        <v>45503</v>
      </c>
      <c r="C1054" t="s">
        <v>1144</v>
      </c>
      <c r="D1054" t="s">
        <v>1677</v>
      </c>
      <c r="E1054" t="s">
        <v>1791</v>
      </c>
      <c r="F1054" s="7">
        <v>4</v>
      </c>
      <c r="G1054" s="3">
        <v>475.98</v>
      </c>
      <c r="H1054" s="3">
        <v>0.12</v>
      </c>
      <c r="I1054" t="s">
        <v>1807</v>
      </c>
      <c r="J1054" s="3">
        <v>1542.1751999999999</v>
      </c>
      <c r="K1054" s="3"/>
    </row>
    <row r="1055" spans="1:11" x14ac:dyDescent="0.3">
      <c r="A1055" t="s">
        <v>2860</v>
      </c>
      <c r="B1055" s="25">
        <v>45551</v>
      </c>
      <c r="C1055" t="s">
        <v>1174</v>
      </c>
      <c r="D1055" t="s">
        <v>1605</v>
      </c>
      <c r="E1055" t="s">
        <v>1782</v>
      </c>
      <c r="F1055" s="7">
        <v>3</v>
      </c>
      <c r="G1055" s="3">
        <v>132.88999999999999</v>
      </c>
      <c r="H1055" s="3">
        <v>0</v>
      </c>
      <c r="I1055" t="s">
        <v>1805</v>
      </c>
      <c r="J1055" s="3">
        <v>467.77280000000002</v>
      </c>
      <c r="K1055" s="3"/>
    </row>
    <row r="1056" spans="1:11" x14ac:dyDescent="0.3">
      <c r="A1056" t="s">
        <v>2861</v>
      </c>
      <c r="B1056" s="25">
        <v>45850</v>
      </c>
      <c r="C1056" t="s">
        <v>1339</v>
      </c>
      <c r="D1056" t="s">
        <v>1599</v>
      </c>
      <c r="E1056" t="s">
        <v>1775</v>
      </c>
      <c r="F1056" s="7">
        <v>2</v>
      </c>
      <c r="G1056" s="3">
        <v>471.31</v>
      </c>
      <c r="H1056" s="3">
        <v>0.26</v>
      </c>
      <c r="I1056" t="s">
        <v>1807</v>
      </c>
      <c r="J1056" s="3">
        <v>1413.93</v>
      </c>
      <c r="K1056" s="3"/>
    </row>
    <row r="1057" spans="1:11" x14ac:dyDescent="0.3">
      <c r="A1057" t="s">
        <v>2862</v>
      </c>
      <c r="B1057" s="25">
        <v>45441</v>
      </c>
      <c r="C1057" t="s">
        <v>1414</v>
      </c>
      <c r="D1057" t="s">
        <v>1681</v>
      </c>
      <c r="E1057" t="s">
        <v>1780</v>
      </c>
      <c r="F1057" s="7">
        <v>4</v>
      </c>
      <c r="G1057" s="3">
        <v>720.32</v>
      </c>
      <c r="H1057" s="3">
        <v>0.11</v>
      </c>
      <c r="I1057" t="s">
        <v>1805</v>
      </c>
      <c r="J1057" s="3">
        <v>1066.0735999999999</v>
      </c>
      <c r="K1057" s="3"/>
    </row>
    <row r="1058" spans="1:11" x14ac:dyDescent="0.3">
      <c r="A1058" t="s">
        <v>2863</v>
      </c>
      <c r="B1058" s="25">
        <v>45431</v>
      </c>
      <c r="C1058" t="s">
        <v>272</v>
      </c>
      <c r="D1058" t="s">
        <v>1661</v>
      </c>
      <c r="E1058" t="s">
        <v>1791</v>
      </c>
      <c r="F1058" s="7">
        <v>3</v>
      </c>
      <c r="G1058" s="3">
        <v>99.92</v>
      </c>
      <c r="H1058" s="3">
        <v>0.11</v>
      </c>
      <c r="I1058" t="s">
        <v>1810</v>
      </c>
      <c r="J1058" s="3">
        <v>355.71519999999998</v>
      </c>
      <c r="K1058" s="3"/>
    </row>
    <row r="1059" spans="1:11" x14ac:dyDescent="0.3">
      <c r="A1059" t="s">
        <v>2864</v>
      </c>
      <c r="B1059" s="25">
        <v>45873</v>
      </c>
      <c r="C1059" t="s">
        <v>244</v>
      </c>
      <c r="D1059" t="s">
        <v>1549</v>
      </c>
      <c r="E1059" t="s">
        <v>1747</v>
      </c>
      <c r="F1059" s="7">
        <v>1</v>
      </c>
      <c r="G1059" s="3">
        <v>900.63</v>
      </c>
      <c r="H1059" s="3">
        <v>0.11</v>
      </c>
      <c r="I1059" t="s">
        <v>1810</v>
      </c>
      <c r="J1059" s="3">
        <v>2404.6821</v>
      </c>
      <c r="K1059" s="3"/>
    </row>
    <row r="1060" spans="1:11" x14ac:dyDescent="0.3">
      <c r="A1060" t="s">
        <v>2865</v>
      </c>
      <c r="B1060" s="25">
        <v>45629</v>
      </c>
      <c r="C1060" t="s">
        <v>1352</v>
      </c>
      <c r="D1060" t="s">
        <v>1621</v>
      </c>
      <c r="E1060" t="s">
        <v>1763</v>
      </c>
      <c r="F1060" s="7">
        <v>2</v>
      </c>
      <c r="G1060" s="3">
        <v>681.72</v>
      </c>
      <c r="H1060" s="3">
        <v>0.3</v>
      </c>
      <c r="I1060" t="s">
        <v>1807</v>
      </c>
      <c r="J1060" s="3">
        <v>606.73080000000004</v>
      </c>
      <c r="K1060" s="3"/>
    </row>
    <row r="1061" spans="1:11" x14ac:dyDescent="0.3">
      <c r="A1061" t="s">
        <v>2866</v>
      </c>
      <c r="B1061" s="25">
        <v>45222</v>
      </c>
      <c r="C1061" t="s">
        <v>48</v>
      </c>
      <c r="D1061" t="s">
        <v>1685</v>
      </c>
      <c r="E1061" t="s">
        <v>1778</v>
      </c>
      <c r="F1061" s="7">
        <v>2</v>
      </c>
      <c r="G1061" s="3">
        <v>838.22</v>
      </c>
      <c r="H1061" s="3">
        <v>0.27</v>
      </c>
      <c r="I1061" t="s">
        <v>1805</v>
      </c>
      <c r="J1061" s="3">
        <v>1173.508</v>
      </c>
      <c r="K1061" s="3"/>
    </row>
    <row r="1062" spans="1:11" x14ac:dyDescent="0.3">
      <c r="A1062" t="s">
        <v>2867</v>
      </c>
      <c r="B1062" s="25">
        <v>45797</v>
      </c>
      <c r="C1062" t="s">
        <v>631</v>
      </c>
      <c r="D1062" t="s">
        <v>1703</v>
      </c>
      <c r="E1062" t="s">
        <v>1775</v>
      </c>
      <c r="F1062" s="7">
        <v>2</v>
      </c>
      <c r="G1062" s="3">
        <v>816.22</v>
      </c>
      <c r="H1062" s="3">
        <v>0.27</v>
      </c>
      <c r="I1062" t="s">
        <v>1805</v>
      </c>
      <c r="J1062" s="3">
        <v>1191.6812</v>
      </c>
      <c r="K1062" s="3"/>
    </row>
    <row r="1063" spans="1:11" x14ac:dyDescent="0.3">
      <c r="A1063" t="s">
        <v>2868</v>
      </c>
      <c r="B1063" s="25">
        <v>45554</v>
      </c>
      <c r="C1063" t="s">
        <v>1174</v>
      </c>
      <c r="D1063" t="s">
        <v>1651</v>
      </c>
      <c r="E1063" t="s">
        <v>1760</v>
      </c>
      <c r="F1063" s="7">
        <v>4</v>
      </c>
      <c r="G1063" s="3">
        <v>654.12</v>
      </c>
      <c r="H1063" s="3">
        <v>0.2</v>
      </c>
      <c r="I1063" t="s">
        <v>1807</v>
      </c>
      <c r="J1063" s="3">
        <v>955.01519999999994</v>
      </c>
      <c r="K1063" s="3"/>
    </row>
    <row r="1064" spans="1:11" x14ac:dyDescent="0.3">
      <c r="A1064" t="s">
        <v>2869</v>
      </c>
      <c r="B1064" s="25">
        <v>45385</v>
      </c>
      <c r="C1064" t="s">
        <v>367</v>
      </c>
      <c r="D1064" t="s">
        <v>1675</v>
      </c>
      <c r="E1064" t="s">
        <v>1778</v>
      </c>
      <c r="F1064" s="7">
        <v>4</v>
      </c>
      <c r="G1064" s="3">
        <v>528.22</v>
      </c>
      <c r="H1064" s="3">
        <v>7.0000000000000007E-2</v>
      </c>
      <c r="I1064" t="s">
        <v>1807</v>
      </c>
      <c r="J1064" s="3">
        <v>1690.3040000000001</v>
      </c>
      <c r="K1064" s="3"/>
    </row>
    <row r="1065" spans="1:11" x14ac:dyDescent="0.3">
      <c r="A1065" t="s">
        <v>2870</v>
      </c>
      <c r="B1065" s="25">
        <v>45704</v>
      </c>
      <c r="C1065" t="s">
        <v>710</v>
      </c>
      <c r="D1065" t="s">
        <v>1597</v>
      </c>
      <c r="E1065" t="s">
        <v>1760</v>
      </c>
      <c r="F1065" s="7">
        <v>2</v>
      </c>
      <c r="G1065" s="3">
        <v>36.72</v>
      </c>
      <c r="H1065" s="3">
        <v>0.1</v>
      </c>
      <c r="I1065" t="s">
        <v>1810</v>
      </c>
      <c r="J1065" s="3">
        <v>136.5984</v>
      </c>
      <c r="K1065" s="3"/>
    </row>
    <row r="1066" spans="1:11" x14ac:dyDescent="0.3">
      <c r="A1066" t="s">
        <v>2871</v>
      </c>
      <c r="B1066" s="25">
        <v>45545</v>
      </c>
      <c r="C1066" t="s">
        <v>1144</v>
      </c>
      <c r="D1066" t="s">
        <v>1685</v>
      </c>
      <c r="E1066" t="s">
        <v>1794</v>
      </c>
      <c r="F1066" s="7">
        <v>2</v>
      </c>
      <c r="G1066" s="3">
        <v>705.97</v>
      </c>
      <c r="H1066" s="3">
        <v>0.01</v>
      </c>
      <c r="I1066" t="s">
        <v>1807</v>
      </c>
      <c r="J1066" s="3">
        <v>1270.7460000000001</v>
      </c>
      <c r="K1066" s="3"/>
    </row>
    <row r="1067" spans="1:11" x14ac:dyDescent="0.3">
      <c r="A1067" t="s">
        <v>2872</v>
      </c>
      <c r="B1067" s="25">
        <v>45736</v>
      </c>
      <c r="C1067" t="s">
        <v>100</v>
      </c>
      <c r="D1067" t="s">
        <v>1609</v>
      </c>
      <c r="E1067" t="s">
        <v>1738</v>
      </c>
      <c r="F1067" s="7">
        <v>1</v>
      </c>
      <c r="G1067" s="3">
        <v>994.29</v>
      </c>
      <c r="H1067" s="3">
        <v>0.11</v>
      </c>
      <c r="I1067" t="s">
        <v>1807</v>
      </c>
      <c r="J1067" s="3">
        <v>1968.6941999999999</v>
      </c>
      <c r="K1067" s="3"/>
    </row>
    <row r="1068" spans="1:11" x14ac:dyDescent="0.3">
      <c r="A1068" t="s">
        <v>2873</v>
      </c>
      <c r="B1068" s="25">
        <v>45608</v>
      </c>
      <c r="C1068" t="s">
        <v>1292</v>
      </c>
      <c r="D1068" t="s">
        <v>1713</v>
      </c>
      <c r="E1068" t="s">
        <v>1791</v>
      </c>
      <c r="F1068" s="7">
        <v>1</v>
      </c>
      <c r="G1068" s="3">
        <v>909.04</v>
      </c>
      <c r="H1068" s="3">
        <v>0.12</v>
      </c>
      <c r="I1068" t="s">
        <v>1805</v>
      </c>
      <c r="J1068" s="3">
        <v>809.04560000000004</v>
      </c>
      <c r="K1068" s="3"/>
    </row>
    <row r="1069" spans="1:11" x14ac:dyDescent="0.3">
      <c r="A1069" t="s">
        <v>2874</v>
      </c>
      <c r="B1069" s="25">
        <v>45334</v>
      </c>
      <c r="C1069" t="s">
        <v>1083</v>
      </c>
      <c r="D1069" t="s">
        <v>1597</v>
      </c>
      <c r="E1069" t="s">
        <v>1773</v>
      </c>
      <c r="F1069" s="7">
        <v>2</v>
      </c>
      <c r="G1069" s="3">
        <v>164.73</v>
      </c>
      <c r="H1069" s="3">
        <v>0.16</v>
      </c>
      <c r="I1069" t="s">
        <v>1807</v>
      </c>
      <c r="J1069" s="3">
        <v>144.9624</v>
      </c>
      <c r="K1069" s="3"/>
    </row>
    <row r="1070" spans="1:11" x14ac:dyDescent="0.3">
      <c r="A1070" t="s">
        <v>2875</v>
      </c>
      <c r="B1070" s="25">
        <v>45690</v>
      </c>
      <c r="C1070" t="s">
        <v>227</v>
      </c>
      <c r="D1070" t="s">
        <v>1603</v>
      </c>
      <c r="E1070" t="s">
        <v>1760</v>
      </c>
      <c r="F1070" s="7">
        <v>3</v>
      </c>
      <c r="G1070" s="3">
        <v>606.35</v>
      </c>
      <c r="H1070" s="3">
        <v>0.09</v>
      </c>
      <c r="I1070" t="s">
        <v>1810</v>
      </c>
      <c r="J1070" s="3">
        <v>1018.668</v>
      </c>
      <c r="K1070" s="3"/>
    </row>
    <row r="1071" spans="1:11" x14ac:dyDescent="0.3">
      <c r="A1071" t="s">
        <v>2876</v>
      </c>
      <c r="B1071" s="25">
        <v>45481</v>
      </c>
      <c r="C1071" t="s">
        <v>539</v>
      </c>
      <c r="D1071" t="s">
        <v>1725</v>
      </c>
      <c r="E1071" t="s">
        <v>1750</v>
      </c>
      <c r="F1071" s="7">
        <v>4</v>
      </c>
      <c r="G1071" s="3">
        <v>904.19</v>
      </c>
      <c r="H1071" s="3">
        <v>0.18</v>
      </c>
      <c r="I1071" t="s">
        <v>1805</v>
      </c>
      <c r="J1071" s="3">
        <v>2468.4387000000002</v>
      </c>
      <c r="K1071" s="3"/>
    </row>
    <row r="1072" spans="1:11" x14ac:dyDescent="0.3">
      <c r="A1072" t="s">
        <v>2877</v>
      </c>
      <c r="B1072" s="25">
        <v>45576</v>
      </c>
      <c r="C1072" t="s">
        <v>503</v>
      </c>
      <c r="D1072" t="s">
        <v>1629</v>
      </c>
      <c r="E1072" t="s">
        <v>1742</v>
      </c>
      <c r="F1072" s="7">
        <v>4</v>
      </c>
      <c r="G1072" s="3">
        <v>694.61</v>
      </c>
      <c r="H1072" s="3">
        <v>0.24</v>
      </c>
      <c r="I1072" t="s">
        <v>1810</v>
      </c>
      <c r="J1072" s="3">
        <v>2278.3208</v>
      </c>
      <c r="K1072" s="3"/>
    </row>
    <row r="1073" spans="1:11" x14ac:dyDescent="0.3">
      <c r="A1073" t="s">
        <v>2878</v>
      </c>
      <c r="B1073" s="25">
        <v>45215</v>
      </c>
      <c r="C1073" t="s">
        <v>721</v>
      </c>
      <c r="D1073" t="s">
        <v>1707</v>
      </c>
      <c r="E1073" t="s">
        <v>1742</v>
      </c>
      <c r="F1073" s="7">
        <v>1</v>
      </c>
      <c r="G1073" s="3">
        <v>753.83</v>
      </c>
      <c r="H1073" s="3">
        <v>0.02</v>
      </c>
      <c r="I1073" t="s">
        <v>1805</v>
      </c>
      <c r="J1073" s="3">
        <v>2291.6432</v>
      </c>
      <c r="K1073" s="3"/>
    </row>
    <row r="1074" spans="1:11" x14ac:dyDescent="0.3">
      <c r="A1074" t="s">
        <v>2879</v>
      </c>
      <c r="B1074" s="25">
        <v>45653</v>
      </c>
      <c r="C1074" t="s">
        <v>640</v>
      </c>
      <c r="D1074" t="s">
        <v>1571</v>
      </c>
      <c r="E1074" t="s">
        <v>1763</v>
      </c>
      <c r="F1074" s="7">
        <v>2</v>
      </c>
      <c r="G1074" s="3">
        <v>66.22</v>
      </c>
      <c r="H1074" s="3">
        <v>0.28999999999999998</v>
      </c>
      <c r="I1074" t="s">
        <v>1805</v>
      </c>
      <c r="J1074" s="3">
        <v>64.895600000000002</v>
      </c>
      <c r="K1074" s="3"/>
    </row>
    <row r="1075" spans="1:11" x14ac:dyDescent="0.3">
      <c r="A1075" t="s">
        <v>2880</v>
      </c>
      <c r="B1075" s="25">
        <v>45241</v>
      </c>
      <c r="C1075" t="s">
        <v>1048</v>
      </c>
      <c r="D1075" t="s">
        <v>1657</v>
      </c>
      <c r="E1075" t="s">
        <v>1780</v>
      </c>
      <c r="F1075" s="7">
        <v>4</v>
      </c>
      <c r="G1075" s="3">
        <v>891.8</v>
      </c>
      <c r="H1075" s="3">
        <v>0.03</v>
      </c>
      <c r="I1075" t="s">
        <v>1810</v>
      </c>
      <c r="J1075" s="3">
        <v>1266.356</v>
      </c>
      <c r="K1075" s="3"/>
    </row>
    <row r="1076" spans="1:11" x14ac:dyDescent="0.3">
      <c r="A1076" t="s">
        <v>2881</v>
      </c>
      <c r="B1076" s="25">
        <v>45428</v>
      </c>
      <c r="C1076" t="s">
        <v>1123</v>
      </c>
      <c r="D1076" t="s">
        <v>1679</v>
      </c>
      <c r="E1076" t="s">
        <v>1767</v>
      </c>
      <c r="F1076" s="7">
        <v>4</v>
      </c>
      <c r="G1076" s="3">
        <v>255.48</v>
      </c>
      <c r="H1076" s="3">
        <v>0.28000000000000003</v>
      </c>
      <c r="I1076" t="s">
        <v>1810</v>
      </c>
      <c r="J1076" s="3">
        <v>991.26239999999996</v>
      </c>
      <c r="K1076" s="3"/>
    </row>
    <row r="1077" spans="1:11" x14ac:dyDescent="0.3">
      <c r="A1077" t="s">
        <v>2882</v>
      </c>
      <c r="B1077" s="25">
        <v>45593</v>
      </c>
      <c r="C1077" t="s">
        <v>942</v>
      </c>
      <c r="D1077" t="s">
        <v>1697</v>
      </c>
      <c r="E1077" t="s">
        <v>1788</v>
      </c>
      <c r="F1077" s="7">
        <v>3</v>
      </c>
      <c r="G1077" s="3">
        <v>604.87</v>
      </c>
      <c r="H1077" s="3">
        <v>0.13</v>
      </c>
      <c r="I1077" t="s">
        <v>1807</v>
      </c>
      <c r="J1077" s="3">
        <v>1742.0255999999999</v>
      </c>
      <c r="K1077" s="3"/>
    </row>
    <row r="1078" spans="1:11" x14ac:dyDescent="0.3">
      <c r="A1078" t="s">
        <v>2883</v>
      </c>
      <c r="B1078" s="25">
        <v>45370</v>
      </c>
      <c r="C1078" t="s">
        <v>174</v>
      </c>
      <c r="D1078" t="s">
        <v>1595</v>
      </c>
      <c r="E1078" t="s">
        <v>1788</v>
      </c>
      <c r="F1078" s="7">
        <v>3</v>
      </c>
      <c r="G1078" s="3">
        <v>623.82000000000005</v>
      </c>
      <c r="H1078" s="3">
        <v>0.12</v>
      </c>
      <c r="I1078" t="s">
        <v>1810</v>
      </c>
      <c r="J1078" s="3">
        <v>1628.1702</v>
      </c>
      <c r="K1078" s="3"/>
    </row>
    <row r="1079" spans="1:11" x14ac:dyDescent="0.3">
      <c r="A1079" t="s">
        <v>2884</v>
      </c>
      <c r="B1079" s="25">
        <v>45882</v>
      </c>
      <c r="C1079" t="s">
        <v>465</v>
      </c>
      <c r="D1079" t="s">
        <v>1671</v>
      </c>
      <c r="E1079" t="s">
        <v>1785</v>
      </c>
      <c r="F1079" s="7">
        <v>1</v>
      </c>
      <c r="G1079" s="3">
        <v>575.24</v>
      </c>
      <c r="H1079" s="3">
        <v>0.16</v>
      </c>
      <c r="I1079" t="s">
        <v>1810</v>
      </c>
      <c r="J1079" s="3">
        <v>1518.6335999999999</v>
      </c>
      <c r="K1079" s="3"/>
    </row>
    <row r="1080" spans="1:11" x14ac:dyDescent="0.3">
      <c r="A1080" t="s">
        <v>2885</v>
      </c>
      <c r="B1080" s="25">
        <v>45878</v>
      </c>
      <c r="C1080" t="s">
        <v>1272</v>
      </c>
      <c r="D1080" t="s">
        <v>1534</v>
      </c>
      <c r="E1080" t="s">
        <v>1773</v>
      </c>
      <c r="F1080" s="7">
        <v>1</v>
      </c>
      <c r="G1080" s="3">
        <v>769.4</v>
      </c>
      <c r="H1080" s="3">
        <v>0.13</v>
      </c>
      <c r="I1080" t="s">
        <v>1805</v>
      </c>
      <c r="J1080" s="3">
        <v>646.29599999999994</v>
      </c>
      <c r="K1080" s="3"/>
    </row>
    <row r="1081" spans="1:11" x14ac:dyDescent="0.3">
      <c r="A1081" t="s">
        <v>2886</v>
      </c>
      <c r="B1081" s="25">
        <v>45420</v>
      </c>
      <c r="C1081" t="s">
        <v>1024</v>
      </c>
      <c r="D1081" t="s">
        <v>1534</v>
      </c>
      <c r="E1081" t="s">
        <v>1788</v>
      </c>
      <c r="F1081" s="7">
        <v>4</v>
      </c>
      <c r="G1081" s="3">
        <v>227.28</v>
      </c>
      <c r="H1081" s="3">
        <v>0.15</v>
      </c>
      <c r="I1081" t="s">
        <v>1810</v>
      </c>
      <c r="J1081" s="3">
        <v>197.7336</v>
      </c>
      <c r="K1081" s="3"/>
    </row>
    <row r="1082" spans="1:11" x14ac:dyDescent="0.3">
      <c r="A1082" t="s">
        <v>2887</v>
      </c>
      <c r="B1082" s="25">
        <v>45361</v>
      </c>
      <c r="C1082" t="s">
        <v>192</v>
      </c>
      <c r="D1082" t="s">
        <v>1530</v>
      </c>
      <c r="E1082" t="s">
        <v>1788</v>
      </c>
      <c r="F1082" s="7">
        <v>1</v>
      </c>
      <c r="G1082" s="3">
        <v>127.58</v>
      </c>
      <c r="H1082" s="3">
        <v>0.09</v>
      </c>
      <c r="I1082" t="s">
        <v>1805</v>
      </c>
      <c r="J1082" s="3">
        <v>433.77199999999999</v>
      </c>
      <c r="K1082" s="3"/>
    </row>
    <row r="1083" spans="1:11" x14ac:dyDescent="0.3">
      <c r="A1083" t="s">
        <v>2888</v>
      </c>
      <c r="B1083" s="25">
        <v>45702</v>
      </c>
      <c r="C1083" t="s">
        <v>1284</v>
      </c>
      <c r="D1083" t="s">
        <v>1617</v>
      </c>
      <c r="E1083" t="s">
        <v>1747</v>
      </c>
      <c r="F1083" s="7">
        <v>3</v>
      </c>
      <c r="G1083" s="3">
        <v>793.21</v>
      </c>
      <c r="H1083" s="3">
        <v>0.03</v>
      </c>
      <c r="I1083" t="s">
        <v>1805</v>
      </c>
      <c r="J1083" s="3">
        <v>721.8211</v>
      </c>
      <c r="K1083" s="3"/>
    </row>
    <row r="1084" spans="1:11" x14ac:dyDescent="0.3">
      <c r="A1084" t="s">
        <v>2889</v>
      </c>
      <c r="B1084" s="25">
        <v>45871</v>
      </c>
      <c r="C1084" t="s">
        <v>942</v>
      </c>
      <c r="D1084" t="s">
        <v>1695</v>
      </c>
      <c r="E1084" t="s">
        <v>1775</v>
      </c>
      <c r="F1084" s="7">
        <v>1</v>
      </c>
      <c r="G1084" s="3">
        <v>435.61</v>
      </c>
      <c r="H1084" s="3">
        <v>0.28999999999999998</v>
      </c>
      <c r="I1084" t="s">
        <v>1807</v>
      </c>
      <c r="J1084" s="3">
        <v>1267.6251</v>
      </c>
      <c r="K1084" s="3"/>
    </row>
    <row r="1085" spans="1:11" x14ac:dyDescent="0.3">
      <c r="A1085" t="s">
        <v>2890</v>
      </c>
      <c r="B1085" s="25">
        <v>45531</v>
      </c>
      <c r="C1085" t="s">
        <v>1189</v>
      </c>
      <c r="D1085" t="s">
        <v>1587</v>
      </c>
      <c r="E1085" t="s">
        <v>1785</v>
      </c>
      <c r="F1085" s="7">
        <v>2</v>
      </c>
      <c r="G1085" s="3">
        <v>850.06</v>
      </c>
      <c r="H1085" s="3">
        <v>0.17</v>
      </c>
      <c r="I1085" t="s">
        <v>1807</v>
      </c>
      <c r="J1085" s="3">
        <v>603.54259999999988</v>
      </c>
      <c r="K1085" s="3"/>
    </row>
    <row r="1086" spans="1:11" x14ac:dyDescent="0.3">
      <c r="A1086" t="s">
        <v>2891</v>
      </c>
      <c r="B1086" s="25">
        <v>45330</v>
      </c>
      <c r="C1086" t="s">
        <v>1078</v>
      </c>
      <c r="D1086" t="s">
        <v>1561</v>
      </c>
      <c r="E1086" t="s">
        <v>1785</v>
      </c>
      <c r="F1086" s="7">
        <v>3</v>
      </c>
      <c r="G1086" s="3">
        <v>753.92</v>
      </c>
      <c r="H1086" s="3">
        <v>0.27</v>
      </c>
      <c r="I1086" t="s">
        <v>1807</v>
      </c>
      <c r="J1086" s="3">
        <v>1251.5072</v>
      </c>
      <c r="K1086" s="3"/>
    </row>
    <row r="1087" spans="1:11" x14ac:dyDescent="0.3">
      <c r="A1087" t="s">
        <v>2892</v>
      </c>
      <c r="B1087" s="25">
        <v>45311</v>
      </c>
      <c r="C1087" t="s">
        <v>1482</v>
      </c>
      <c r="D1087" t="s">
        <v>1534</v>
      </c>
      <c r="E1087" t="s">
        <v>1778</v>
      </c>
      <c r="F1087" s="7">
        <v>3</v>
      </c>
      <c r="G1087" s="3">
        <v>408.99</v>
      </c>
      <c r="H1087" s="3">
        <v>0.22</v>
      </c>
      <c r="I1087" t="s">
        <v>1807</v>
      </c>
      <c r="J1087" s="3">
        <v>895.68809999999996</v>
      </c>
      <c r="K1087" s="3"/>
    </row>
    <row r="1088" spans="1:11" x14ac:dyDescent="0.3">
      <c r="A1088" t="s">
        <v>2893</v>
      </c>
      <c r="B1088" s="25">
        <v>45567</v>
      </c>
      <c r="C1088" t="s">
        <v>897</v>
      </c>
      <c r="D1088" t="s">
        <v>1643</v>
      </c>
      <c r="E1088" t="s">
        <v>1754</v>
      </c>
      <c r="F1088" s="7">
        <v>3</v>
      </c>
      <c r="G1088" s="3">
        <v>404.5</v>
      </c>
      <c r="H1088" s="3">
        <v>0.17</v>
      </c>
      <c r="I1088" t="s">
        <v>1807</v>
      </c>
      <c r="J1088" s="3">
        <v>946.53000000000009</v>
      </c>
      <c r="K1088" s="3"/>
    </row>
    <row r="1089" spans="1:11" x14ac:dyDescent="0.3">
      <c r="A1089" t="s">
        <v>2894</v>
      </c>
      <c r="B1089" s="25">
        <v>45239</v>
      </c>
      <c r="C1089" t="s">
        <v>1174</v>
      </c>
      <c r="D1089" t="s">
        <v>1607</v>
      </c>
      <c r="E1089" t="s">
        <v>1747</v>
      </c>
      <c r="F1089" s="7">
        <v>3</v>
      </c>
      <c r="G1089" s="3">
        <v>717.81</v>
      </c>
      <c r="H1089" s="3">
        <v>0.14000000000000001</v>
      </c>
      <c r="I1089" t="s">
        <v>1810</v>
      </c>
      <c r="J1089" s="3">
        <v>1787.3469</v>
      </c>
      <c r="K1089" s="3"/>
    </row>
    <row r="1090" spans="1:11" x14ac:dyDescent="0.3">
      <c r="A1090" t="s">
        <v>2895</v>
      </c>
      <c r="B1090" s="25">
        <v>45284</v>
      </c>
      <c r="C1090" t="s">
        <v>797</v>
      </c>
      <c r="D1090" t="s">
        <v>1697</v>
      </c>
      <c r="E1090" t="s">
        <v>1738</v>
      </c>
      <c r="F1090" s="7">
        <v>4</v>
      </c>
      <c r="G1090" s="3">
        <v>204.77</v>
      </c>
      <c r="H1090" s="3">
        <v>0.28000000000000003</v>
      </c>
      <c r="I1090" t="s">
        <v>1805</v>
      </c>
      <c r="J1090" s="3">
        <v>528.3066</v>
      </c>
      <c r="K1090" s="3"/>
    </row>
    <row r="1091" spans="1:11" x14ac:dyDescent="0.3">
      <c r="A1091" t="s">
        <v>2896</v>
      </c>
      <c r="B1091" s="25">
        <v>45686</v>
      </c>
      <c r="C1091" t="s">
        <v>152</v>
      </c>
      <c r="D1091" t="s">
        <v>1625</v>
      </c>
      <c r="E1091" t="s">
        <v>1791</v>
      </c>
      <c r="F1091" s="7">
        <v>2</v>
      </c>
      <c r="G1091" s="3">
        <v>106.23</v>
      </c>
      <c r="H1091" s="3">
        <v>0.11</v>
      </c>
      <c r="I1091" t="s">
        <v>1810</v>
      </c>
      <c r="J1091" s="3">
        <v>305.94240000000002</v>
      </c>
      <c r="K1091" s="3"/>
    </row>
    <row r="1092" spans="1:11" x14ac:dyDescent="0.3">
      <c r="A1092" t="s">
        <v>2897</v>
      </c>
      <c r="B1092" s="25">
        <v>45824</v>
      </c>
      <c r="C1092" t="s">
        <v>1012</v>
      </c>
      <c r="D1092" t="s">
        <v>1661</v>
      </c>
      <c r="E1092" t="s">
        <v>1754</v>
      </c>
      <c r="F1092" s="7">
        <v>2</v>
      </c>
      <c r="G1092" s="3">
        <v>769.48</v>
      </c>
      <c r="H1092" s="3">
        <v>0.14000000000000001</v>
      </c>
      <c r="I1092" t="s">
        <v>1807</v>
      </c>
      <c r="J1092" s="3">
        <v>1369.6744000000001</v>
      </c>
      <c r="K1092" s="3"/>
    </row>
    <row r="1093" spans="1:11" x14ac:dyDescent="0.3">
      <c r="A1093" t="s">
        <v>2898</v>
      </c>
      <c r="B1093" s="25">
        <v>45867</v>
      </c>
      <c r="C1093" t="s">
        <v>808</v>
      </c>
      <c r="D1093" t="s">
        <v>1643</v>
      </c>
      <c r="E1093" t="s">
        <v>1778</v>
      </c>
      <c r="F1093" s="7">
        <v>4</v>
      </c>
      <c r="G1093" s="3">
        <v>714.21</v>
      </c>
      <c r="H1093" s="3">
        <v>0.25</v>
      </c>
      <c r="I1093" t="s">
        <v>1805</v>
      </c>
      <c r="J1093" s="3">
        <v>1228.4412</v>
      </c>
      <c r="K1093" s="3"/>
    </row>
    <row r="1094" spans="1:11" x14ac:dyDescent="0.3">
      <c r="A1094" t="s">
        <v>2899</v>
      </c>
      <c r="B1094" s="25">
        <v>45578</v>
      </c>
      <c r="C1094" t="s">
        <v>856</v>
      </c>
      <c r="D1094" t="s">
        <v>1551</v>
      </c>
      <c r="E1094" t="s">
        <v>1782</v>
      </c>
      <c r="F1094" s="7">
        <v>2</v>
      </c>
      <c r="G1094" s="3">
        <v>632.24</v>
      </c>
      <c r="H1094" s="3">
        <v>0.18</v>
      </c>
      <c r="I1094" t="s">
        <v>1807</v>
      </c>
      <c r="J1094" s="3">
        <v>1896.72</v>
      </c>
      <c r="K1094" s="3"/>
    </row>
    <row r="1095" spans="1:11" x14ac:dyDescent="0.3">
      <c r="A1095" t="s">
        <v>2900</v>
      </c>
      <c r="B1095" s="25">
        <v>45575</v>
      </c>
      <c r="C1095" t="s">
        <v>533</v>
      </c>
      <c r="D1095" t="s">
        <v>1685</v>
      </c>
      <c r="E1095" t="s">
        <v>1747</v>
      </c>
      <c r="F1095" s="7">
        <v>1</v>
      </c>
      <c r="G1095" s="3">
        <v>845.27</v>
      </c>
      <c r="H1095" s="3">
        <v>0.17</v>
      </c>
      <c r="I1095" t="s">
        <v>1807</v>
      </c>
      <c r="J1095" s="3">
        <v>1386.2428</v>
      </c>
      <c r="K1095" s="3"/>
    </row>
    <row r="1096" spans="1:11" x14ac:dyDescent="0.3">
      <c r="A1096" t="s">
        <v>2901</v>
      </c>
      <c r="B1096" s="25">
        <v>45816</v>
      </c>
      <c r="C1096" t="s">
        <v>1508</v>
      </c>
      <c r="D1096" t="s">
        <v>1703</v>
      </c>
      <c r="E1096" t="s">
        <v>1778</v>
      </c>
      <c r="F1096" s="7">
        <v>1</v>
      </c>
      <c r="G1096" s="3">
        <v>575.94000000000005</v>
      </c>
      <c r="H1096" s="3">
        <v>0.26</v>
      </c>
      <c r="I1096" t="s">
        <v>1805</v>
      </c>
      <c r="J1096" s="3">
        <v>478.03019999999998</v>
      </c>
      <c r="K1096" s="3"/>
    </row>
    <row r="1097" spans="1:11" x14ac:dyDescent="0.3">
      <c r="A1097" t="s">
        <v>2902</v>
      </c>
      <c r="B1097" s="25">
        <v>45620</v>
      </c>
      <c r="C1097" t="s">
        <v>797</v>
      </c>
      <c r="D1097" t="s">
        <v>1697</v>
      </c>
      <c r="E1097" t="s">
        <v>1782</v>
      </c>
      <c r="F1097" s="7">
        <v>1</v>
      </c>
      <c r="G1097" s="3">
        <v>907.97</v>
      </c>
      <c r="H1097" s="3">
        <v>0.08</v>
      </c>
      <c r="I1097" t="s">
        <v>1810</v>
      </c>
      <c r="J1097" s="3">
        <v>671.89779999999996</v>
      </c>
      <c r="K1097" s="3"/>
    </row>
    <row r="1098" spans="1:11" x14ac:dyDescent="0.3">
      <c r="A1098" t="s">
        <v>2903</v>
      </c>
      <c r="B1098" s="25">
        <v>45695</v>
      </c>
      <c r="C1098" t="s">
        <v>842</v>
      </c>
      <c r="D1098" t="s">
        <v>1569</v>
      </c>
      <c r="E1098" t="s">
        <v>1775</v>
      </c>
      <c r="F1098" s="7">
        <v>2</v>
      </c>
      <c r="G1098" s="3">
        <v>99.35</v>
      </c>
      <c r="H1098" s="3">
        <v>0.21</v>
      </c>
      <c r="I1098" t="s">
        <v>1810</v>
      </c>
      <c r="J1098" s="3">
        <v>91.402000000000001</v>
      </c>
      <c r="K1098" s="3"/>
    </row>
    <row r="1099" spans="1:11" x14ac:dyDescent="0.3">
      <c r="A1099" t="s">
        <v>2904</v>
      </c>
      <c r="B1099" s="25">
        <v>45596</v>
      </c>
      <c r="C1099" t="s">
        <v>258</v>
      </c>
      <c r="D1099" t="s">
        <v>1524</v>
      </c>
      <c r="E1099" t="s">
        <v>1747</v>
      </c>
      <c r="F1099" s="7">
        <v>3</v>
      </c>
      <c r="G1099" s="3">
        <v>374.42</v>
      </c>
      <c r="H1099" s="3">
        <v>0.24</v>
      </c>
      <c r="I1099" t="s">
        <v>1810</v>
      </c>
      <c r="J1099" s="3">
        <v>591.58360000000005</v>
      </c>
      <c r="K1099" s="3"/>
    </row>
    <row r="1100" spans="1:11" x14ac:dyDescent="0.3">
      <c r="A1100" t="s">
        <v>2905</v>
      </c>
      <c r="B1100" s="25">
        <v>45869</v>
      </c>
      <c r="C1100" t="s">
        <v>1463</v>
      </c>
      <c r="D1100" t="s">
        <v>1559</v>
      </c>
      <c r="E1100" t="s">
        <v>1782</v>
      </c>
      <c r="F1100" s="7">
        <v>1</v>
      </c>
      <c r="G1100" s="3">
        <v>248.43</v>
      </c>
      <c r="H1100" s="3">
        <v>0.14000000000000001</v>
      </c>
      <c r="I1100" t="s">
        <v>1810</v>
      </c>
      <c r="J1100" s="3">
        <v>566.42039999999997</v>
      </c>
      <c r="K1100" s="3"/>
    </row>
    <row r="1101" spans="1:11" x14ac:dyDescent="0.3">
      <c r="A1101" t="s">
        <v>2906</v>
      </c>
      <c r="B1101" s="25">
        <v>45631</v>
      </c>
      <c r="C1101" t="s">
        <v>1426</v>
      </c>
      <c r="D1101" t="s">
        <v>1699</v>
      </c>
      <c r="E1101" t="s">
        <v>1738</v>
      </c>
      <c r="F1101" s="7">
        <v>3</v>
      </c>
      <c r="G1101" s="3">
        <v>784.46</v>
      </c>
      <c r="H1101" s="3">
        <v>0.27</v>
      </c>
      <c r="I1101" t="s">
        <v>1810</v>
      </c>
      <c r="J1101" s="3">
        <v>674.63560000000007</v>
      </c>
      <c r="K1101" s="3"/>
    </row>
    <row r="1102" spans="1:11" x14ac:dyDescent="0.3">
      <c r="A1102" t="s">
        <v>2907</v>
      </c>
      <c r="B1102" s="25">
        <v>45379</v>
      </c>
      <c r="C1102" t="s">
        <v>820</v>
      </c>
      <c r="D1102" t="s">
        <v>1633</v>
      </c>
      <c r="E1102" t="s">
        <v>1770</v>
      </c>
      <c r="F1102" s="7">
        <v>3</v>
      </c>
      <c r="G1102" s="3">
        <v>70.88</v>
      </c>
      <c r="H1102" s="3">
        <v>0.16</v>
      </c>
      <c r="I1102" t="s">
        <v>1810</v>
      </c>
      <c r="J1102" s="3">
        <v>155.22720000000001</v>
      </c>
      <c r="K1102" s="3"/>
    </row>
    <row r="1103" spans="1:11" x14ac:dyDescent="0.3">
      <c r="A1103" t="s">
        <v>2908</v>
      </c>
      <c r="B1103" s="25">
        <v>45641</v>
      </c>
      <c r="C1103" t="s">
        <v>382</v>
      </c>
      <c r="D1103" t="s">
        <v>1543</v>
      </c>
      <c r="E1103" t="s">
        <v>1738</v>
      </c>
      <c r="F1103" s="7">
        <v>4</v>
      </c>
      <c r="G1103" s="3">
        <v>324.29000000000002</v>
      </c>
      <c r="H1103" s="3">
        <v>0.02</v>
      </c>
      <c r="I1103" t="s">
        <v>1810</v>
      </c>
      <c r="J1103" s="3">
        <v>817.21080000000006</v>
      </c>
      <c r="K1103" s="3"/>
    </row>
    <row r="1104" spans="1:11" x14ac:dyDescent="0.3">
      <c r="A1104" t="s">
        <v>2909</v>
      </c>
      <c r="B1104" s="25">
        <v>45842</v>
      </c>
      <c r="C1104" t="s">
        <v>473</v>
      </c>
      <c r="D1104" t="s">
        <v>1559</v>
      </c>
      <c r="E1104" t="s">
        <v>1747</v>
      </c>
      <c r="F1104" s="7">
        <v>1</v>
      </c>
      <c r="G1104" s="3">
        <v>243.92</v>
      </c>
      <c r="H1104" s="3">
        <v>0</v>
      </c>
      <c r="I1104" t="s">
        <v>1807</v>
      </c>
      <c r="J1104" s="3">
        <v>956.16639999999995</v>
      </c>
      <c r="K1104" s="3"/>
    </row>
    <row r="1105" spans="1:11" x14ac:dyDescent="0.3">
      <c r="A1105" t="s">
        <v>2910</v>
      </c>
      <c r="B1105" s="25">
        <v>45257</v>
      </c>
      <c r="C1105" t="s">
        <v>1159</v>
      </c>
      <c r="D1105" t="s">
        <v>1585</v>
      </c>
      <c r="E1105" t="s">
        <v>1778</v>
      </c>
      <c r="F1105" s="7">
        <v>2</v>
      </c>
      <c r="G1105" s="3">
        <v>664.35</v>
      </c>
      <c r="H1105" s="3">
        <v>0.19</v>
      </c>
      <c r="I1105" t="s">
        <v>1805</v>
      </c>
      <c r="J1105" s="3">
        <v>664.35</v>
      </c>
      <c r="K1105" s="3"/>
    </row>
    <row r="1106" spans="1:11" x14ac:dyDescent="0.3">
      <c r="A1106" t="s">
        <v>2911</v>
      </c>
      <c r="B1106" s="25">
        <v>45468</v>
      </c>
      <c r="C1106" t="s">
        <v>1186</v>
      </c>
      <c r="D1106" t="s">
        <v>1571</v>
      </c>
      <c r="E1106" t="s">
        <v>1770</v>
      </c>
      <c r="F1106" s="7">
        <v>4</v>
      </c>
      <c r="G1106" s="3">
        <v>218.07</v>
      </c>
      <c r="H1106" s="3">
        <v>0.27</v>
      </c>
      <c r="I1106" t="s">
        <v>1807</v>
      </c>
      <c r="J1106" s="3">
        <v>353.27339999999998</v>
      </c>
      <c r="K1106" s="3"/>
    </row>
    <row r="1107" spans="1:11" x14ac:dyDescent="0.3">
      <c r="A1107" t="s">
        <v>2912</v>
      </c>
      <c r="B1107" s="25">
        <v>45228</v>
      </c>
      <c r="C1107" t="s">
        <v>1183</v>
      </c>
      <c r="D1107" t="s">
        <v>1559</v>
      </c>
      <c r="E1107" t="s">
        <v>1747</v>
      </c>
      <c r="F1107" s="7">
        <v>3</v>
      </c>
      <c r="G1107" s="3">
        <v>921.83</v>
      </c>
      <c r="H1107" s="3">
        <v>0.22</v>
      </c>
      <c r="I1107" t="s">
        <v>1805</v>
      </c>
      <c r="J1107" s="3">
        <v>2691.7435999999998</v>
      </c>
      <c r="K1107" s="3"/>
    </row>
    <row r="1108" spans="1:11" x14ac:dyDescent="0.3">
      <c r="A1108" t="s">
        <v>2913</v>
      </c>
      <c r="B1108" s="25">
        <v>45661</v>
      </c>
      <c r="C1108" t="s">
        <v>554</v>
      </c>
      <c r="D1108" t="s">
        <v>1629</v>
      </c>
      <c r="E1108" t="s">
        <v>1738</v>
      </c>
      <c r="F1108" s="7">
        <v>1</v>
      </c>
      <c r="G1108" s="3">
        <v>326.2</v>
      </c>
      <c r="H1108" s="3">
        <v>0.09</v>
      </c>
      <c r="I1108" t="s">
        <v>1810</v>
      </c>
      <c r="J1108" s="3">
        <v>763.30799999999999</v>
      </c>
      <c r="K1108" s="3"/>
    </row>
    <row r="1109" spans="1:11" x14ac:dyDescent="0.3">
      <c r="A1109" t="s">
        <v>2914</v>
      </c>
      <c r="B1109" s="25">
        <v>45701</v>
      </c>
      <c r="C1109" t="s">
        <v>1398</v>
      </c>
      <c r="D1109" t="s">
        <v>1563</v>
      </c>
      <c r="E1109" t="s">
        <v>1794</v>
      </c>
      <c r="F1109" s="7">
        <v>3</v>
      </c>
      <c r="G1109" s="3">
        <v>244.25</v>
      </c>
      <c r="H1109" s="3">
        <v>0.12</v>
      </c>
      <c r="I1109" t="s">
        <v>1807</v>
      </c>
      <c r="J1109" s="3">
        <v>222.26750000000001</v>
      </c>
      <c r="K1109" s="3"/>
    </row>
    <row r="1110" spans="1:11" x14ac:dyDescent="0.3">
      <c r="A1110" t="s">
        <v>2915</v>
      </c>
      <c r="B1110" s="25">
        <v>45448</v>
      </c>
      <c r="C1110" t="s">
        <v>1141</v>
      </c>
      <c r="D1110" t="s">
        <v>1651</v>
      </c>
      <c r="E1110" t="s">
        <v>1770</v>
      </c>
      <c r="F1110" s="7">
        <v>3</v>
      </c>
      <c r="G1110" s="3">
        <v>808.87</v>
      </c>
      <c r="H1110" s="3">
        <v>0</v>
      </c>
      <c r="I1110" t="s">
        <v>1810</v>
      </c>
      <c r="J1110" s="3">
        <v>2135.4168</v>
      </c>
      <c r="K1110" s="3"/>
    </row>
    <row r="1111" spans="1:11" x14ac:dyDescent="0.3">
      <c r="A1111" t="s">
        <v>2916</v>
      </c>
      <c r="B1111" s="25">
        <v>45387</v>
      </c>
      <c r="C1111" t="s">
        <v>1051</v>
      </c>
      <c r="D1111" t="s">
        <v>1591</v>
      </c>
      <c r="E1111" t="s">
        <v>1742</v>
      </c>
      <c r="F1111" s="7">
        <v>3</v>
      </c>
      <c r="G1111" s="3">
        <v>826.15</v>
      </c>
      <c r="H1111" s="3">
        <v>0.24</v>
      </c>
      <c r="I1111" t="s">
        <v>1807</v>
      </c>
      <c r="J1111" s="3">
        <v>2478.4499999999998</v>
      </c>
      <c r="K1111" s="3"/>
    </row>
    <row r="1112" spans="1:11" x14ac:dyDescent="0.3">
      <c r="A1112" t="s">
        <v>2917</v>
      </c>
      <c r="B1112" s="25">
        <v>45652</v>
      </c>
      <c r="C1112" t="s">
        <v>610</v>
      </c>
      <c r="D1112" t="s">
        <v>1577</v>
      </c>
      <c r="E1112" t="s">
        <v>1794</v>
      </c>
      <c r="F1112" s="7">
        <v>1</v>
      </c>
      <c r="G1112" s="3">
        <v>631.20000000000005</v>
      </c>
      <c r="H1112" s="3">
        <v>7.0000000000000007E-2</v>
      </c>
      <c r="I1112" t="s">
        <v>1805</v>
      </c>
      <c r="J1112" s="3">
        <v>1439.136</v>
      </c>
      <c r="K1112" s="3"/>
    </row>
    <row r="1113" spans="1:11" x14ac:dyDescent="0.3">
      <c r="A1113" t="s">
        <v>2918</v>
      </c>
      <c r="B1113" s="25">
        <v>45316</v>
      </c>
      <c r="C1113" t="s">
        <v>864</v>
      </c>
      <c r="D1113" t="s">
        <v>1645</v>
      </c>
      <c r="E1113" t="s">
        <v>1770</v>
      </c>
      <c r="F1113" s="7">
        <v>2</v>
      </c>
      <c r="G1113" s="3">
        <v>937.01</v>
      </c>
      <c r="H1113" s="3">
        <v>0.04</v>
      </c>
      <c r="I1113" t="s">
        <v>1805</v>
      </c>
      <c r="J1113" s="3">
        <v>871.41929999999991</v>
      </c>
      <c r="K1113" s="3"/>
    </row>
    <row r="1114" spans="1:11" x14ac:dyDescent="0.3">
      <c r="A1114" t="s">
        <v>2919</v>
      </c>
      <c r="B1114" s="25">
        <v>45316</v>
      </c>
      <c r="C1114" t="s">
        <v>503</v>
      </c>
      <c r="D1114" t="s">
        <v>1675</v>
      </c>
      <c r="E1114" t="s">
        <v>1754</v>
      </c>
      <c r="F1114" s="7">
        <v>3</v>
      </c>
      <c r="G1114" s="3">
        <v>644</v>
      </c>
      <c r="H1114" s="3">
        <v>0.05</v>
      </c>
      <c r="I1114" t="s">
        <v>1807</v>
      </c>
      <c r="J1114" s="3">
        <v>1236.48</v>
      </c>
      <c r="K1114" s="3"/>
    </row>
    <row r="1115" spans="1:11" x14ac:dyDescent="0.3">
      <c r="A1115" t="s">
        <v>2920</v>
      </c>
      <c r="B1115" s="25">
        <v>45888</v>
      </c>
      <c r="C1115" t="s">
        <v>333</v>
      </c>
      <c r="D1115" t="s">
        <v>1711</v>
      </c>
      <c r="E1115" t="s">
        <v>1754</v>
      </c>
      <c r="F1115" s="7">
        <v>2</v>
      </c>
      <c r="G1115" s="3">
        <v>629.58000000000004</v>
      </c>
      <c r="H1115" s="3">
        <v>0.18</v>
      </c>
      <c r="I1115" t="s">
        <v>1805</v>
      </c>
      <c r="J1115" s="3">
        <v>1794.3030000000001</v>
      </c>
      <c r="K1115" s="3"/>
    </row>
    <row r="1116" spans="1:11" x14ac:dyDescent="0.3">
      <c r="A1116" t="s">
        <v>2921</v>
      </c>
      <c r="B1116" s="25">
        <v>45791</v>
      </c>
      <c r="C1116" t="s">
        <v>1420</v>
      </c>
      <c r="D1116" t="s">
        <v>1703</v>
      </c>
      <c r="E1116" t="s">
        <v>1742</v>
      </c>
      <c r="F1116" s="7">
        <v>2</v>
      </c>
      <c r="G1116" s="3">
        <v>121.52</v>
      </c>
      <c r="H1116" s="3">
        <v>7.0000000000000007E-2</v>
      </c>
      <c r="I1116" t="s">
        <v>1810</v>
      </c>
      <c r="J1116" s="3">
        <v>199.2928</v>
      </c>
      <c r="K1116" s="3"/>
    </row>
    <row r="1117" spans="1:11" x14ac:dyDescent="0.3">
      <c r="A1117" t="s">
        <v>2922</v>
      </c>
      <c r="B1117" s="25">
        <v>45420</v>
      </c>
      <c r="C1117" t="s">
        <v>1235</v>
      </c>
      <c r="D1117" t="s">
        <v>1659</v>
      </c>
      <c r="E1117" t="s">
        <v>1794</v>
      </c>
      <c r="F1117" s="7">
        <v>3</v>
      </c>
      <c r="G1117" s="3">
        <v>549.83000000000004</v>
      </c>
      <c r="H1117" s="3">
        <v>0.03</v>
      </c>
      <c r="I1117" t="s">
        <v>1807</v>
      </c>
      <c r="J1117" s="3">
        <v>1022.6838</v>
      </c>
      <c r="K1117" s="3"/>
    </row>
    <row r="1118" spans="1:11" x14ac:dyDescent="0.3">
      <c r="A1118" t="s">
        <v>2923</v>
      </c>
      <c r="B1118" s="25">
        <v>45219</v>
      </c>
      <c r="C1118" t="s">
        <v>470</v>
      </c>
      <c r="D1118" t="s">
        <v>1555</v>
      </c>
      <c r="E1118" t="s">
        <v>1763</v>
      </c>
      <c r="F1118" s="7">
        <v>4</v>
      </c>
      <c r="G1118" s="3">
        <v>278.38</v>
      </c>
      <c r="H1118" s="3">
        <v>0.03</v>
      </c>
      <c r="I1118" t="s">
        <v>1805</v>
      </c>
      <c r="J1118" s="3">
        <v>810.08579999999995</v>
      </c>
      <c r="K1118" s="3"/>
    </row>
    <row r="1119" spans="1:11" x14ac:dyDescent="0.3">
      <c r="A1119" t="s">
        <v>2924</v>
      </c>
      <c r="B1119" s="25">
        <v>45510</v>
      </c>
      <c r="C1119" t="s">
        <v>1339</v>
      </c>
      <c r="D1119" t="s">
        <v>1721</v>
      </c>
      <c r="E1119" t="s">
        <v>1747</v>
      </c>
      <c r="F1119" s="7">
        <v>1</v>
      </c>
      <c r="G1119" s="3">
        <v>723.66</v>
      </c>
      <c r="H1119" s="3">
        <v>0.15</v>
      </c>
      <c r="I1119" t="s">
        <v>1807</v>
      </c>
      <c r="J1119" s="3">
        <v>2807.8008</v>
      </c>
      <c r="K1119" s="3"/>
    </row>
    <row r="1120" spans="1:11" x14ac:dyDescent="0.3">
      <c r="A1120" t="s">
        <v>2925</v>
      </c>
      <c r="B1120" s="25">
        <v>45687</v>
      </c>
      <c r="C1120" t="s">
        <v>663</v>
      </c>
      <c r="D1120" t="s">
        <v>1673</v>
      </c>
      <c r="E1120" t="s">
        <v>1767</v>
      </c>
      <c r="F1120" s="7">
        <v>2</v>
      </c>
      <c r="G1120" s="3">
        <v>724.74</v>
      </c>
      <c r="H1120" s="3">
        <v>0.25</v>
      </c>
      <c r="I1120" t="s">
        <v>1807</v>
      </c>
      <c r="J1120" s="3">
        <v>616.029</v>
      </c>
      <c r="K1120" s="3"/>
    </row>
    <row r="1121" spans="1:11" x14ac:dyDescent="0.3">
      <c r="A1121" t="s">
        <v>2926</v>
      </c>
      <c r="B1121" s="25">
        <v>45271</v>
      </c>
      <c r="C1121" t="s">
        <v>1389</v>
      </c>
      <c r="D1121" t="s">
        <v>1571</v>
      </c>
      <c r="E1121" t="s">
        <v>1750</v>
      </c>
      <c r="F1121" s="7">
        <v>4</v>
      </c>
      <c r="G1121" s="3">
        <v>961.84</v>
      </c>
      <c r="H1121" s="3">
        <v>0.18</v>
      </c>
      <c r="I1121" t="s">
        <v>1807</v>
      </c>
      <c r="J1121" s="3">
        <v>1442.76</v>
      </c>
      <c r="K1121" s="3"/>
    </row>
    <row r="1122" spans="1:11" x14ac:dyDescent="0.3">
      <c r="A1122" t="s">
        <v>2927</v>
      </c>
      <c r="B1122" s="25">
        <v>45446</v>
      </c>
      <c r="C1122" t="s">
        <v>89</v>
      </c>
      <c r="D1122" t="s">
        <v>1603</v>
      </c>
      <c r="E1122" t="s">
        <v>1785</v>
      </c>
      <c r="F1122" s="7">
        <v>3</v>
      </c>
      <c r="G1122" s="3">
        <v>21.12</v>
      </c>
      <c r="H1122" s="3">
        <v>0.08</v>
      </c>
      <c r="I1122" t="s">
        <v>1810</v>
      </c>
      <c r="J1122" s="3">
        <v>69.273600000000002</v>
      </c>
      <c r="K1122" s="3"/>
    </row>
    <row r="1123" spans="1:11" x14ac:dyDescent="0.3">
      <c r="A1123" t="s">
        <v>2928</v>
      </c>
      <c r="B1123" s="25">
        <v>45579</v>
      </c>
      <c r="C1123" t="s">
        <v>995</v>
      </c>
      <c r="D1123" t="s">
        <v>1524</v>
      </c>
      <c r="E1123" t="s">
        <v>1750</v>
      </c>
      <c r="F1123" s="7">
        <v>2</v>
      </c>
      <c r="G1123" s="3">
        <v>819.93</v>
      </c>
      <c r="H1123" s="3">
        <v>0.18</v>
      </c>
      <c r="I1123" t="s">
        <v>1807</v>
      </c>
      <c r="J1123" s="3">
        <v>2263.0068000000001</v>
      </c>
      <c r="K1123" s="3"/>
    </row>
    <row r="1124" spans="1:11" x14ac:dyDescent="0.3">
      <c r="A1124" t="s">
        <v>2929</v>
      </c>
      <c r="B1124" s="25">
        <v>45725</v>
      </c>
      <c r="C1124" t="s">
        <v>923</v>
      </c>
      <c r="D1124" t="s">
        <v>1613</v>
      </c>
      <c r="E1124" t="s">
        <v>1733</v>
      </c>
      <c r="F1124" s="7">
        <v>2</v>
      </c>
      <c r="G1124" s="3">
        <v>700.95</v>
      </c>
      <c r="H1124" s="3">
        <v>0.12</v>
      </c>
      <c r="I1124" t="s">
        <v>1805</v>
      </c>
      <c r="J1124" s="3">
        <v>1149.558</v>
      </c>
      <c r="K1124" s="3"/>
    </row>
    <row r="1125" spans="1:11" x14ac:dyDescent="0.3">
      <c r="A1125" t="s">
        <v>2930</v>
      </c>
      <c r="B1125" s="25">
        <v>45910</v>
      </c>
      <c r="C1125" t="s">
        <v>473</v>
      </c>
      <c r="D1125" t="s">
        <v>1563</v>
      </c>
      <c r="E1125" t="s">
        <v>1780</v>
      </c>
      <c r="F1125" s="7">
        <v>3</v>
      </c>
      <c r="G1125" s="3">
        <v>456.38</v>
      </c>
      <c r="H1125" s="3">
        <v>0.3</v>
      </c>
      <c r="I1125" t="s">
        <v>1805</v>
      </c>
      <c r="J1125" s="3">
        <v>803.22879999999998</v>
      </c>
      <c r="K1125" s="3"/>
    </row>
    <row r="1126" spans="1:11" x14ac:dyDescent="0.3">
      <c r="A1126" t="s">
        <v>2931</v>
      </c>
      <c r="B1126" s="25">
        <v>45447</v>
      </c>
      <c r="C1126" t="s">
        <v>1118</v>
      </c>
      <c r="D1126" t="s">
        <v>1681</v>
      </c>
      <c r="E1126" t="s">
        <v>1780</v>
      </c>
      <c r="F1126" s="7">
        <v>2</v>
      </c>
      <c r="G1126" s="3">
        <v>291.05</v>
      </c>
      <c r="H1126" s="3">
        <v>0.27</v>
      </c>
      <c r="I1126" t="s">
        <v>1805</v>
      </c>
      <c r="J1126" s="3">
        <v>611.20500000000004</v>
      </c>
      <c r="K1126" s="3"/>
    </row>
    <row r="1127" spans="1:11" x14ac:dyDescent="0.3">
      <c r="A1127" t="s">
        <v>2932</v>
      </c>
      <c r="B1127" s="25">
        <v>45307</v>
      </c>
      <c r="C1127" t="s">
        <v>743</v>
      </c>
      <c r="D1127" t="s">
        <v>1719</v>
      </c>
      <c r="E1127" t="s">
        <v>1782</v>
      </c>
      <c r="F1127" s="7">
        <v>3</v>
      </c>
      <c r="G1127" s="3">
        <v>463.52</v>
      </c>
      <c r="H1127" s="3">
        <v>0.28999999999999998</v>
      </c>
      <c r="I1127" t="s">
        <v>1807</v>
      </c>
      <c r="J1127" s="3">
        <v>676.73919999999998</v>
      </c>
      <c r="K1127" s="3"/>
    </row>
    <row r="1128" spans="1:11" x14ac:dyDescent="0.3">
      <c r="A1128" t="s">
        <v>2933</v>
      </c>
      <c r="B1128" s="25">
        <v>45653</v>
      </c>
      <c r="C1128" t="s">
        <v>1171</v>
      </c>
      <c r="D1128" t="s">
        <v>1524</v>
      </c>
      <c r="E1128" t="s">
        <v>1788</v>
      </c>
      <c r="F1128" s="7">
        <v>2</v>
      </c>
      <c r="G1128" s="3">
        <v>241.64</v>
      </c>
      <c r="H1128" s="3">
        <v>0.03</v>
      </c>
      <c r="I1128" t="s">
        <v>1807</v>
      </c>
      <c r="J1128" s="3">
        <v>514.69319999999993</v>
      </c>
      <c r="K1128" s="3"/>
    </row>
    <row r="1129" spans="1:11" x14ac:dyDescent="0.3">
      <c r="A1129" t="s">
        <v>2934</v>
      </c>
      <c r="B1129" s="25">
        <v>45817</v>
      </c>
      <c r="C1129" t="s">
        <v>1469</v>
      </c>
      <c r="D1129" t="s">
        <v>1589</v>
      </c>
      <c r="E1129" t="s">
        <v>1770</v>
      </c>
      <c r="F1129" s="7">
        <v>1</v>
      </c>
      <c r="G1129" s="3">
        <v>47.86</v>
      </c>
      <c r="H1129" s="3">
        <v>0.06</v>
      </c>
      <c r="I1129" t="s">
        <v>1807</v>
      </c>
      <c r="J1129" s="3">
        <v>92.848399999999998</v>
      </c>
      <c r="K1129" s="3"/>
    </row>
    <row r="1130" spans="1:11" x14ac:dyDescent="0.3">
      <c r="A1130" t="s">
        <v>2935</v>
      </c>
      <c r="B1130" s="25">
        <v>45509</v>
      </c>
      <c r="C1130" t="s">
        <v>1069</v>
      </c>
      <c r="D1130" t="s">
        <v>1713</v>
      </c>
      <c r="E1130" t="s">
        <v>1747</v>
      </c>
      <c r="F1130" s="7">
        <v>3</v>
      </c>
      <c r="G1130" s="3">
        <v>805.07</v>
      </c>
      <c r="H1130" s="3">
        <v>0</v>
      </c>
      <c r="I1130" t="s">
        <v>1810</v>
      </c>
      <c r="J1130" s="3">
        <v>756.76580000000001</v>
      </c>
      <c r="K1130" s="3"/>
    </row>
    <row r="1131" spans="1:11" x14ac:dyDescent="0.3">
      <c r="A1131" t="s">
        <v>2936</v>
      </c>
      <c r="B1131" s="25">
        <v>45753</v>
      </c>
      <c r="C1131" t="s">
        <v>1153</v>
      </c>
      <c r="D1131" t="s">
        <v>1597</v>
      </c>
      <c r="E1131" t="s">
        <v>1738</v>
      </c>
      <c r="F1131" s="7">
        <v>2</v>
      </c>
      <c r="G1131" s="3">
        <v>848.48</v>
      </c>
      <c r="H1131" s="3">
        <v>0.22</v>
      </c>
      <c r="I1131" t="s">
        <v>1810</v>
      </c>
      <c r="J1131" s="3">
        <v>2545.44</v>
      </c>
      <c r="K1131" s="3"/>
    </row>
    <row r="1132" spans="1:11" x14ac:dyDescent="0.3">
      <c r="A1132" t="s">
        <v>2937</v>
      </c>
      <c r="B1132" s="25">
        <v>45512</v>
      </c>
      <c r="C1132" t="s">
        <v>776</v>
      </c>
      <c r="D1132" t="s">
        <v>1635</v>
      </c>
      <c r="E1132" t="s">
        <v>1763</v>
      </c>
      <c r="F1132" s="7">
        <v>3</v>
      </c>
      <c r="G1132" s="3">
        <v>568.95000000000005</v>
      </c>
      <c r="H1132" s="3">
        <v>0.05</v>
      </c>
      <c r="I1132" t="s">
        <v>1805</v>
      </c>
      <c r="J1132" s="3">
        <v>887.56200000000013</v>
      </c>
      <c r="K1132" s="3"/>
    </row>
    <row r="1133" spans="1:11" x14ac:dyDescent="0.3">
      <c r="A1133" t="s">
        <v>2938</v>
      </c>
      <c r="B1133" s="25">
        <v>45764</v>
      </c>
      <c r="C1133" t="s">
        <v>536</v>
      </c>
      <c r="D1133" t="s">
        <v>1635</v>
      </c>
      <c r="E1133" t="s">
        <v>1773</v>
      </c>
      <c r="F1133" s="7">
        <v>4</v>
      </c>
      <c r="G1133" s="3">
        <v>269.83999999999997</v>
      </c>
      <c r="H1133" s="3">
        <v>0.27</v>
      </c>
      <c r="I1133" t="s">
        <v>1807</v>
      </c>
      <c r="J1133" s="3">
        <v>769.04399999999998</v>
      </c>
      <c r="K1133" s="3"/>
    </row>
    <row r="1134" spans="1:11" x14ac:dyDescent="0.3">
      <c r="A1134" t="s">
        <v>2939</v>
      </c>
      <c r="B1134" s="25">
        <v>45746</v>
      </c>
      <c r="C1134" t="s">
        <v>965</v>
      </c>
      <c r="D1134" t="s">
        <v>1653</v>
      </c>
      <c r="E1134" t="s">
        <v>1778</v>
      </c>
      <c r="F1134" s="7">
        <v>1</v>
      </c>
      <c r="G1134" s="3">
        <v>267.36</v>
      </c>
      <c r="H1134" s="3">
        <v>0.09</v>
      </c>
      <c r="I1134" t="s">
        <v>1807</v>
      </c>
      <c r="J1134" s="3">
        <v>780.69119999999998</v>
      </c>
      <c r="K1134" s="3"/>
    </row>
    <row r="1135" spans="1:11" x14ac:dyDescent="0.3">
      <c r="A1135" t="s">
        <v>2940</v>
      </c>
      <c r="B1135" s="25">
        <v>45647</v>
      </c>
      <c r="C1135" t="s">
        <v>394</v>
      </c>
      <c r="D1135" t="s">
        <v>1603</v>
      </c>
      <c r="E1135" t="s">
        <v>1738</v>
      </c>
      <c r="F1135" s="7">
        <v>2</v>
      </c>
      <c r="G1135" s="3">
        <v>438.41</v>
      </c>
      <c r="H1135" s="3">
        <v>0.28000000000000003</v>
      </c>
      <c r="I1135" t="s">
        <v>1805</v>
      </c>
      <c r="J1135" s="3">
        <v>398.95310000000012</v>
      </c>
      <c r="K1135" s="3"/>
    </row>
    <row r="1136" spans="1:11" x14ac:dyDescent="0.3">
      <c r="A1136" t="s">
        <v>2941</v>
      </c>
      <c r="B1136" s="25">
        <v>45443</v>
      </c>
      <c r="C1136" t="s">
        <v>542</v>
      </c>
      <c r="D1136" t="s">
        <v>1631</v>
      </c>
      <c r="E1136" t="s">
        <v>1791</v>
      </c>
      <c r="F1136" s="7">
        <v>4</v>
      </c>
      <c r="G1136" s="3">
        <v>86.72</v>
      </c>
      <c r="H1136" s="3">
        <v>0.14000000000000001</v>
      </c>
      <c r="I1136" t="s">
        <v>1810</v>
      </c>
      <c r="J1136" s="3">
        <v>124.8768</v>
      </c>
      <c r="K1136" s="3"/>
    </row>
    <row r="1137" spans="1:11" x14ac:dyDescent="0.3">
      <c r="A1137" t="s">
        <v>2942</v>
      </c>
      <c r="B1137" s="25">
        <v>45722</v>
      </c>
      <c r="C1137" t="s">
        <v>1303</v>
      </c>
      <c r="D1137" t="s">
        <v>1707</v>
      </c>
      <c r="E1137" t="s">
        <v>1757</v>
      </c>
      <c r="F1137" s="7">
        <v>3</v>
      </c>
      <c r="G1137" s="3">
        <v>630.21</v>
      </c>
      <c r="H1137" s="3">
        <v>0.03</v>
      </c>
      <c r="I1137" t="s">
        <v>1810</v>
      </c>
      <c r="J1137" s="3">
        <v>2167.9223999999999</v>
      </c>
      <c r="K1137" s="3"/>
    </row>
    <row r="1138" spans="1:11" x14ac:dyDescent="0.3">
      <c r="A1138" t="s">
        <v>2943</v>
      </c>
      <c r="B1138" s="25">
        <v>45575</v>
      </c>
      <c r="C1138" t="s">
        <v>1112</v>
      </c>
      <c r="D1138" t="s">
        <v>1647</v>
      </c>
      <c r="E1138" t="s">
        <v>1757</v>
      </c>
      <c r="F1138" s="7">
        <v>1</v>
      </c>
      <c r="G1138" s="3">
        <v>180.84</v>
      </c>
      <c r="H1138" s="3">
        <v>0.04</v>
      </c>
      <c r="I1138" t="s">
        <v>1807</v>
      </c>
      <c r="J1138" s="3">
        <v>526.24439999999993</v>
      </c>
      <c r="K1138" s="3"/>
    </row>
    <row r="1139" spans="1:11" x14ac:dyDescent="0.3">
      <c r="A1139" t="s">
        <v>2944</v>
      </c>
      <c r="B1139" s="25">
        <v>45441</v>
      </c>
      <c r="C1139" t="s">
        <v>27</v>
      </c>
      <c r="D1139" t="s">
        <v>1657</v>
      </c>
      <c r="E1139" t="s">
        <v>1785</v>
      </c>
      <c r="F1139" s="7">
        <v>1</v>
      </c>
      <c r="G1139" s="3">
        <v>453.41</v>
      </c>
      <c r="H1139" s="3">
        <v>0.02</v>
      </c>
      <c r="I1139" t="s">
        <v>1810</v>
      </c>
      <c r="J1139" s="3">
        <v>435.27359999999999</v>
      </c>
      <c r="K1139" s="3"/>
    </row>
    <row r="1140" spans="1:11" x14ac:dyDescent="0.3">
      <c r="A1140" t="s">
        <v>2945</v>
      </c>
      <c r="B1140" s="25">
        <v>45940</v>
      </c>
      <c r="C1140" t="s">
        <v>103</v>
      </c>
      <c r="D1140" t="s">
        <v>1631</v>
      </c>
      <c r="E1140" t="s">
        <v>1757</v>
      </c>
      <c r="F1140" s="7">
        <v>2</v>
      </c>
      <c r="G1140" s="3">
        <v>629.09</v>
      </c>
      <c r="H1140" s="3">
        <v>0</v>
      </c>
      <c r="I1140" t="s">
        <v>1805</v>
      </c>
      <c r="J1140" s="3">
        <v>616.50819999999999</v>
      </c>
      <c r="K1140" s="3"/>
    </row>
    <row r="1141" spans="1:11" x14ac:dyDescent="0.3">
      <c r="A1141" t="s">
        <v>2946</v>
      </c>
      <c r="B1141" s="25">
        <v>45518</v>
      </c>
      <c r="C1141" t="s">
        <v>97</v>
      </c>
      <c r="D1141" t="s">
        <v>1683</v>
      </c>
      <c r="E1141" t="s">
        <v>1742</v>
      </c>
      <c r="F1141" s="7">
        <v>2</v>
      </c>
      <c r="G1141" s="3">
        <v>257.45</v>
      </c>
      <c r="H1141" s="3">
        <v>0.17</v>
      </c>
      <c r="I1141" t="s">
        <v>1810</v>
      </c>
      <c r="J1141" s="3">
        <v>514.9</v>
      </c>
      <c r="K1141" s="3"/>
    </row>
    <row r="1142" spans="1:11" x14ac:dyDescent="0.3">
      <c r="A1142" t="s">
        <v>2947</v>
      </c>
      <c r="B1142" s="25">
        <v>45861</v>
      </c>
      <c r="C1142" t="s">
        <v>586</v>
      </c>
      <c r="D1142" t="s">
        <v>1597</v>
      </c>
      <c r="E1142" t="s">
        <v>1782</v>
      </c>
      <c r="F1142" s="7">
        <v>2</v>
      </c>
      <c r="G1142" s="3">
        <v>696.61</v>
      </c>
      <c r="H1142" s="3">
        <v>0.1</v>
      </c>
      <c r="I1142" t="s">
        <v>1807</v>
      </c>
      <c r="J1142" s="3">
        <v>1156.3725999999999</v>
      </c>
      <c r="K1142" s="3"/>
    </row>
    <row r="1143" spans="1:11" x14ac:dyDescent="0.3">
      <c r="A1143" t="s">
        <v>2948</v>
      </c>
      <c r="B1143" s="25">
        <v>45416</v>
      </c>
      <c r="C1143" t="s">
        <v>1153</v>
      </c>
      <c r="D1143" t="s">
        <v>1621</v>
      </c>
      <c r="E1143" t="s">
        <v>1760</v>
      </c>
      <c r="F1143" s="7">
        <v>3</v>
      </c>
      <c r="G1143" s="3">
        <v>143.79</v>
      </c>
      <c r="H1143" s="3">
        <v>0.19</v>
      </c>
      <c r="I1143" t="s">
        <v>1807</v>
      </c>
      <c r="J1143" s="3">
        <v>258.822</v>
      </c>
      <c r="K1143" s="3"/>
    </row>
    <row r="1144" spans="1:11" x14ac:dyDescent="0.3">
      <c r="A1144" t="s">
        <v>2949</v>
      </c>
      <c r="B1144" s="25">
        <v>45608</v>
      </c>
      <c r="C1144" t="s">
        <v>928</v>
      </c>
      <c r="D1144" t="s">
        <v>1695</v>
      </c>
      <c r="E1144" t="s">
        <v>1738</v>
      </c>
      <c r="F1144" s="7">
        <v>2</v>
      </c>
      <c r="G1144" s="3">
        <v>460.93</v>
      </c>
      <c r="H1144" s="3">
        <v>0.03</v>
      </c>
      <c r="I1144" t="s">
        <v>1810</v>
      </c>
      <c r="J1144" s="3">
        <v>1120.0599</v>
      </c>
      <c r="K1144" s="3"/>
    </row>
    <row r="1145" spans="1:11" x14ac:dyDescent="0.3">
      <c r="A1145" t="s">
        <v>2950</v>
      </c>
      <c r="B1145" s="25">
        <v>45301</v>
      </c>
      <c r="C1145" t="s">
        <v>1514</v>
      </c>
      <c r="D1145" t="s">
        <v>1585</v>
      </c>
      <c r="E1145" t="s">
        <v>1767</v>
      </c>
      <c r="F1145" s="7">
        <v>3</v>
      </c>
      <c r="G1145" s="3">
        <v>67.55</v>
      </c>
      <c r="H1145" s="3">
        <v>0.1</v>
      </c>
      <c r="I1145" t="s">
        <v>1805</v>
      </c>
      <c r="J1145" s="3">
        <v>131.047</v>
      </c>
      <c r="K1145" s="3"/>
    </row>
    <row r="1146" spans="1:11" x14ac:dyDescent="0.3">
      <c r="A1146" t="s">
        <v>2951</v>
      </c>
      <c r="B1146" s="25">
        <v>45433</v>
      </c>
      <c r="C1146" t="s">
        <v>678</v>
      </c>
      <c r="D1146" t="s">
        <v>1627</v>
      </c>
      <c r="E1146" t="s">
        <v>1738</v>
      </c>
      <c r="F1146" s="7">
        <v>4</v>
      </c>
      <c r="G1146" s="3">
        <v>803.31</v>
      </c>
      <c r="H1146" s="3">
        <v>0.2</v>
      </c>
      <c r="I1146" t="s">
        <v>1807</v>
      </c>
      <c r="J1146" s="3">
        <v>2168.9369999999999</v>
      </c>
      <c r="K1146" s="3"/>
    </row>
    <row r="1147" spans="1:11" x14ac:dyDescent="0.3">
      <c r="A1147" t="s">
        <v>2952</v>
      </c>
      <c r="B1147" s="25">
        <v>45821</v>
      </c>
      <c r="C1147" t="s">
        <v>1324</v>
      </c>
      <c r="D1147" t="s">
        <v>1561</v>
      </c>
      <c r="E1147" t="s">
        <v>1778</v>
      </c>
      <c r="F1147" s="7">
        <v>4</v>
      </c>
      <c r="G1147" s="3">
        <v>254.71</v>
      </c>
      <c r="H1147" s="3">
        <v>0.3</v>
      </c>
      <c r="I1147" t="s">
        <v>1810</v>
      </c>
      <c r="J1147" s="3">
        <v>815.07200000000012</v>
      </c>
      <c r="K1147" s="3"/>
    </row>
    <row r="1148" spans="1:11" x14ac:dyDescent="0.3">
      <c r="A1148" t="s">
        <v>2953</v>
      </c>
      <c r="B1148" s="25">
        <v>45508</v>
      </c>
      <c r="C1148" t="s">
        <v>192</v>
      </c>
      <c r="D1148" t="s">
        <v>1629</v>
      </c>
      <c r="E1148" t="s">
        <v>1750</v>
      </c>
      <c r="F1148" s="7">
        <v>2</v>
      </c>
      <c r="G1148" s="3">
        <v>594.89</v>
      </c>
      <c r="H1148" s="3">
        <v>7.0000000000000007E-2</v>
      </c>
      <c r="I1148" t="s">
        <v>1807</v>
      </c>
      <c r="J1148" s="3">
        <v>1665.692</v>
      </c>
      <c r="K1148" s="3"/>
    </row>
    <row r="1149" spans="1:11" x14ac:dyDescent="0.3">
      <c r="A1149" t="s">
        <v>2954</v>
      </c>
      <c r="B1149" s="25">
        <v>45854</v>
      </c>
      <c r="C1149" t="s">
        <v>705</v>
      </c>
      <c r="D1149" t="s">
        <v>1711</v>
      </c>
      <c r="E1149" t="s">
        <v>1733</v>
      </c>
      <c r="F1149" s="7">
        <v>4</v>
      </c>
      <c r="G1149" s="3">
        <v>844.31</v>
      </c>
      <c r="H1149" s="3">
        <v>0</v>
      </c>
      <c r="I1149" t="s">
        <v>1807</v>
      </c>
      <c r="J1149" s="3">
        <v>1570.4166</v>
      </c>
      <c r="K1149" s="3"/>
    </row>
    <row r="1150" spans="1:11" x14ac:dyDescent="0.3">
      <c r="A1150" t="s">
        <v>2955</v>
      </c>
      <c r="B1150" s="25">
        <v>45569</v>
      </c>
      <c r="C1150" t="s">
        <v>453</v>
      </c>
      <c r="D1150" t="s">
        <v>1559</v>
      </c>
      <c r="E1150" t="s">
        <v>1757</v>
      </c>
      <c r="F1150" s="7">
        <v>3</v>
      </c>
      <c r="G1150" s="3">
        <v>101.33</v>
      </c>
      <c r="H1150" s="3">
        <v>0.18</v>
      </c>
      <c r="I1150" t="s">
        <v>1805</v>
      </c>
      <c r="J1150" s="3">
        <v>405.32</v>
      </c>
      <c r="K1150" s="3"/>
    </row>
    <row r="1151" spans="1:11" x14ac:dyDescent="0.3">
      <c r="A1151" t="s">
        <v>2956</v>
      </c>
      <c r="B1151" s="25">
        <v>45824</v>
      </c>
      <c r="C1151" t="s">
        <v>444</v>
      </c>
      <c r="D1151" t="s">
        <v>1581</v>
      </c>
      <c r="E1151" t="s">
        <v>1763</v>
      </c>
      <c r="F1151" s="7">
        <v>4</v>
      </c>
      <c r="G1151" s="3">
        <v>922.56</v>
      </c>
      <c r="H1151" s="3">
        <v>7.0000000000000007E-2</v>
      </c>
      <c r="I1151" t="s">
        <v>1807</v>
      </c>
      <c r="J1151" s="3">
        <v>2269.4976000000001</v>
      </c>
      <c r="K1151" s="3"/>
    </row>
    <row r="1152" spans="1:11" x14ac:dyDescent="0.3">
      <c r="A1152" t="s">
        <v>2957</v>
      </c>
      <c r="B1152" s="25">
        <v>45352</v>
      </c>
      <c r="C1152" t="s">
        <v>1324</v>
      </c>
      <c r="D1152" t="s">
        <v>1605</v>
      </c>
      <c r="E1152" t="s">
        <v>1780</v>
      </c>
      <c r="F1152" s="7">
        <v>3</v>
      </c>
      <c r="G1152" s="3">
        <v>867.19</v>
      </c>
      <c r="H1152" s="3">
        <v>0.14000000000000001</v>
      </c>
      <c r="I1152" t="s">
        <v>1810</v>
      </c>
      <c r="J1152" s="3">
        <v>3225.9468000000002</v>
      </c>
      <c r="K1152" s="3"/>
    </row>
    <row r="1153" spans="1:11" x14ac:dyDescent="0.3">
      <c r="A1153" t="s">
        <v>2958</v>
      </c>
      <c r="B1153" s="25">
        <v>45454</v>
      </c>
      <c r="C1153" t="s">
        <v>36</v>
      </c>
      <c r="D1153" t="s">
        <v>1695</v>
      </c>
      <c r="E1153" t="s">
        <v>1788</v>
      </c>
      <c r="F1153" s="7">
        <v>3</v>
      </c>
      <c r="G1153" s="3">
        <v>816.87</v>
      </c>
      <c r="H1153" s="3">
        <v>0</v>
      </c>
      <c r="I1153" t="s">
        <v>1807</v>
      </c>
      <c r="J1153" s="3">
        <v>2107.5246000000002</v>
      </c>
      <c r="K1153" s="3"/>
    </row>
    <row r="1154" spans="1:11" x14ac:dyDescent="0.3">
      <c r="A1154" t="s">
        <v>2959</v>
      </c>
      <c r="B1154" s="25">
        <v>45924</v>
      </c>
      <c r="C1154" t="s">
        <v>1460</v>
      </c>
      <c r="D1154" t="s">
        <v>1659</v>
      </c>
      <c r="E1154" t="s">
        <v>1747</v>
      </c>
      <c r="F1154" s="7">
        <v>2</v>
      </c>
      <c r="G1154" s="3">
        <v>258.06</v>
      </c>
      <c r="H1154" s="3">
        <v>0.06</v>
      </c>
      <c r="I1154" t="s">
        <v>1807</v>
      </c>
      <c r="J1154" s="3">
        <v>774.18000000000006</v>
      </c>
      <c r="K1154" s="3"/>
    </row>
    <row r="1155" spans="1:11" x14ac:dyDescent="0.3">
      <c r="A1155" t="s">
        <v>2960</v>
      </c>
      <c r="B1155" s="25">
        <v>45694</v>
      </c>
      <c r="C1155" t="s">
        <v>974</v>
      </c>
      <c r="D1155" t="s">
        <v>1605</v>
      </c>
      <c r="E1155" t="s">
        <v>1780</v>
      </c>
      <c r="F1155" s="7">
        <v>2</v>
      </c>
      <c r="G1155" s="3">
        <v>574.58000000000004</v>
      </c>
      <c r="H1155" s="3">
        <v>0.27</v>
      </c>
      <c r="I1155" t="s">
        <v>1805</v>
      </c>
      <c r="J1155" s="3">
        <v>1080.2103999999999</v>
      </c>
      <c r="K1155" s="3"/>
    </row>
    <row r="1156" spans="1:11" x14ac:dyDescent="0.3">
      <c r="A1156" t="s">
        <v>2961</v>
      </c>
      <c r="B1156" s="25">
        <v>45587</v>
      </c>
      <c r="C1156" t="s">
        <v>97</v>
      </c>
      <c r="D1156" t="s">
        <v>1695</v>
      </c>
      <c r="E1156" t="s">
        <v>1757</v>
      </c>
      <c r="F1156" s="7">
        <v>2</v>
      </c>
      <c r="G1156" s="3">
        <v>472.18</v>
      </c>
      <c r="H1156" s="3">
        <v>0.12</v>
      </c>
      <c r="I1156" t="s">
        <v>1807</v>
      </c>
      <c r="J1156" s="3">
        <v>689.38279999999997</v>
      </c>
      <c r="K1156" s="3"/>
    </row>
    <row r="1157" spans="1:11" x14ac:dyDescent="0.3">
      <c r="A1157" t="s">
        <v>2962</v>
      </c>
      <c r="B1157" s="25">
        <v>45556</v>
      </c>
      <c r="C1157" t="s">
        <v>1057</v>
      </c>
      <c r="D1157" t="s">
        <v>1611</v>
      </c>
      <c r="E1157" t="s">
        <v>1754</v>
      </c>
      <c r="F1157" s="7">
        <v>3</v>
      </c>
      <c r="G1157" s="3">
        <v>20.47</v>
      </c>
      <c r="H1157" s="3">
        <v>0.15</v>
      </c>
      <c r="I1157" t="s">
        <v>1810</v>
      </c>
      <c r="J1157" s="3">
        <v>36.027200000000001</v>
      </c>
      <c r="K1157" s="3"/>
    </row>
    <row r="1158" spans="1:11" x14ac:dyDescent="0.3">
      <c r="A1158" t="s">
        <v>2963</v>
      </c>
      <c r="B1158" s="25">
        <v>45923</v>
      </c>
      <c r="C1158" t="s">
        <v>100</v>
      </c>
      <c r="D1158" t="s">
        <v>1573</v>
      </c>
      <c r="E1158" t="s">
        <v>1760</v>
      </c>
      <c r="F1158" s="7">
        <v>3</v>
      </c>
      <c r="G1158" s="3">
        <v>235.41</v>
      </c>
      <c r="H1158" s="3">
        <v>0.27</v>
      </c>
      <c r="I1158" t="s">
        <v>1807</v>
      </c>
      <c r="J1158" s="3">
        <v>600.29549999999995</v>
      </c>
      <c r="K1158" s="3"/>
    </row>
    <row r="1159" spans="1:11" x14ac:dyDescent="0.3">
      <c r="A1159" t="s">
        <v>2964</v>
      </c>
      <c r="B1159" s="25">
        <v>45811</v>
      </c>
      <c r="C1159" t="s">
        <v>734</v>
      </c>
      <c r="D1159" t="s">
        <v>1685</v>
      </c>
      <c r="E1159" t="s">
        <v>1760</v>
      </c>
      <c r="F1159" s="7">
        <v>2</v>
      </c>
      <c r="G1159" s="3">
        <v>744.9</v>
      </c>
      <c r="H1159" s="3">
        <v>0.15</v>
      </c>
      <c r="I1159" t="s">
        <v>1807</v>
      </c>
      <c r="J1159" s="3">
        <v>1631.3309999999999</v>
      </c>
      <c r="K1159" s="3"/>
    </row>
    <row r="1160" spans="1:11" x14ac:dyDescent="0.3">
      <c r="A1160" t="s">
        <v>2965</v>
      </c>
      <c r="B1160" s="25">
        <v>45559</v>
      </c>
      <c r="C1160" t="s">
        <v>178</v>
      </c>
      <c r="D1160" t="s">
        <v>1565</v>
      </c>
      <c r="E1160" t="s">
        <v>1747</v>
      </c>
      <c r="F1160" s="7">
        <v>1</v>
      </c>
      <c r="G1160" s="3">
        <v>382.2</v>
      </c>
      <c r="H1160" s="3">
        <v>0.14000000000000001</v>
      </c>
      <c r="I1160" t="s">
        <v>1805</v>
      </c>
      <c r="J1160" s="3">
        <v>649.74</v>
      </c>
      <c r="K1160" s="3"/>
    </row>
    <row r="1161" spans="1:11" x14ac:dyDescent="0.3">
      <c r="A1161" t="s">
        <v>2966</v>
      </c>
      <c r="B1161" s="25">
        <v>45881</v>
      </c>
      <c r="C1161" t="s">
        <v>1075</v>
      </c>
      <c r="D1161" t="s">
        <v>1709</v>
      </c>
      <c r="E1161" t="s">
        <v>1785</v>
      </c>
      <c r="F1161" s="7">
        <v>2</v>
      </c>
      <c r="G1161" s="3">
        <v>269.25</v>
      </c>
      <c r="H1161" s="3">
        <v>0.03</v>
      </c>
      <c r="I1161" t="s">
        <v>1807</v>
      </c>
      <c r="J1161" s="3">
        <v>231.55500000000001</v>
      </c>
      <c r="K1161" s="3"/>
    </row>
    <row r="1162" spans="1:11" x14ac:dyDescent="0.3">
      <c r="A1162" t="s">
        <v>2967</v>
      </c>
      <c r="B1162" s="25">
        <v>45367</v>
      </c>
      <c r="C1162" t="s">
        <v>1129</v>
      </c>
      <c r="D1162" t="s">
        <v>1589</v>
      </c>
      <c r="E1162" t="s">
        <v>1773</v>
      </c>
      <c r="F1162" s="7">
        <v>4</v>
      </c>
      <c r="G1162" s="3">
        <v>723.75</v>
      </c>
      <c r="H1162" s="3">
        <v>0.18</v>
      </c>
      <c r="I1162" t="s">
        <v>1807</v>
      </c>
      <c r="J1162" s="3">
        <v>1404.075</v>
      </c>
      <c r="K1162" s="3"/>
    </row>
    <row r="1163" spans="1:11" x14ac:dyDescent="0.3">
      <c r="A1163" t="s">
        <v>2968</v>
      </c>
      <c r="B1163" s="25">
        <v>45832</v>
      </c>
      <c r="C1163" t="s">
        <v>885</v>
      </c>
      <c r="D1163" t="s">
        <v>1567</v>
      </c>
      <c r="E1163" t="s">
        <v>1794</v>
      </c>
      <c r="F1163" s="7">
        <v>2</v>
      </c>
      <c r="G1163" s="3">
        <v>58.92</v>
      </c>
      <c r="H1163" s="3">
        <v>0.26</v>
      </c>
      <c r="I1163" t="s">
        <v>1805</v>
      </c>
      <c r="J1163" s="3">
        <v>193.2576</v>
      </c>
      <c r="K1163" s="3"/>
    </row>
    <row r="1164" spans="1:11" x14ac:dyDescent="0.3">
      <c r="A1164" t="s">
        <v>2969</v>
      </c>
      <c r="B1164" s="25">
        <v>45438</v>
      </c>
      <c r="C1164" t="s">
        <v>613</v>
      </c>
      <c r="D1164" t="s">
        <v>1671</v>
      </c>
      <c r="E1164" t="s">
        <v>1770</v>
      </c>
      <c r="F1164" s="7">
        <v>1</v>
      </c>
      <c r="G1164" s="3">
        <v>913.08</v>
      </c>
      <c r="H1164" s="3">
        <v>0.28000000000000003</v>
      </c>
      <c r="I1164" t="s">
        <v>1805</v>
      </c>
      <c r="J1164" s="3">
        <v>1351.3584000000001</v>
      </c>
      <c r="K1164" s="3"/>
    </row>
    <row r="1165" spans="1:11" x14ac:dyDescent="0.3">
      <c r="A1165" t="s">
        <v>2970</v>
      </c>
      <c r="B1165" s="25">
        <v>45691</v>
      </c>
      <c r="C1165" t="s">
        <v>770</v>
      </c>
      <c r="D1165" t="s">
        <v>1691</v>
      </c>
      <c r="E1165" t="s">
        <v>1738</v>
      </c>
      <c r="F1165" s="7">
        <v>1</v>
      </c>
      <c r="G1165" s="3">
        <v>791.83</v>
      </c>
      <c r="H1165" s="3">
        <v>0.3</v>
      </c>
      <c r="I1165" t="s">
        <v>1807</v>
      </c>
      <c r="J1165" s="3">
        <v>570.11760000000004</v>
      </c>
      <c r="K1165" s="3"/>
    </row>
    <row r="1166" spans="1:11" x14ac:dyDescent="0.3">
      <c r="A1166" t="s">
        <v>2971</v>
      </c>
      <c r="B1166" s="25">
        <v>45506</v>
      </c>
      <c r="C1166" t="s">
        <v>1435</v>
      </c>
      <c r="D1166" t="s">
        <v>1532</v>
      </c>
      <c r="E1166" t="s">
        <v>1782</v>
      </c>
      <c r="F1166" s="7">
        <v>2</v>
      </c>
      <c r="G1166" s="3">
        <v>74.290000000000006</v>
      </c>
      <c r="H1166" s="3">
        <v>0.27</v>
      </c>
      <c r="I1166" t="s">
        <v>1810</v>
      </c>
      <c r="J1166" s="3">
        <v>52.003</v>
      </c>
      <c r="K1166" s="3"/>
    </row>
    <row r="1167" spans="1:11" x14ac:dyDescent="0.3">
      <c r="A1167" t="s">
        <v>2972</v>
      </c>
      <c r="B1167" s="25">
        <v>45251</v>
      </c>
      <c r="C1167" t="s">
        <v>773</v>
      </c>
      <c r="D1167" t="s">
        <v>1599</v>
      </c>
      <c r="E1167" t="s">
        <v>1733</v>
      </c>
      <c r="F1167" s="7">
        <v>1</v>
      </c>
      <c r="G1167" s="3">
        <v>961.68</v>
      </c>
      <c r="H1167" s="3">
        <v>0.1</v>
      </c>
      <c r="I1167" t="s">
        <v>1807</v>
      </c>
      <c r="J1167" s="3">
        <v>1404.0527999999999</v>
      </c>
      <c r="K1167" s="3"/>
    </row>
    <row r="1168" spans="1:11" x14ac:dyDescent="0.3">
      <c r="A1168" t="s">
        <v>2973</v>
      </c>
      <c r="B1168" s="25">
        <v>45722</v>
      </c>
      <c r="C1168" t="s">
        <v>1499</v>
      </c>
      <c r="D1168" t="s">
        <v>1567</v>
      </c>
      <c r="E1168" t="s">
        <v>1780</v>
      </c>
      <c r="F1168" s="7">
        <v>1</v>
      </c>
      <c r="G1168" s="3">
        <v>90.72</v>
      </c>
      <c r="H1168" s="3">
        <v>0.16</v>
      </c>
      <c r="I1168" t="s">
        <v>1807</v>
      </c>
      <c r="J1168" s="3">
        <v>81.647999999999996</v>
      </c>
      <c r="K1168" s="3"/>
    </row>
    <row r="1169" spans="1:11" x14ac:dyDescent="0.3">
      <c r="A1169" t="s">
        <v>2974</v>
      </c>
      <c r="B1169" s="25">
        <v>45689</v>
      </c>
      <c r="C1169" t="s">
        <v>221</v>
      </c>
      <c r="D1169" t="s">
        <v>1645</v>
      </c>
      <c r="E1169" t="s">
        <v>1760</v>
      </c>
      <c r="F1169" s="7">
        <v>1</v>
      </c>
      <c r="G1169" s="3">
        <v>458.69</v>
      </c>
      <c r="H1169" s="3">
        <v>0.05</v>
      </c>
      <c r="I1169" t="s">
        <v>1807</v>
      </c>
      <c r="J1169" s="3">
        <v>385.2996</v>
      </c>
      <c r="K1169" s="3"/>
    </row>
    <row r="1170" spans="1:11" x14ac:dyDescent="0.3">
      <c r="A1170" t="s">
        <v>2975</v>
      </c>
      <c r="B1170" s="25">
        <v>45346</v>
      </c>
      <c r="C1170" t="s">
        <v>737</v>
      </c>
      <c r="D1170" t="s">
        <v>1597</v>
      </c>
      <c r="E1170" t="s">
        <v>1760</v>
      </c>
      <c r="F1170" s="7">
        <v>1</v>
      </c>
      <c r="G1170" s="3">
        <v>168.29</v>
      </c>
      <c r="H1170" s="3">
        <v>0.1</v>
      </c>
      <c r="I1170" t="s">
        <v>1807</v>
      </c>
      <c r="J1170" s="3">
        <v>159.87549999999999</v>
      </c>
      <c r="K1170" s="3"/>
    </row>
    <row r="1171" spans="1:11" x14ac:dyDescent="0.3">
      <c r="A1171" t="s">
        <v>2976</v>
      </c>
      <c r="B1171" s="25">
        <v>45549</v>
      </c>
      <c r="C1171" t="s">
        <v>681</v>
      </c>
      <c r="D1171" t="s">
        <v>1563</v>
      </c>
      <c r="E1171" t="s">
        <v>1788</v>
      </c>
      <c r="F1171" s="7">
        <v>1</v>
      </c>
      <c r="G1171" s="3">
        <v>391.77</v>
      </c>
      <c r="H1171" s="3">
        <v>0.05</v>
      </c>
      <c r="I1171" t="s">
        <v>1807</v>
      </c>
      <c r="J1171" s="3">
        <v>352.59300000000002</v>
      </c>
      <c r="K1171" s="3"/>
    </row>
    <row r="1172" spans="1:11" x14ac:dyDescent="0.3">
      <c r="A1172" t="s">
        <v>2977</v>
      </c>
      <c r="B1172" s="25">
        <v>45900</v>
      </c>
      <c r="C1172" t="s">
        <v>1066</v>
      </c>
      <c r="D1172" t="s">
        <v>1553</v>
      </c>
      <c r="E1172" t="s">
        <v>1780</v>
      </c>
      <c r="F1172" s="7">
        <v>1</v>
      </c>
      <c r="G1172" s="3">
        <v>424.83</v>
      </c>
      <c r="H1172" s="3">
        <v>0.1</v>
      </c>
      <c r="I1172" t="s">
        <v>1810</v>
      </c>
      <c r="J1172" s="3">
        <v>403.58850000000001</v>
      </c>
      <c r="K1172" s="3"/>
    </row>
    <row r="1173" spans="1:11" x14ac:dyDescent="0.3">
      <c r="A1173" t="s">
        <v>2978</v>
      </c>
      <c r="B1173" s="25">
        <v>45308</v>
      </c>
      <c r="C1173" t="s">
        <v>199</v>
      </c>
      <c r="D1173" t="s">
        <v>1551</v>
      </c>
      <c r="E1173" t="s">
        <v>1747</v>
      </c>
      <c r="F1173" s="7">
        <v>2</v>
      </c>
      <c r="G1173" s="3">
        <v>499.46</v>
      </c>
      <c r="H1173" s="3">
        <v>0.15</v>
      </c>
      <c r="I1173" t="s">
        <v>1805</v>
      </c>
      <c r="J1173" s="3">
        <v>449.51400000000001</v>
      </c>
      <c r="K1173" s="3"/>
    </row>
    <row r="1174" spans="1:11" x14ac:dyDescent="0.3">
      <c r="A1174" t="s">
        <v>2979</v>
      </c>
      <c r="B1174" s="25">
        <v>45336</v>
      </c>
      <c r="C1174" t="s">
        <v>85</v>
      </c>
      <c r="D1174" t="s">
        <v>1727</v>
      </c>
      <c r="E1174" t="s">
        <v>1738</v>
      </c>
      <c r="F1174" s="7">
        <v>2</v>
      </c>
      <c r="G1174" s="3">
        <v>698.34</v>
      </c>
      <c r="H1174" s="3">
        <v>0.27</v>
      </c>
      <c r="I1174" t="s">
        <v>1807</v>
      </c>
      <c r="J1174" s="3">
        <v>1187.1780000000001</v>
      </c>
      <c r="K1174" s="3"/>
    </row>
    <row r="1175" spans="1:11" x14ac:dyDescent="0.3">
      <c r="A1175" t="s">
        <v>2980</v>
      </c>
      <c r="B1175" s="25">
        <v>45213</v>
      </c>
      <c r="C1175" t="s">
        <v>891</v>
      </c>
      <c r="D1175" t="s">
        <v>1641</v>
      </c>
      <c r="E1175" t="s">
        <v>1785</v>
      </c>
      <c r="F1175" s="7">
        <v>4</v>
      </c>
      <c r="G1175" s="3">
        <v>805.08</v>
      </c>
      <c r="H1175" s="3">
        <v>0.08</v>
      </c>
      <c r="I1175" t="s">
        <v>1807</v>
      </c>
      <c r="J1175" s="3">
        <v>1175.4168</v>
      </c>
      <c r="K1175" s="3"/>
    </row>
    <row r="1176" spans="1:11" x14ac:dyDescent="0.3">
      <c r="A1176" t="s">
        <v>2981</v>
      </c>
      <c r="B1176" s="25">
        <v>45742</v>
      </c>
      <c r="C1176" t="s">
        <v>1420</v>
      </c>
      <c r="D1176" t="s">
        <v>1681</v>
      </c>
      <c r="E1176" t="s">
        <v>1742</v>
      </c>
      <c r="F1176" s="7">
        <v>2</v>
      </c>
      <c r="G1176" s="3">
        <v>934.79</v>
      </c>
      <c r="H1176" s="3">
        <v>0.24</v>
      </c>
      <c r="I1176" t="s">
        <v>1807</v>
      </c>
      <c r="J1176" s="3">
        <v>3440.0272</v>
      </c>
      <c r="K1176" s="3"/>
    </row>
    <row r="1177" spans="1:11" x14ac:dyDescent="0.3">
      <c r="A1177" t="s">
        <v>2982</v>
      </c>
      <c r="B1177" s="25">
        <v>45932</v>
      </c>
      <c r="C1177" t="s">
        <v>85</v>
      </c>
      <c r="D1177" t="s">
        <v>1649</v>
      </c>
      <c r="E1177" t="s">
        <v>1738</v>
      </c>
      <c r="F1177" s="7">
        <v>1</v>
      </c>
      <c r="G1177" s="3">
        <v>424.54</v>
      </c>
      <c r="H1177" s="3">
        <v>0.19</v>
      </c>
      <c r="I1177" t="s">
        <v>1807</v>
      </c>
      <c r="J1177" s="3">
        <v>645.30080000000009</v>
      </c>
      <c r="K1177" s="3"/>
    </row>
    <row r="1178" spans="1:11" x14ac:dyDescent="0.3">
      <c r="A1178" t="s">
        <v>2983</v>
      </c>
      <c r="B1178" s="25">
        <v>45462</v>
      </c>
      <c r="C1178" t="s">
        <v>1018</v>
      </c>
      <c r="D1178" t="s">
        <v>1697</v>
      </c>
      <c r="E1178" t="s">
        <v>1788</v>
      </c>
      <c r="F1178" s="7">
        <v>2</v>
      </c>
      <c r="G1178" s="3">
        <v>235.44</v>
      </c>
      <c r="H1178" s="3">
        <v>0.27</v>
      </c>
      <c r="I1178" t="s">
        <v>1810</v>
      </c>
      <c r="J1178" s="3">
        <v>190.7064</v>
      </c>
      <c r="K1178" s="3"/>
    </row>
    <row r="1179" spans="1:11" x14ac:dyDescent="0.3">
      <c r="A1179" t="s">
        <v>2984</v>
      </c>
      <c r="B1179" s="25">
        <v>45568</v>
      </c>
      <c r="C1179" t="s">
        <v>856</v>
      </c>
      <c r="D1179" t="s">
        <v>1627</v>
      </c>
      <c r="E1179" t="s">
        <v>1778</v>
      </c>
      <c r="F1179" s="7">
        <v>2</v>
      </c>
      <c r="G1179" s="3">
        <v>620.71</v>
      </c>
      <c r="H1179" s="3">
        <v>0.13</v>
      </c>
      <c r="I1179" t="s">
        <v>1805</v>
      </c>
      <c r="J1179" s="3">
        <v>906.23660000000007</v>
      </c>
      <c r="K1179" s="3"/>
    </row>
    <row r="1180" spans="1:11" x14ac:dyDescent="0.3">
      <c r="A1180" t="s">
        <v>2985</v>
      </c>
      <c r="B1180" s="25">
        <v>45397</v>
      </c>
      <c r="C1180" t="s">
        <v>397</v>
      </c>
      <c r="D1180" t="s">
        <v>1561</v>
      </c>
      <c r="E1180" t="s">
        <v>1773</v>
      </c>
      <c r="F1180" s="7">
        <v>3</v>
      </c>
      <c r="G1180" s="3">
        <v>851.77</v>
      </c>
      <c r="H1180" s="3">
        <v>0.2</v>
      </c>
      <c r="I1180" t="s">
        <v>1807</v>
      </c>
      <c r="J1180" s="3">
        <v>1482.0798</v>
      </c>
      <c r="K1180" s="3"/>
    </row>
    <row r="1181" spans="1:11" x14ac:dyDescent="0.3">
      <c r="A1181" t="s">
        <v>2986</v>
      </c>
      <c r="B1181" s="25">
        <v>45569</v>
      </c>
      <c r="C1181" t="s">
        <v>554</v>
      </c>
      <c r="D1181" t="s">
        <v>1619</v>
      </c>
      <c r="E1181" t="s">
        <v>1738</v>
      </c>
      <c r="F1181" s="7">
        <v>2</v>
      </c>
      <c r="G1181" s="3">
        <v>876.01</v>
      </c>
      <c r="H1181" s="3">
        <v>0.15</v>
      </c>
      <c r="I1181" t="s">
        <v>1805</v>
      </c>
      <c r="J1181" s="3">
        <v>2102.424</v>
      </c>
      <c r="K1181" s="3"/>
    </row>
    <row r="1182" spans="1:11" x14ac:dyDescent="0.3">
      <c r="A1182" t="s">
        <v>2987</v>
      </c>
      <c r="B1182" s="25">
        <v>45353</v>
      </c>
      <c r="C1182" t="s">
        <v>870</v>
      </c>
      <c r="D1182" t="s">
        <v>1583</v>
      </c>
      <c r="E1182" t="s">
        <v>1767</v>
      </c>
      <c r="F1182" s="7">
        <v>2</v>
      </c>
      <c r="G1182" s="3">
        <v>717.21</v>
      </c>
      <c r="H1182" s="3">
        <v>0.05</v>
      </c>
      <c r="I1182" t="s">
        <v>1810</v>
      </c>
      <c r="J1182" s="3">
        <v>1219.2570000000001</v>
      </c>
      <c r="K1182" s="3"/>
    </row>
    <row r="1183" spans="1:11" x14ac:dyDescent="0.3">
      <c r="A1183" t="s">
        <v>2988</v>
      </c>
      <c r="B1183" s="25">
        <v>45343</v>
      </c>
      <c r="C1183" t="s">
        <v>208</v>
      </c>
      <c r="D1183" t="s">
        <v>1611</v>
      </c>
      <c r="E1183" t="s">
        <v>1763</v>
      </c>
      <c r="F1183" s="7">
        <v>1</v>
      </c>
      <c r="G1183" s="3">
        <v>871.43</v>
      </c>
      <c r="H1183" s="3">
        <v>0.18</v>
      </c>
      <c r="I1183" t="s">
        <v>1805</v>
      </c>
      <c r="J1183" s="3">
        <v>1655.7170000000001</v>
      </c>
      <c r="K1183" s="3"/>
    </row>
    <row r="1184" spans="1:11" x14ac:dyDescent="0.3">
      <c r="A1184" t="s">
        <v>2989</v>
      </c>
      <c r="B1184" s="25">
        <v>45321</v>
      </c>
      <c r="C1184" t="s">
        <v>1384</v>
      </c>
      <c r="D1184" t="s">
        <v>1601</v>
      </c>
      <c r="E1184" t="s">
        <v>1760</v>
      </c>
      <c r="F1184" s="7">
        <v>3</v>
      </c>
      <c r="G1184" s="3">
        <v>514.65</v>
      </c>
      <c r="H1184" s="3">
        <v>0.28000000000000003</v>
      </c>
      <c r="I1184" t="s">
        <v>1805</v>
      </c>
      <c r="J1184" s="3">
        <v>422.01299999999998</v>
      </c>
      <c r="K1184" s="3"/>
    </row>
    <row r="1185" spans="1:11" x14ac:dyDescent="0.3">
      <c r="A1185" t="s">
        <v>2990</v>
      </c>
      <c r="B1185" s="25">
        <v>45650</v>
      </c>
      <c r="C1185" t="s">
        <v>1401</v>
      </c>
      <c r="D1185" t="s">
        <v>1653</v>
      </c>
      <c r="E1185" t="s">
        <v>1785</v>
      </c>
      <c r="F1185" s="7">
        <v>2</v>
      </c>
      <c r="G1185" s="3">
        <v>198.76</v>
      </c>
      <c r="H1185" s="3">
        <v>0.16</v>
      </c>
      <c r="I1185" t="s">
        <v>1810</v>
      </c>
      <c r="J1185" s="3">
        <v>429.32159999999999</v>
      </c>
      <c r="K1185" s="3"/>
    </row>
    <row r="1186" spans="1:11" x14ac:dyDescent="0.3">
      <c r="A1186" t="s">
        <v>2991</v>
      </c>
      <c r="B1186" s="25">
        <v>45811</v>
      </c>
      <c r="C1186" t="s">
        <v>721</v>
      </c>
      <c r="D1186" t="s">
        <v>1655</v>
      </c>
      <c r="E1186" t="s">
        <v>1747</v>
      </c>
      <c r="F1186" s="7">
        <v>1</v>
      </c>
      <c r="G1186" s="3">
        <v>975.72</v>
      </c>
      <c r="H1186" s="3">
        <v>0.01</v>
      </c>
      <c r="I1186" t="s">
        <v>1810</v>
      </c>
      <c r="J1186" s="3">
        <v>1639.2095999999999</v>
      </c>
      <c r="K1186" s="3"/>
    </row>
    <row r="1187" spans="1:11" x14ac:dyDescent="0.3">
      <c r="A1187" t="s">
        <v>2992</v>
      </c>
      <c r="B1187" s="25">
        <v>45505</v>
      </c>
      <c r="C1187" t="s">
        <v>1290</v>
      </c>
      <c r="D1187" t="s">
        <v>1559</v>
      </c>
      <c r="E1187" t="s">
        <v>1738</v>
      </c>
      <c r="F1187" s="7">
        <v>4</v>
      </c>
      <c r="G1187" s="3">
        <v>86.03</v>
      </c>
      <c r="H1187" s="3">
        <v>0.15</v>
      </c>
      <c r="I1187" t="s">
        <v>1805</v>
      </c>
      <c r="J1187" s="3">
        <v>85.169700000000006</v>
      </c>
      <c r="K1187" s="3"/>
    </row>
    <row r="1188" spans="1:11" x14ac:dyDescent="0.3">
      <c r="A1188" t="s">
        <v>2993</v>
      </c>
      <c r="B1188" s="25">
        <v>45897</v>
      </c>
      <c r="C1188" t="s">
        <v>310</v>
      </c>
      <c r="D1188" t="s">
        <v>1637</v>
      </c>
      <c r="E1188" t="s">
        <v>1775</v>
      </c>
      <c r="F1188" s="7">
        <v>3</v>
      </c>
      <c r="G1188" s="3">
        <v>705.12</v>
      </c>
      <c r="H1188" s="3">
        <v>0.01</v>
      </c>
      <c r="I1188" t="s">
        <v>1807</v>
      </c>
      <c r="J1188" s="3">
        <v>2397.4079999999999</v>
      </c>
      <c r="K1188" s="3"/>
    </row>
    <row r="1189" spans="1:11" x14ac:dyDescent="0.3">
      <c r="A1189" t="s">
        <v>2994</v>
      </c>
      <c r="B1189" s="25">
        <v>45602</v>
      </c>
      <c r="C1189" t="s">
        <v>1147</v>
      </c>
      <c r="D1189" t="s">
        <v>1565</v>
      </c>
      <c r="E1189" t="s">
        <v>1775</v>
      </c>
      <c r="F1189" s="7">
        <v>2</v>
      </c>
      <c r="G1189" s="3">
        <v>99.77</v>
      </c>
      <c r="H1189" s="3">
        <v>0.14000000000000001</v>
      </c>
      <c r="I1189" t="s">
        <v>1807</v>
      </c>
      <c r="J1189" s="3">
        <v>296.31689999999998</v>
      </c>
      <c r="K1189" s="3"/>
    </row>
    <row r="1190" spans="1:11" x14ac:dyDescent="0.3">
      <c r="A1190" t="s">
        <v>2995</v>
      </c>
      <c r="B1190" s="25">
        <v>45530</v>
      </c>
      <c r="C1190" t="s">
        <v>675</v>
      </c>
      <c r="D1190" t="s">
        <v>1597</v>
      </c>
      <c r="E1190" t="s">
        <v>1767</v>
      </c>
      <c r="F1190" s="7">
        <v>1</v>
      </c>
      <c r="G1190" s="3">
        <v>166.26</v>
      </c>
      <c r="H1190" s="3">
        <v>0.28999999999999998</v>
      </c>
      <c r="I1190" t="s">
        <v>1807</v>
      </c>
      <c r="J1190" s="3">
        <v>285.96719999999999</v>
      </c>
      <c r="K1190" s="3"/>
    </row>
    <row r="1191" spans="1:11" x14ac:dyDescent="0.3">
      <c r="A1191" t="s">
        <v>2996</v>
      </c>
      <c r="B1191" s="25">
        <v>45729</v>
      </c>
      <c r="C1191" t="s">
        <v>1401</v>
      </c>
      <c r="D1191" t="s">
        <v>1581</v>
      </c>
      <c r="E1191" t="s">
        <v>1754</v>
      </c>
      <c r="F1191" s="7">
        <v>2</v>
      </c>
      <c r="G1191" s="3">
        <v>429.25</v>
      </c>
      <c r="H1191" s="3">
        <v>0.28999999999999998</v>
      </c>
      <c r="I1191" t="s">
        <v>1805</v>
      </c>
      <c r="J1191" s="3">
        <v>304.76749999999998</v>
      </c>
      <c r="K1191" s="3"/>
    </row>
    <row r="1192" spans="1:11" x14ac:dyDescent="0.3">
      <c r="A1192" t="s">
        <v>2997</v>
      </c>
      <c r="B1192" s="25">
        <v>45468</v>
      </c>
      <c r="C1192" t="s">
        <v>1355</v>
      </c>
      <c r="D1192" t="s">
        <v>1524</v>
      </c>
      <c r="E1192" t="s">
        <v>1767</v>
      </c>
      <c r="F1192" s="7">
        <v>2</v>
      </c>
      <c r="G1192" s="3">
        <v>540.48</v>
      </c>
      <c r="H1192" s="3">
        <v>0.01</v>
      </c>
      <c r="I1192" t="s">
        <v>1805</v>
      </c>
      <c r="J1192" s="3">
        <v>767.48159999999996</v>
      </c>
      <c r="K1192" s="3"/>
    </row>
    <row r="1193" spans="1:11" x14ac:dyDescent="0.3">
      <c r="A1193" t="s">
        <v>2998</v>
      </c>
      <c r="B1193" s="25">
        <v>45936</v>
      </c>
      <c r="C1193" t="s">
        <v>850</v>
      </c>
      <c r="D1193" t="s">
        <v>1647</v>
      </c>
      <c r="E1193" t="s">
        <v>1780</v>
      </c>
      <c r="F1193" s="7">
        <v>4</v>
      </c>
      <c r="G1193" s="3">
        <v>579.52</v>
      </c>
      <c r="H1193" s="3">
        <v>7.0000000000000007E-2</v>
      </c>
      <c r="I1193" t="s">
        <v>1807</v>
      </c>
      <c r="J1193" s="3">
        <v>1147.4495999999999</v>
      </c>
      <c r="K1193" s="3"/>
    </row>
    <row r="1194" spans="1:11" x14ac:dyDescent="0.3">
      <c r="A1194" t="s">
        <v>2999</v>
      </c>
      <c r="B1194" s="25">
        <v>45622</v>
      </c>
      <c r="C1194" t="s">
        <v>110</v>
      </c>
      <c r="D1194" t="s">
        <v>1667</v>
      </c>
      <c r="E1194" t="s">
        <v>1788</v>
      </c>
      <c r="F1194" s="7">
        <v>3</v>
      </c>
      <c r="G1194" s="3">
        <v>477.52</v>
      </c>
      <c r="H1194" s="3">
        <v>0.25</v>
      </c>
      <c r="I1194" t="s">
        <v>1807</v>
      </c>
      <c r="J1194" s="3">
        <v>1776.3743999999999</v>
      </c>
      <c r="K1194" s="3"/>
    </row>
    <row r="1195" spans="1:11" x14ac:dyDescent="0.3">
      <c r="A1195" t="s">
        <v>3000</v>
      </c>
      <c r="B1195" s="25">
        <v>45705</v>
      </c>
      <c r="C1195" t="s">
        <v>820</v>
      </c>
      <c r="D1195" t="s">
        <v>1711</v>
      </c>
      <c r="E1195" t="s">
        <v>1757</v>
      </c>
      <c r="F1195" s="7">
        <v>2</v>
      </c>
      <c r="G1195" s="3">
        <v>242.58</v>
      </c>
      <c r="H1195" s="3">
        <v>0.09</v>
      </c>
      <c r="I1195" t="s">
        <v>1805</v>
      </c>
      <c r="J1195" s="3">
        <v>545.80500000000006</v>
      </c>
      <c r="K1195" s="3"/>
    </row>
    <row r="1196" spans="1:11" x14ac:dyDescent="0.3">
      <c r="A1196" t="s">
        <v>3001</v>
      </c>
      <c r="B1196" s="25">
        <v>45250</v>
      </c>
      <c r="C1196" t="s">
        <v>1135</v>
      </c>
      <c r="D1196" t="s">
        <v>1581</v>
      </c>
      <c r="E1196" t="s">
        <v>1788</v>
      </c>
      <c r="F1196" s="7">
        <v>3</v>
      </c>
      <c r="G1196" s="3">
        <v>519.29999999999995</v>
      </c>
      <c r="H1196" s="3">
        <v>0.12</v>
      </c>
      <c r="I1196" t="s">
        <v>1807</v>
      </c>
      <c r="J1196" s="3">
        <v>945.12599999999998</v>
      </c>
      <c r="K1196" s="3"/>
    </row>
    <row r="1197" spans="1:11" x14ac:dyDescent="0.3">
      <c r="A1197" t="s">
        <v>3002</v>
      </c>
      <c r="B1197" s="25">
        <v>45684</v>
      </c>
      <c r="C1197" t="s">
        <v>1491</v>
      </c>
      <c r="D1197" t="s">
        <v>1717</v>
      </c>
      <c r="E1197" t="s">
        <v>1773</v>
      </c>
      <c r="F1197" s="7">
        <v>4</v>
      </c>
      <c r="G1197" s="3">
        <v>845.67</v>
      </c>
      <c r="H1197" s="3">
        <v>0.01</v>
      </c>
      <c r="I1197" t="s">
        <v>1810</v>
      </c>
      <c r="J1197" s="3">
        <v>2232.5688</v>
      </c>
      <c r="K1197" s="3"/>
    </row>
    <row r="1198" spans="1:11" x14ac:dyDescent="0.3">
      <c r="A1198" t="s">
        <v>3003</v>
      </c>
      <c r="B1198" s="25">
        <v>45395</v>
      </c>
      <c r="C1198" t="s">
        <v>953</v>
      </c>
      <c r="D1198" t="s">
        <v>1639</v>
      </c>
      <c r="E1198" t="s">
        <v>1785</v>
      </c>
      <c r="F1198" s="7">
        <v>4</v>
      </c>
      <c r="G1198" s="3">
        <v>750.26</v>
      </c>
      <c r="H1198" s="3">
        <v>0.2</v>
      </c>
      <c r="I1198" t="s">
        <v>1807</v>
      </c>
      <c r="J1198" s="3">
        <v>2971.0295999999998</v>
      </c>
      <c r="K1198" s="3"/>
    </row>
    <row r="1199" spans="1:11" x14ac:dyDescent="0.3">
      <c r="A1199" t="s">
        <v>3004</v>
      </c>
      <c r="B1199" s="25">
        <v>45382</v>
      </c>
      <c r="C1199" t="s">
        <v>1033</v>
      </c>
      <c r="D1199" t="s">
        <v>1713</v>
      </c>
      <c r="E1199" t="s">
        <v>1775</v>
      </c>
      <c r="F1199" s="7">
        <v>3</v>
      </c>
      <c r="G1199" s="3">
        <v>294.38</v>
      </c>
      <c r="H1199" s="3">
        <v>7.0000000000000007E-2</v>
      </c>
      <c r="I1199" t="s">
        <v>1805</v>
      </c>
      <c r="J1199" s="3">
        <v>942.01600000000008</v>
      </c>
      <c r="K1199" s="3"/>
    </row>
    <row r="1200" spans="1:11" x14ac:dyDescent="0.3">
      <c r="A1200" t="s">
        <v>3005</v>
      </c>
      <c r="B1200" s="25">
        <v>45919</v>
      </c>
      <c r="C1200" t="s">
        <v>342</v>
      </c>
      <c r="D1200" t="s">
        <v>1721</v>
      </c>
      <c r="E1200" t="s">
        <v>1742</v>
      </c>
      <c r="F1200" s="7">
        <v>2</v>
      </c>
      <c r="G1200" s="3">
        <v>583.52</v>
      </c>
      <c r="H1200" s="3">
        <v>0.3</v>
      </c>
      <c r="I1200" t="s">
        <v>1807</v>
      </c>
      <c r="J1200" s="3">
        <v>1628.0208</v>
      </c>
      <c r="K1200" s="3"/>
    </row>
    <row r="1201" spans="1:11" x14ac:dyDescent="0.3">
      <c r="A1201" t="s">
        <v>3006</v>
      </c>
      <c r="B1201" s="25">
        <v>45453</v>
      </c>
      <c r="C1201" t="s">
        <v>1432</v>
      </c>
      <c r="D1201" t="s">
        <v>1707</v>
      </c>
      <c r="E1201" t="s">
        <v>1785</v>
      </c>
      <c r="F1201" s="7">
        <v>1</v>
      </c>
      <c r="G1201" s="3">
        <v>635.22</v>
      </c>
      <c r="H1201" s="3">
        <v>0.11</v>
      </c>
      <c r="I1201" t="s">
        <v>1810</v>
      </c>
      <c r="J1201" s="3">
        <v>889.30799999999999</v>
      </c>
      <c r="K1201" s="3"/>
    </row>
    <row r="1202" spans="1:11" x14ac:dyDescent="0.3">
      <c r="A1202" t="s">
        <v>3007</v>
      </c>
      <c r="B1202" s="25">
        <v>45313</v>
      </c>
      <c r="C1202" t="s">
        <v>1312</v>
      </c>
      <c r="D1202" t="s">
        <v>1661</v>
      </c>
      <c r="E1202" t="s">
        <v>1742</v>
      </c>
      <c r="F1202" s="7">
        <v>4</v>
      </c>
      <c r="G1202" s="3">
        <v>743.55</v>
      </c>
      <c r="H1202" s="3">
        <v>0.13</v>
      </c>
      <c r="I1202" t="s">
        <v>1810</v>
      </c>
      <c r="J1202" s="3">
        <v>661.7595</v>
      </c>
      <c r="K1202" s="3"/>
    </row>
    <row r="1203" spans="1:11" x14ac:dyDescent="0.3">
      <c r="A1203" t="s">
        <v>3008</v>
      </c>
      <c r="B1203" s="25">
        <v>45377</v>
      </c>
      <c r="C1203" t="s">
        <v>355</v>
      </c>
      <c r="D1203" t="s">
        <v>1617</v>
      </c>
      <c r="E1203" t="s">
        <v>1747</v>
      </c>
      <c r="F1203" s="7">
        <v>2</v>
      </c>
      <c r="G1203" s="3">
        <v>530.45000000000005</v>
      </c>
      <c r="H1203" s="3">
        <v>0.06</v>
      </c>
      <c r="I1203" t="s">
        <v>1805</v>
      </c>
      <c r="J1203" s="3">
        <v>1845.9659999999999</v>
      </c>
      <c r="K1203" s="3"/>
    </row>
    <row r="1204" spans="1:11" x14ac:dyDescent="0.3">
      <c r="A1204" t="s">
        <v>3009</v>
      </c>
      <c r="B1204" s="25">
        <v>45371</v>
      </c>
      <c r="C1204" t="s">
        <v>835</v>
      </c>
      <c r="D1204" t="s">
        <v>1661</v>
      </c>
      <c r="E1204" t="s">
        <v>1767</v>
      </c>
      <c r="F1204" s="7">
        <v>3</v>
      </c>
      <c r="G1204" s="3">
        <v>972.4</v>
      </c>
      <c r="H1204" s="3">
        <v>0</v>
      </c>
      <c r="I1204" t="s">
        <v>1810</v>
      </c>
      <c r="J1204" s="3">
        <v>1828.1120000000001</v>
      </c>
      <c r="K1204" s="3"/>
    </row>
    <row r="1205" spans="1:11" x14ac:dyDescent="0.3">
      <c r="A1205" t="s">
        <v>3010</v>
      </c>
      <c r="B1205" s="25">
        <v>45797</v>
      </c>
      <c r="C1205" t="s">
        <v>1168</v>
      </c>
      <c r="D1205" t="s">
        <v>1559</v>
      </c>
      <c r="E1205" t="s">
        <v>1791</v>
      </c>
      <c r="F1205" s="7">
        <v>4</v>
      </c>
      <c r="G1205" s="3">
        <v>197.93</v>
      </c>
      <c r="H1205" s="3">
        <v>0.16</v>
      </c>
      <c r="I1205" t="s">
        <v>1810</v>
      </c>
      <c r="J1205" s="3">
        <v>593.79</v>
      </c>
      <c r="K1205" s="3"/>
    </row>
    <row r="1206" spans="1:11" x14ac:dyDescent="0.3">
      <c r="A1206" t="s">
        <v>3011</v>
      </c>
      <c r="B1206" s="25">
        <v>45575</v>
      </c>
      <c r="C1206" t="s">
        <v>1063</v>
      </c>
      <c r="D1206" t="s">
        <v>1703</v>
      </c>
      <c r="E1206" t="s">
        <v>1773</v>
      </c>
      <c r="F1206" s="7">
        <v>4</v>
      </c>
      <c r="G1206" s="3">
        <v>565.51</v>
      </c>
      <c r="H1206" s="3">
        <v>0.25</v>
      </c>
      <c r="I1206" t="s">
        <v>1807</v>
      </c>
      <c r="J1206" s="3">
        <v>1900.1135999999999</v>
      </c>
      <c r="K1206" s="3"/>
    </row>
    <row r="1207" spans="1:11" x14ac:dyDescent="0.3">
      <c r="A1207" t="s">
        <v>3012</v>
      </c>
      <c r="B1207" s="25">
        <v>45566</v>
      </c>
      <c r="C1207" t="s">
        <v>1232</v>
      </c>
      <c r="D1207" t="s">
        <v>1607</v>
      </c>
      <c r="E1207" t="s">
        <v>1750</v>
      </c>
      <c r="F1207" s="7">
        <v>1</v>
      </c>
      <c r="G1207" s="3">
        <v>983.38</v>
      </c>
      <c r="H1207" s="3">
        <v>0.14000000000000001</v>
      </c>
      <c r="I1207" t="s">
        <v>1810</v>
      </c>
      <c r="J1207" s="3">
        <v>2950.14</v>
      </c>
      <c r="K1207" s="3"/>
    </row>
    <row r="1208" spans="1:11" x14ac:dyDescent="0.3">
      <c r="A1208" t="s">
        <v>3013</v>
      </c>
      <c r="B1208" s="25">
        <v>45252</v>
      </c>
      <c r="C1208" t="s">
        <v>746</v>
      </c>
      <c r="D1208" t="s">
        <v>1727</v>
      </c>
      <c r="E1208" t="s">
        <v>1767</v>
      </c>
      <c r="F1208" s="7">
        <v>3</v>
      </c>
      <c r="G1208" s="3">
        <v>955.06</v>
      </c>
      <c r="H1208" s="3">
        <v>0.02</v>
      </c>
      <c r="I1208" t="s">
        <v>1805</v>
      </c>
      <c r="J1208" s="3">
        <v>821.35159999999996</v>
      </c>
      <c r="K1208" s="3"/>
    </row>
    <row r="1209" spans="1:11" x14ac:dyDescent="0.3">
      <c r="A1209" t="s">
        <v>3014</v>
      </c>
      <c r="B1209" s="25">
        <v>45693</v>
      </c>
      <c r="C1209" t="s">
        <v>1092</v>
      </c>
      <c r="D1209" t="s">
        <v>1647</v>
      </c>
      <c r="E1209" t="s">
        <v>1782</v>
      </c>
      <c r="F1209" s="7">
        <v>3</v>
      </c>
      <c r="G1209" s="3">
        <v>597.46</v>
      </c>
      <c r="H1209" s="3">
        <v>0.1</v>
      </c>
      <c r="I1209" t="s">
        <v>1807</v>
      </c>
      <c r="J1209" s="3">
        <v>1756.5324000000001</v>
      </c>
      <c r="K1209" s="3"/>
    </row>
    <row r="1210" spans="1:11" x14ac:dyDescent="0.3">
      <c r="A1210" t="s">
        <v>3015</v>
      </c>
      <c r="B1210" s="25">
        <v>45446</v>
      </c>
      <c r="C1210" t="s">
        <v>989</v>
      </c>
      <c r="D1210" t="s">
        <v>1543</v>
      </c>
      <c r="E1210" t="s">
        <v>1785</v>
      </c>
      <c r="F1210" s="7">
        <v>4</v>
      </c>
      <c r="G1210" s="3">
        <v>581.09</v>
      </c>
      <c r="H1210" s="3">
        <v>0.11</v>
      </c>
      <c r="I1210" t="s">
        <v>1810</v>
      </c>
      <c r="J1210" s="3">
        <v>1568.943</v>
      </c>
      <c r="K1210" s="3"/>
    </row>
    <row r="1211" spans="1:11" x14ac:dyDescent="0.3">
      <c r="A1211" t="s">
        <v>3016</v>
      </c>
      <c r="B1211" s="25">
        <v>45862</v>
      </c>
      <c r="C1211" t="s">
        <v>202</v>
      </c>
      <c r="D1211" t="s">
        <v>1589</v>
      </c>
      <c r="E1211" t="s">
        <v>1750</v>
      </c>
      <c r="F1211" s="7">
        <v>4</v>
      </c>
      <c r="G1211" s="3">
        <v>153.94999999999999</v>
      </c>
      <c r="H1211" s="3">
        <v>0.12</v>
      </c>
      <c r="I1211" t="s">
        <v>1807</v>
      </c>
      <c r="J1211" s="3">
        <v>548.06200000000001</v>
      </c>
      <c r="K1211" s="3"/>
    </row>
    <row r="1212" spans="1:11" x14ac:dyDescent="0.3">
      <c r="A1212" t="s">
        <v>3017</v>
      </c>
      <c r="B1212" s="25">
        <v>45530</v>
      </c>
      <c r="C1212" t="s">
        <v>292</v>
      </c>
      <c r="D1212" t="s">
        <v>1601</v>
      </c>
      <c r="E1212" t="s">
        <v>1763</v>
      </c>
      <c r="F1212" s="7">
        <v>4</v>
      </c>
      <c r="G1212" s="3">
        <v>271.04000000000002</v>
      </c>
      <c r="H1212" s="3">
        <v>0.09</v>
      </c>
      <c r="I1212" t="s">
        <v>1810</v>
      </c>
      <c r="J1212" s="3">
        <v>954.06080000000009</v>
      </c>
      <c r="K1212" s="3"/>
    </row>
    <row r="1213" spans="1:11" x14ac:dyDescent="0.3">
      <c r="A1213" t="s">
        <v>3018</v>
      </c>
      <c r="B1213" s="25">
        <v>45558</v>
      </c>
      <c r="C1213" t="s">
        <v>71</v>
      </c>
      <c r="D1213" t="s">
        <v>1599</v>
      </c>
      <c r="E1213" t="s">
        <v>1757</v>
      </c>
      <c r="F1213" s="7">
        <v>4</v>
      </c>
      <c r="G1213" s="3">
        <v>328.27</v>
      </c>
      <c r="H1213" s="3">
        <v>0.09</v>
      </c>
      <c r="I1213" t="s">
        <v>1807</v>
      </c>
      <c r="J1213" s="3">
        <v>1194.9028000000001</v>
      </c>
      <c r="K1213" s="3"/>
    </row>
    <row r="1214" spans="1:11" x14ac:dyDescent="0.3">
      <c r="A1214" t="s">
        <v>3019</v>
      </c>
      <c r="B1214" s="25">
        <v>45472</v>
      </c>
      <c r="C1214" t="s">
        <v>1499</v>
      </c>
      <c r="D1214" t="s">
        <v>1563</v>
      </c>
      <c r="E1214" t="s">
        <v>1780</v>
      </c>
      <c r="F1214" s="7">
        <v>1</v>
      </c>
      <c r="G1214" s="3">
        <v>884.71</v>
      </c>
      <c r="H1214" s="3">
        <v>0.01</v>
      </c>
      <c r="I1214" t="s">
        <v>1807</v>
      </c>
      <c r="J1214" s="3">
        <v>3220.3444</v>
      </c>
      <c r="K1214" s="3"/>
    </row>
    <row r="1215" spans="1:11" x14ac:dyDescent="0.3">
      <c r="A1215" t="s">
        <v>3020</v>
      </c>
      <c r="B1215" s="25">
        <v>45809</v>
      </c>
      <c r="C1215" t="s">
        <v>791</v>
      </c>
      <c r="D1215" t="s">
        <v>1673</v>
      </c>
      <c r="E1215" t="s">
        <v>1750</v>
      </c>
      <c r="F1215" s="7">
        <v>4</v>
      </c>
      <c r="G1215" s="3">
        <v>41.39</v>
      </c>
      <c r="H1215" s="3">
        <v>0.26</v>
      </c>
      <c r="I1215" t="s">
        <v>1805</v>
      </c>
      <c r="J1215" s="3">
        <v>40.976100000000002</v>
      </c>
      <c r="K1215" s="3"/>
    </row>
    <row r="1216" spans="1:11" x14ac:dyDescent="0.3">
      <c r="A1216" t="s">
        <v>3021</v>
      </c>
      <c r="B1216" s="25">
        <v>45783</v>
      </c>
      <c r="C1216" t="s">
        <v>545</v>
      </c>
      <c r="D1216" t="s">
        <v>1643</v>
      </c>
      <c r="E1216" t="s">
        <v>1767</v>
      </c>
      <c r="F1216" s="7">
        <v>2</v>
      </c>
      <c r="G1216" s="3">
        <v>64.06</v>
      </c>
      <c r="H1216" s="3">
        <v>0.13</v>
      </c>
      <c r="I1216" t="s">
        <v>1805</v>
      </c>
      <c r="J1216" s="3">
        <v>189.61760000000001</v>
      </c>
      <c r="K1216" s="3"/>
    </row>
    <row r="1217" spans="1:11" x14ac:dyDescent="0.3">
      <c r="A1217" t="s">
        <v>3022</v>
      </c>
      <c r="B1217" s="25">
        <v>45849</v>
      </c>
      <c r="C1217" t="s">
        <v>1075</v>
      </c>
      <c r="D1217" t="s">
        <v>1621</v>
      </c>
      <c r="E1217" t="s">
        <v>1767</v>
      </c>
      <c r="F1217" s="7">
        <v>2</v>
      </c>
      <c r="G1217" s="3">
        <v>152.25</v>
      </c>
      <c r="H1217" s="3">
        <v>0.23</v>
      </c>
      <c r="I1217" t="s">
        <v>1805</v>
      </c>
      <c r="J1217" s="3">
        <v>264.91500000000002</v>
      </c>
      <c r="K1217" s="3"/>
    </row>
    <row r="1218" spans="1:11" x14ac:dyDescent="0.3">
      <c r="A1218" t="s">
        <v>3023</v>
      </c>
      <c r="B1218" s="25">
        <v>45281</v>
      </c>
      <c r="C1218" t="s">
        <v>351</v>
      </c>
      <c r="D1218" t="s">
        <v>1555</v>
      </c>
      <c r="E1218" t="s">
        <v>1794</v>
      </c>
      <c r="F1218" s="7">
        <v>3</v>
      </c>
      <c r="G1218" s="3">
        <v>889.04</v>
      </c>
      <c r="H1218" s="3">
        <v>0.24</v>
      </c>
      <c r="I1218" t="s">
        <v>1805</v>
      </c>
      <c r="J1218" s="3">
        <v>1369.1215999999999</v>
      </c>
      <c r="K1218" s="3"/>
    </row>
    <row r="1219" spans="1:11" x14ac:dyDescent="0.3">
      <c r="A1219" t="s">
        <v>3024</v>
      </c>
      <c r="B1219" s="25">
        <v>45322</v>
      </c>
      <c r="C1219" t="s">
        <v>533</v>
      </c>
      <c r="D1219" t="s">
        <v>1603</v>
      </c>
      <c r="E1219" t="s">
        <v>1770</v>
      </c>
      <c r="F1219" s="7">
        <v>2</v>
      </c>
      <c r="G1219" s="3">
        <v>145.25</v>
      </c>
      <c r="H1219" s="3">
        <v>0.28999999999999998</v>
      </c>
      <c r="I1219" t="s">
        <v>1807</v>
      </c>
      <c r="J1219" s="3">
        <v>331.17</v>
      </c>
      <c r="K1219" s="3"/>
    </row>
    <row r="1220" spans="1:11" x14ac:dyDescent="0.3">
      <c r="A1220" t="s">
        <v>3025</v>
      </c>
      <c r="B1220" s="25">
        <v>45560</v>
      </c>
      <c r="C1220" t="s">
        <v>208</v>
      </c>
      <c r="D1220" t="s">
        <v>1705</v>
      </c>
      <c r="E1220" t="s">
        <v>1742</v>
      </c>
      <c r="F1220" s="7">
        <v>4</v>
      </c>
      <c r="G1220" s="3">
        <v>898.45</v>
      </c>
      <c r="H1220" s="3">
        <v>0.25</v>
      </c>
      <c r="I1220" t="s">
        <v>1810</v>
      </c>
      <c r="J1220" s="3">
        <v>1275.799</v>
      </c>
      <c r="K1220" s="3"/>
    </row>
    <row r="1221" spans="1:11" x14ac:dyDescent="0.3">
      <c r="A1221" t="s">
        <v>3026</v>
      </c>
      <c r="B1221" s="25">
        <v>45905</v>
      </c>
      <c r="C1221" t="s">
        <v>124</v>
      </c>
      <c r="D1221" t="s">
        <v>1599</v>
      </c>
      <c r="E1221" t="s">
        <v>1782</v>
      </c>
      <c r="F1221" s="7">
        <v>4</v>
      </c>
      <c r="G1221" s="3">
        <v>642.04999999999995</v>
      </c>
      <c r="H1221" s="3">
        <v>0.24</v>
      </c>
      <c r="I1221" t="s">
        <v>1805</v>
      </c>
      <c r="J1221" s="3">
        <v>1926.15</v>
      </c>
      <c r="K1221" s="3"/>
    </row>
    <row r="1222" spans="1:11" x14ac:dyDescent="0.3">
      <c r="A1222" t="s">
        <v>3027</v>
      </c>
      <c r="B1222" s="25">
        <v>45531</v>
      </c>
      <c r="C1222" t="s">
        <v>977</v>
      </c>
      <c r="D1222" t="s">
        <v>1697</v>
      </c>
      <c r="E1222" t="s">
        <v>1760</v>
      </c>
      <c r="F1222" s="7">
        <v>2</v>
      </c>
      <c r="G1222" s="3">
        <v>450.83</v>
      </c>
      <c r="H1222" s="3">
        <v>0.23</v>
      </c>
      <c r="I1222" t="s">
        <v>1805</v>
      </c>
      <c r="J1222" s="3">
        <v>1370.5232000000001</v>
      </c>
      <c r="K1222" s="3"/>
    </row>
    <row r="1223" spans="1:11" x14ac:dyDescent="0.3">
      <c r="A1223" t="s">
        <v>3028</v>
      </c>
      <c r="B1223" s="25">
        <v>45216</v>
      </c>
      <c r="C1223" t="s">
        <v>52</v>
      </c>
      <c r="D1223" t="s">
        <v>1633</v>
      </c>
      <c r="E1223" t="s">
        <v>1794</v>
      </c>
      <c r="F1223" s="7">
        <v>3</v>
      </c>
      <c r="G1223" s="3">
        <v>441.03</v>
      </c>
      <c r="H1223" s="3">
        <v>7.0000000000000007E-2</v>
      </c>
      <c r="I1223" t="s">
        <v>1810</v>
      </c>
      <c r="J1223" s="3">
        <v>679.18619999999999</v>
      </c>
      <c r="K1223" s="3"/>
    </row>
    <row r="1224" spans="1:11" x14ac:dyDescent="0.3">
      <c r="A1224" t="s">
        <v>3029</v>
      </c>
      <c r="B1224" s="25">
        <v>45384</v>
      </c>
      <c r="C1224" t="s">
        <v>295</v>
      </c>
      <c r="D1224" t="s">
        <v>1579</v>
      </c>
      <c r="E1224" t="s">
        <v>1742</v>
      </c>
      <c r="F1224" s="7">
        <v>1</v>
      </c>
      <c r="G1224" s="3">
        <v>377.69</v>
      </c>
      <c r="H1224" s="3">
        <v>0.27</v>
      </c>
      <c r="I1224" t="s">
        <v>1807</v>
      </c>
      <c r="J1224" s="3">
        <v>1053.7551000000001</v>
      </c>
      <c r="K1224" s="3"/>
    </row>
    <row r="1225" spans="1:11" x14ac:dyDescent="0.3">
      <c r="A1225" t="s">
        <v>3030</v>
      </c>
      <c r="B1225" s="25">
        <v>45416</v>
      </c>
      <c r="C1225" t="s">
        <v>530</v>
      </c>
      <c r="D1225" t="s">
        <v>1549</v>
      </c>
      <c r="E1225" t="s">
        <v>1760</v>
      </c>
      <c r="F1225" s="7">
        <v>4</v>
      </c>
      <c r="G1225" s="3">
        <v>457.33</v>
      </c>
      <c r="H1225" s="3">
        <v>0.06</v>
      </c>
      <c r="I1225" t="s">
        <v>1805</v>
      </c>
      <c r="J1225" s="3">
        <v>333.85090000000002</v>
      </c>
      <c r="K1225" s="3"/>
    </row>
    <row r="1226" spans="1:11" x14ac:dyDescent="0.3">
      <c r="A1226" t="s">
        <v>3031</v>
      </c>
      <c r="B1226" s="25">
        <v>45880</v>
      </c>
      <c r="C1226" t="s">
        <v>776</v>
      </c>
      <c r="D1226" t="s">
        <v>1681</v>
      </c>
      <c r="E1226" t="s">
        <v>1757</v>
      </c>
      <c r="F1226" s="7">
        <v>2</v>
      </c>
      <c r="G1226" s="3">
        <v>218.01</v>
      </c>
      <c r="H1226" s="3">
        <v>0.13</v>
      </c>
      <c r="I1226" t="s">
        <v>1805</v>
      </c>
      <c r="J1226" s="3">
        <v>819.71759999999995</v>
      </c>
      <c r="K1226" s="3"/>
    </row>
    <row r="1227" spans="1:11" x14ac:dyDescent="0.3">
      <c r="A1227" t="s">
        <v>3032</v>
      </c>
      <c r="B1227" s="25">
        <v>45933</v>
      </c>
      <c r="C1227" t="s">
        <v>702</v>
      </c>
      <c r="D1227" t="s">
        <v>1713</v>
      </c>
      <c r="E1227" t="s">
        <v>1791</v>
      </c>
      <c r="F1227" s="7">
        <v>3</v>
      </c>
      <c r="G1227" s="3">
        <v>682.7</v>
      </c>
      <c r="H1227" s="3">
        <v>0.04</v>
      </c>
      <c r="I1227" t="s">
        <v>1805</v>
      </c>
      <c r="J1227" s="3">
        <v>1187.8979999999999</v>
      </c>
      <c r="K1227" s="3"/>
    </row>
    <row r="1228" spans="1:11" x14ac:dyDescent="0.3">
      <c r="A1228" t="s">
        <v>3033</v>
      </c>
      <c r="B1228" s="25">
        <v>45345</v>
      </c>
      <c r="C1228" t="s">
        <v>1007</v>
      </c>
      <c r="D1228" t="s">
        <v>1567</v>
      </c>
      <c r="E1228" t="s">
        <v>1791</v>
      </c>
      <c r="F1228" s="7">
        <v>2</v>
      </c>
      <c r="G1228" s="3">
        <v>726.97</v>
      </c>
      <c r="H1228" s="3">
        <v>0.06</v>
      </c>
      <c r="I1228" t="s">
        <v>1807</v>
      </c>
      <c r="J1228" s="3">
        <v>2093.6736000000001</v>
      </c>
      <c r="K1228" s="3"/>
    </row>
    <row r="1229" spans="1:11" x14ac:dyDescent="0.3">
      <c r="A1229" t="s">
        <v>3034</v>
      </c>
      <c r="B1229" s="25">
        <v>45681</v>
      </c>
      <c r="C1229" t="s">
        <v>1255</v>
      </c>
      <c r="D1229" t="s">
        <v>1647</v>
      </c>
      <c r="E1229" t="s">
        <v>1767</v>
      </c>
      <c r="F1229" s="7">
        <v>1</v>
      </c>
      <c r="G1229" s="3">
        <v>107.97</v>
      </c>
      <c r="H1229" s="3">
        <v>0.16</v>
      </c>
      <c r="I1229" t="s">
        <v>1805</v>
      </c>
      <c r="J1229" s="3">
        <v>202.9836</v>
      </c>
      <c r="K1229" s="3"/>
    </row>
    <row r="1230" spans="1:11" x14ac:dyDescent="0.3">
      <c r="A1230" t="s">
        <v>3035</v>
      </c>
      <c r="B1230" s="25">
        <v>45785</v>
      </c>
      <c r="C1230" t="s">
        <v>40</v>
      </c>
      <c r="D1230" t="s">
        <v>1536</v>
      </c>
      <c r="E1230" t="s">
        <v>1780</v>
      </c>
      <c r="F1230" s="7">
        <v>3</v>
      </c>
      <c r="G1230" s="3">
        <v>38.880000000000003</v>
      </c>
      <c r="H1230" s="3">
        <v>0.28999999999999998</v>
      </c>
      <c r="I1230" t="s">
        <v>1810</v>
      </c>
      <c r="J1230" s="3">
        <v>32.659199999999998</v>
      </c>
      <c r="K1230" s="3"/>
    </row>
    <row r="1231" spans="1:11" x14ac:dyDescent="0.3">
      <c r="A1231" t="s">
        <v>3036</v>
      </c>
      <c r="B1231" s="25">
        <v>45823</v>
      </c>
      <c r="C1231" t="s">
        <v>281</v>
      </c>
      <c r="D1231" t="s">
        <v>1561</v>
      </c>
      <c r="E1231" t="s">
        <v>1788</v>
      </c>
      <c r="F1231" s="7">
        <v>2</v>
      </c>
      <c r="G1231" s="3">
        <v>484.39</v>
      </c>
      <c r="H1231" s="3">
        <v>0.08</v>
      </c>
      <c r="I1231" t="s">
        <v>1810</v>
      </c>
      <c r="J1231" s="3">
        <v>1031.7507000000001</v>
      </c>
      <c r="K1231" s="3"/>
    </row>
    <row r="1232" spans="1:11" x14ac:dyDescent="0.3">
      <c r="A1232" t="s">
        <v>3037</v>
      </c>
      <c r="B1232" s="25">
        <v>45572</v>
      </c>
      <c r="C1232" t="s">
        <v>82</v>
      </c>
      <c r="D1232" t="s">
        <v>1689</v>
      </c>
      <c r="E1232" t="s">
        <v>1782</v>
      </c>
      <c r="F1232" s="7">
        <v>3</v>
      </c>
      <c r="G1232" s="3">
        <v>949.3</v>
      </c>
      <c r="H1232" s="3">
        <v>0.12</v>
      </c>
      <c r="I1232" t="s">
        <v>1810</v>
      </c>
      <c r="J1232" s="3">
        <v>1746.712</v>
      </c>
      <c r="K1232" s="3"/>
    </row>
    <row r="1233" spans="1:11" x14ac:dyDescent="0.3">
      <c r="A1233" t="s">
        <v>3038</v>
      </c>
      <c r="B1233" s="25">
        <v>45259</v>
      </c>
      <c r="C1233" t="s">
        <v>1327</v>
      </c>
      <c r="D1233" t="s">
        <v>1671</v>
      </c>
      <c r="E1233" t="s">
        <v>1757</v>
      </c>
      <c r="F1233" s="7">
        <v>3</v>
      </c>
      <c r="G1233" s="3">
        <v>664.75</v>
      </c>
      <c r="H1233" s="3">
        <v>7.0000000000000007E-2</v>
      </c>
      <c r="I1233" t="s">
        <v>1805</v>
      </c>
      <c r="J1233" s="3">
        <v>1754.94</v>
      </c>
      <c r="K1233" s="3"/>
    </row>
    <row r="1234" spans="1:11" x14ac:dyDescent="0.3">
      <c r="A1234" t="s">
        <v>3039</v>
      </c>
      <c r="B1234" s="25">
        <v>45740</v>
      </c>
      <c r="C1234" t="s">
        <v>888</v>
      </c>
      <c r="D1234" t="s">
        <v>1669</v>
      </c>
      <c r="E1234" t="s">
        <v>1788</v>
      </c>
      <c r="F1234" s="7">
        <v>3</v>
      </c>
      <c r="G1234" s="3">
        <v>190.04</v>
      </c>
      <c r="H1234" s="3">
        <v>0.1</v>
      </c>
      <c r="I1234" t="s">
        <v>1807</v>
      </c>
      <c r="J1234" s="3">
        <v>530.21159999999998</v>
      </c>
      <c r="K1234" s="3"/>
    </row>
    <row r="1235" spans="1:11" x14ac:dyDescent="0.3">
      <c r="A1235" t="s">
        <v>3040</v>
      </c>
      <c r="B1235" s="25">
        <v>45869</v>
      </c>
      <c r="C1235" t="s">
        <v>873</v>
      </c>
      <c r="D1235" t="s">
        <v>1541</v>
      </c>
      <c r="E1235" t="s">
        <v>1782</v>
      </c>
      <c r="F1235" s="7">
        <v>4</v>
      </c>
      <c r="G1235" s="3">
        <v>754.02</v>
      </c>
      <c r="H1235" s="3">
        <v>0.04</v>
      </c>
      <c r="I1235" t="s">
        <v>1810</v>
      </c>
      <c r="J1235" s="3">
        <v>2035.854</v>
      </c>
      <c r="K1235" s="3"/>
    </row>
    <row r="1236" spans="1:11" x14ac:dyDescent="0.3">
      <c r="A1236" t="s">
        <v>3041</v>
      </c>
      <c r="B1236" s="25">
        <v>45526</v>
      </c>
      <c r="C1236" t="s">
        <v>1186</v>
      </c>
      <c r="D1236" t="s">
        <v>1597</v>
      </c>
      <c r="E1236" t="s">
        <v>1775</v>
      </c>
      <c r="F1236" s="7">
        <v>3</v>
      </c>
      <c r="G1236" s="3">
        <v>94.13</v>
      </c>
      <c r="H1236" s="3">
        <v>0.21</v>
      </c>
      <c r="I1236" t="s">
        <v>1810</v>
      </c>
      <c r="J1236" s="3">
        <v>361.45920000000001</v>
      </c>
      <c r="K1236" s="3"/>
    </row>
    <row r="1237" spans="1:11" x14ac:dyDescent="0.3">
      <c r="A1237" t="s">
        <v>3042</v>
      </c>
      <c r="B1237" s="25">
        <v>45489</v>
      </c>
      <c r="C1237" t="s">
        <v>1426</v>
      </c>
      <c r="D1237" t="s">
        <v>1527</v>
      </c>
      <c r="E1237" t="s">
        <v>1782</v>
      </c>
      <c r="F1237" s="7">
        <v>1</v>
      </c>
      <c r="G1237" s="3">
        <v>402.3</v>
      </c>
      <c r="H1237" s="3">
        <v>0.06</v>
      </c>
      <c r="I1237" t="s">
        <v>1807</v>
      </c>
      <c r="J1237" s="3">
        <v>953.45100000000014</v>
      </c>
      <c r="K1237" s="3"/>
    </row>
    <row r="1238" spans="1:11" x14ac:dyDescent="0.3">
      <c r="A1238" t="s">
        <v>3043</v>
      </c>
      <c r="B1238" s="25">
        <v>45908</v>
      </c>
      <c r="C1238" t="s">
        <v>761</v>
      </c>
      <c r="D1238" t="s">
        <v>1701</v>
      </c>
      <c r="E1238" t="s">
        <v>1760</v>
      </c>
      <c r="F1238" s="7">
        <v>1</v>
      </c>
      <c r="G1238" s="3">
        <v>729.05</v>
      </c>
      <c r="H1238" s="3">
        <v>0.28999999999999998</v>
      </c>
      <c r="I1238" t="s">
        <v>1810</v>
      </c>
      <c r="J1238" s="3">
        <v>685.3069999999999</v>
      </c>
      <c r="K1238" s="3"/>
    </row>
    <row r="1239" spans="1:11" x14ac:dyDescent="0.3">
      <c r="A1239" t="s">
        <v>3044</v>
      </c>
      <c r="B1239" s="25">
        <v>45912</v>
      </c>
      <c r="C1239" t="s">
        <v>453</v>
      </c>
      <c r="D1239" t="s">
        <v>1709</v>
      </c>
      <c r="E1239" t="s">
        <v>1778</v>
      </c>
      <c r="F1239" s="7">
        <v>2</v>
      </c>
      <c r="G1239" s="3">
        <v>822.6</v>
      </c>
      <c r="H1239" s="3">
        <v>0.19</v>
      </c>
      <c r="I1239" t="s">
        <v>1807</v>
      </c>
      <c r="J1239" s="3">
        <v>584.04599999999994</v>
      </c>
      <c r="K1239" s="3"/>
    </row>
    <row r="1240" spans="1:11" x14ac:dyDescent="0.3">
      <c r="A1240" t="s">
        <v>3045</v>
      </c>
      <c r="B1240" s="25">
        <v>45771</v>
      </c>
      <c r="C1240" t="s">
        <v>628</v>
      </c>
      <c r="D1240" t="s">
        <v>1695</v>
      </c>
      <c r="E1240" t="s">
        <v>1763</v>
      </c>
      <c r="F1240" s="7">
        <v>4</v>
      </c>
      <c r="G1240" s="3">
        <v>327.25</v>
      </c>
      <c r="H1240" s="3">
        <v>0</v>
      </c>
      <c r="I1240" t="s">
        <v>1807</v>
      </c>
      <c r="J1240" s="3">
        <v>530.14499999999998</v>
      </c>
      <c r="K1240" s="3"/>
    </row>
    <row r="1241" spans="1:11" x14ac:dyDescent="0.3">
      <c r="A1241" t="s">
        <v>3046</v>
      </c>
      <c r="B1241" s="25">
        <v>45619</v>
      </c>
      <c r="C1241" t="s">
        <v>301</v>
      </c>
      <c r="D1241" t="s">
        <v>1669</v>
      </c>
      <c r="E1241" t="s">
        <v>1767</v>
      </c>
      <c r="F1241" s="7">
        <v>2</v>
      </c>
      <c r="G1241" s="3">
        <v>930.38</v>
      </c>
      <c r="H1241" s="3">
        <v>0.24</v>
      </c>
      <c r="I1241" t="s">
        <v>1810</v>
      </c>
      <c r="J1241" s="3">
        <v>3721.52</v>
      </c>
      <c r="K1241" s="3"/>
    </row>
    <row r="1242" spans="1:11" x14ac:dyDescent="0.3">
      <c r="A1242" t="s">
        <v>3047</v>
      </c>
      <c r="B1242" s="25">
        <v>45394</v>
      </c>
      <c r="C1242" t="s">
        <v>482</v>
      </c>
      <c r="D1242" t="s">
        <v>1583</v>
      </c>
      <c r="E1242" t="s">
        <v>1754</v>
      </c>
      <c r="F1242" s="7">
        <v>2</v>
      </c>
      <c r="G1242" s="3">
        <v>437.84</v>
      </c>
      <c r="H1242" s="3">
        <v>0.09</v>
      </c>
      <c r="I1242" t="s">
        <v>1805</v>
      </c>
      <c r="J1242" s="3">
        <v>665.51679999999999</v>
      </c>
      <c r="K1242" s="3"/>
    </row>
    <row r="1243" spans="1:11" x14ac:dyDescent="0.3">
      <c r="A1243" t="s">
        <v>3048</v>
      </c>
      <c r="B1243" s="25">
        <v>45786</v>
      </c>
      <c r="C1243" t="s">
        <v>255</v>
      </c>
      <c r="D1243" t="s">
        <v>1561</v>
      </c>
      <c r="E1243" t="s">
        <v>1785</v>
      </c>
      <c r="F1243" s="7">
        <v>1</v>
      </c>
      <c r="G1243" s="3">
        <v>126.02</v>
      </c>
      <c r="H1243" s="3">
        <v>7.0000000000000007E-2</v>
      </c>
      <c r="I1243" t="s">
        <v>1810</v>
      </c>
      <c r="J1243" s="3">
        <v>229.35640000000001</v>
      </c>
      <c r="K1243" s="3"/>
    </row>
    <row r="1244" spans="1:11" x14ac:dyDescent="0.3">
      <c r="A1244" t="s">
        <v>3049</v>
      </c>
      <c r="B1244" s="25">
        <v>45692</v>
      </c>
      <c r="C1244" t="s">
        <v>1339</v>
      </c>
      <c r="D1244" t="s">
        <v>1695</v>
      </c>
      <c r="E1244" t="s">
        <v>1782</v>
      </c>
      <c r="F1244" s="7">
        <v>1</v>
      </c>
      <c r="G1244" s="3">
        <v>860.84</v>
      </c>
      <c r="H1244" s="3">
        <v>0.24</v>
      </c>
      <c r="I1244" t="s">
        <v>1807</v>
      </c>
      <c r="J1244" s="3">
        <v>800.58119999999997</v>
      </c>
      <c r="K1244" s="3"/>
    </row>
    <row r="1245" spans="1:11" x14ac:dyDescent="0.3">
      <c r="A1245" t="s">
        <v>3050</v>
      </c>
      <c r="B1245" s="25">
        <v>45677</v>
      </c>
      <c r="C1245" t="s">
        <v>330</v>
      </c>
      <c r="D1245" t="s">
        <v>1625</v>
      </c>
      <c r="E1245" t="s">
        <v>1778</v>
      </c>
      <c r="F1245" s="7">
        <v>4</v>
      </c>
      <c r="G1245" s="3">
        <v>161.80000000000001</v>
      </c>
      <c r="H1245" s="3">
        <v>0.02</v>
      </c>
      <c r="I1245" t="s">
        <v>1807</v>
      </c>
      <c r="J1245" s="3">
        <v>122.968</v>
      </c>
      <c r="K1245" s="3"/>
    </row>
    <row r="1246" spans="1:11" x14ac:dyDescent="0.3">
      <c r="A1246" t="s">
        <v>3051</v>
      </c>
      <c r="B1246" s="25">
        <v>45669</v>
      </c>
      <c r="C1246" t="s">
        <v>1189</v>
      </c>
      <c r="D1246" t="s">
        <v>1605</v>
      </c>
      <c r="E1246" t="s">
        <v>1788</v>
      </c>
      <c r="F1246" s="7">
        <v>3</v>
      </c>
      <c r="G1246" s="3">
        <v>347.82</v>
      </c>
      <c r="H1246" s="3">
        <v>0.27</v>
      </c>
      <c r="I1246" t="s">
        <v>1810</v>
      </c>
      <c r="J1246" s="3">
        <v>1363.4544000000001</v>
      </c>
      <c r="K1246" s="3"/>
    </row>
    <row r="1247" spans="1:11" x14ac:dyDescent="0.3">
      <c r="A1247" t="s">
        <v>3052</v>
      </c>
      <c r="B1247" s="25">
        <v>45299</v>
      </c>
      <c r="C1247" t="s">
        <v>1384</v>
      </c>
      <c r="D1247" t="s">
        <v>1699</v>
      </c>
      <c r="E1247" t="s">
        <v>1785</v>
      </c>
      <c r="F1247" s="7">
        <v>1</v>
      </c>
      <c r="G1247" s="3">
        <v>416.44</v>
      </c>
      <c r="H1247" s="3">
        <v>0.24</v>
      </c>
      <c r="I1247" t="s">
        <v>1805</v>
      </c>
      <c r="J1247" s="3">
        <v>912.00359999999989</v>
      </c>
      <c r="K1247" s="3"/>
    </row>
    <row r="1248" spans="1:11" x14ac:dyDescent="0.3">
      <c r="A1248" t="s">
        <v>3053</v>
      </c>
      <c r="B1248" s="25">
        <v>45893</v>
      </c>
      <c r="C1248" t="s">
        <v>32</v>
      </c>
      <c r="D1248" t="s">
        <v>1653</v>
      </c>
      <c r="E1248" t="s">
        <v>1733</v>
      </c>
      <c r="F1248" s="7">
        <v>3</v>
      </c>
      <c r="G1248" s="3">
        <v>147.96</v>
      </c>
      <c r="H1248" s="3">
        <v>0.22</v>
      </c>
      <c r="I1248" t="s">
        <v>1810</v>
      </c>
      <c r="J1248" s="3">
        <v>112.4496</v>
      </c>
      <c r="K1248" s="3"/>
    </row>
    <row r="1249" spans="1:11" x14ac:dyDescent="0.3">
      <c r="A1249" t="s">
        <v>3054</v>
      </c>
      <c r="B1249" s="25">
        <v>45560</v>
      </c>
      <c r="C1249" t="s">
        <v>1361</v>
      </c>
      <c r="D1249" t="s">
        <v>1565</v>
      </c>
      <c r="E1249" t="s">
        <v>1763</v>
      </c>
      <c r="F1249" s="7">
        <v>4</v>
      </c>
      <c r="G1249" s="3">
        <v>550.26</v>
      </c>
      <c r="H1249" s="3">
        <v>0.04</v>
      </c>
      <c r="I1249" t="s">
        <v>1805</v>
      </c>
      <c r="J1249" s="3">
        <v>1287.6084000000001</v>
      </c>
      <c r="K1249" s="3"/>
    </row>
    <row r="1250" spans="1:11" x14ac:dyDescent="0.3">
      <c r="A1250" t="s">
        <v>3055</v>
      </c>
      <c r="B1250" s="25">
        <v>45267</v>
      </c>
      <c r="C1250" t="s">
        <v>1147</v>
      </c>
      <c r="D1250" t="s">
        <v>1723</v>
      </c>
      <c r="E1250" t="s">
        <v>1760</v>
      </c>
      <c r="F1250" s="7">
        <v>3</v>
      </c>
      <c r="G1250" s="3">
        <v>938.21</v>
      </c>
      <c r="H1250" s="3">
        <v>0.01</v>
      </c>
      <c r="I1250" t="s">
        <v>1807</v>
      </c>
      <c r="J1250" s="3">
        <v>3602.7264</v>
      </c>
      <c r="K1250" s="3"/>
    </row>
    <row r="1251" spans="1:11" x14ac:dyDescent="0.3">
      <c r="A1251" t="s">
        <v>3056</v>
      </c>
      <c r="B1251" s="25">
        <v>45467</v>
      </c>
      <c r="C1251" t="s">
        <v>453</v>
      </c>
      <c r="D1251" t="s">
        <v>1717</v>
      </c>
      <c r="E1251" t="s">
        <v>1785</v>
      </c>
      <c r="F1251" s="7">
        <v>1</v>
      </c>
      <c r="G1251" s="3">
        <v>517.98</v>
      </c>
      <c r="H1251" s="3">
        <v>0.16</v>
      </c>
      <c r="I1251" t="s">
        <v>1807</v>
      </c>
      <c r="J1251" s="3">
        <v>1538.4005999999999</v>
      </c>
      <c r="K1251" s="3"/>
    </row>
    <row r="1252" spans="1:11" x14ac:dyDescent="0.3">
      <c r="A1252" t="s">
        <v>3057</v>
      </c>
      <c r="B1252" s="25">
        <v>45847</v>
      </c>
      <c r="C1252" t="s">
        <v>143</v>
      </c>
      <c r="D1252" t="s">
        <v>1538</v>
      </c>
      <c r="E1252" t="s">
        <v>1763</v>
      </c>
      <c r="F1252" s="7">
        <v>2</v>
      </c>
      <c r="G1252" s="3">
        <v>98.27</v>
      </c>
      <c r="H1252" s="3">
        <v>0.19</v>
      </c>
      <c r="I1252" t="s">
        <v>1807</v>
      </c>
      <c r="J1252" s="3">
        <v>82.54679999999999</v>
      </c>
      <c r="K1252" s="3"/>
    </row>
    <row r="1253" spans="1:11" x14ac:dyDescent="0.3">
      <c r="A1253" t="s">
        <v>3058</v>
      </c>
      <c r="B1253" s="25">
        <v>45480</v>
      </c>
      <c r="C1253" t="s">
        <v>797</v>
      </c>
      <c r="D1253" t="s">
        <v>1625</v>
      </c>
      <c r="E1253" t="s">
        <v>1773</v>
      </c>
      <c r="F1253" s="7">
        <v>1</v>
      </c>
      <c r="G1253" s="3">
        <v>875.2</v>
      </c>
      <c r="H1253" s="3">
        <v>0.06</v>
      </c>
      <c r="I1253" t="s">
        <v>1805</v>
      </c>
      <c r="J1253" s="3">
        <v>1417.8240000000001</v>
      </c>
      <c r="K1253" s="3"/>
    </row>
    <row r="1254" spans="1:11" x14ac:dyDescent="0.3">
      <c r="A1254" t="s">
        <v>3059</v>
      </c>
      <c r="B1254" s="25">
        <v>45345</v>
      </c>
      <c r="C1254" t="s">
        <v>953</v>
      </c>
      <c r="D1254" t="s">
        <v>1701</v>
      </c>
      <c r="E1254" t="s">
        <v>1733</v>
      </c>
      <c r="F1254" s="7">
        <v>1</v>
      </c>
      <c r="G1254" s="3">
        <v>227.35</v>
      </c>
      <c r="H1254" s="3">
        <v>0.05</v>
      </c>
      <c r="I1254" t="s">
        <v>1810</v>
      </c>
      <c r="J1254" s="3">
        <v>213.709</v>
      </c>
      <c r="K1254" s="3"/>
    </row>
    <row r="1255" spans="1:11" x14ac:dyDescent="0.3">
      <c r="A1255" t="s">
        <v>3060</v>
      </c>
      <c r="B1255" s="25">
        <v>45235</v>
      </c>
      <c r="C1255" t="s">
        <v>678</v>
      </c>
      <c r="D1255" t="s">
        <v>1677</v>
      </c>
      <c r="E1255" t="s">
        <v>1738</v>
      </c>
      <c r="F1255" s="7">
        <v>3</v>
      </c>
      <c r="G1255" s="3">
        <v>842.46</v>
      </c>
      <c r="H1255" s="3">
        <v>0.08</v>
      </c>
      <c r="I1255" t="s">
        <v>1810</v>
      </c>
      <c r="J1255" s="3">
        <v>800.33699999999999</v>
      </c>
      <c r="K1255" s="3"/>
    </row>
    <row r="1256" spans="1:11" x14ac:dyDescent="0.3">
      <c r="A1256" t="s">
        <v>3061</v>
      </c>
      <c r="B1256" s="25">
        <v>45543</v>
      </c>
      <c r="C1256" t="s">
        <v>684</v>
      </c>
      <c r="D1256" t="s">
        <v>1601</v>
      </c>
      <c r="E1256" t="s">
        <v>1773</v>
      </c>
      <c r="F1256" s="7">
        <v>4</v>
      </c>
      <c r="G1256" s="3">
        <v>120.67</v>
      </c>
      <c r="H1256" s="3">
        <v>0.27</v>
      </c>
      <c r="I1256" t="s">
        <v>1810</v>
      </c>
      <c r="J1256" s="3">
        <v>333.04919999999998</v>
      </c>
      <c r="K1256" s="3"/>
    </row>
    <row r="1257" spans="1:11" x14ac:dyDescent="0.3">
      <c r="A1257" t="s">
        <v>3062</v>
      </c>
      <c r="B1257" s="25">
        <v>45402</v>
      </c>
      <c r="C1257" t="s">
        <v>1508</v>
      </c>
      <c r="D1257" t="s">
        <v>1569</v>
      </c>
      <c r="E1257" t="s">
        <v>1747</v>
      </c>
      <c r="F1257" s="7">
        <v>4</v>
      </c>
      <c r="G1257" s="3">
        <v>176.13</v>
      </c>
      <c r="H1257" s="3">
        <v>0.03</v>
      </c>
      <c r="I1257" t="s">
        <v>1807</v>
      </c>
      <c r="J1257" s="3">
        <v>514.29959999999994</v>
      </c>
      <c r="K1257" s="3"/>
    </row>
    <row r="1258" spans="1:11" x14ac:dyDescent="0.3">
      <c r="A1258" t="s">
        <v>3063</v>
      </c>
      <c r="B1258" s="25">
        <v>45671</v>
      </c>
      <c r="C1258" t="s">
        <v>1376</v>
      </c>
      <c r="D1258" t="s">
        <v>1655</v>
      </c>
      <c r="E1258" t="s">
        <v>1773</v>
      </c>
      <c r="F1258" s="7">
        <v>4</v>
      </c>
      <c r="G1258" s="3">
        <v>592.67999999999995</v>
      </c>
      <c r="H1258" s="3">
        <v>0.24</v>
      </c>
      <c r="I1258" t="s">
        <v>1805</v>
      </c>
      <c r="J1258" s="3">
        <v>2299.5983999999999</v>
      </c>
      <c r="K1258" s="3"/>
    </row>
    <row r="1259" spans="1:11" x14ac:dyDescent="0.3">
      <c r="A1259" t="s">
        <v>3064</v>
      </c>
      <c r="B1259" s="25">
        <v>45367</v>
      </c>
      <c r="C1259" t="s">
        <v>576</v>
      </c>
      <c r="D1259" t="s">
        <v>1669</v>
      </c>
      <c r="E1259" t="s">
        <v>1750</v>
      </c>
      <c r="F1259" s="7">
        <v>3</v>
      </c>
      <c r="G1259" s="3">
        <v>662.43</v>
      </c>
      <c r="H1259" s="3">
        <v>0.21</v>
      </c>
      <c r="I1259" t="s">
        <v>1807</v>
      </c>
      <c r="J1259" s="3">
        <v>2013.7872</v>
      </c>
      <c r="K1259" s="3"/>
    </row>
    <row r="1260" spans="1:11" x14ac:dyDescent="0.3">
      <c r="A1260" t="s">
        <v>3065</v>
      </c>
      <c r="B1260" s="25">
        <v>45488</v>
      </c>
      <c r="C1260" t="s">
        <v>436</v>
      </c>
      <c r="D1260" t="s">
        <v>1615</v>
      </c>
      <c r="E1260" t="s">
        <v>1763</v>
      </c>
      <c r="F1260" s="7">
        <v>1</v>
      </c>
      <c r="G1260" s="3">
        <v>518.35</v>
      </c>
      <c r="H1260" s="3">
        <v>0.1</v>
      </c>
      <c r="I1260" t="s">
        <v>1810</v>
      </c>
      <c r="J1260" s="3">
        <v>1228.4894999999999</v>
      </c>
      <c r="K1260" s="3"/>
    </row>
    <row r="1261" spans="1:11" x14ac:dyDescent="0.3">
      <c r="A1261" t="s">
        <v>3066</v>
      </c>
      <c r="B1261" s="25">
        <v>45509</v>
      </c>
      <c r="C1261" t="s">
        <v>968</v>
      </c>
      <c r="D1261" t="s">
        <v>1651</v>
      </c>
      <c r="E1261" t="s">
        <v>1754</v>
      </c>
      <c r="F1261" s="7">
        <v>4</v>
      </c>
      <c r="G1261" s="3">
        <v>85.58</v>
      </c>
      <c r="H1261" s="3">
        <v>0.2</v>
      </c>
      <c r="I1261" t="s">
        <v>1810</v>
      </c>
      <c r="J1261" s="3">
        <v>77.022000000000006</v>
      </c>
      <c r="K1261" s="3"/>
    </row>
    <row r="1262" spans="1:11" x14ac:dyDescent="0.3">
      <c r="A1262" t="s">
        <v>3067</v>
      </c>
      <c r="B1262" s="25">
        <v>45323</v>
      </c>
      <c r="C1262" t="s">
        <v>1123</v>
      </c>
      <c r="D1262" t="s">
        <v>1703</v>
      </c>
      <c r="E1262" t="s">
        <v>1738</v>
      </c>
      <c r="F1262" s="7">
        <v>3</v>
      </c>
      <c r="G1262" s="3">
        <v>800</v>
      </c>
      <c r="H1262" s="3">
        <v>0.26</v>
      </c>
      <c r="I1262" t="s">
        <v>1805</v>
      </c>
      <c r="J1262" s="3">
        <v>2560</v>
      </c>
      <c r="K1262" s="3"/>
    </row>
    <row r="1263" spans="1:11" x14ac:dyDescent="0.3">
      <c r="A1263" t="s">
        <v>3068</v>
      </c>
      <c r="B1263" s="25">
        <v>45889</v>
      </c>
      <c r="C1263" t="s">
        <v>515</v>
      </c>
      <c r="D1263" t="s">
        <v>1649</v>
      </c>
      <c r="E1263" t="s">
        <v>1770</v>
      </c>
      <c r="F1263" s="7">
        <v>1</v>
      </c>
      <c r="G1263" s="3">
        <v>118.25</v>
      </c>
      <c r="H1263" s="3">
        <v>0.28999999999999998</v>
      </c>
      <c r="I1263" t="s">
        <v>1807</v>
      </c>
      <c r="J1263" s="3">
        <v>262.51499999999999</v>
      </c>
      <c r="K1263" s="3"/>
    </row>
    <row r="1264" spans="1:11" x14ac:dyDescent="0.3">
      <c r="A1264" t="s">
        <v>3069</v>
      </c>
      <c r="B1264" s="25">
        <v>45253</v>
      </c>
      <c r="C1264" t="s">
        <v>1292</v>
      </c>
      <c r="D1264" t="s">
        <v>1593</v>
      </c>
      <c r="E1264" t="s">
        <v>1782</v>
      </c>
      <c r="F1264" s="7">
        <v>3</v>
      </c>
      <c r="G1264" s="3">
        <v>223.25</v>
      </c>
      <c r="H1264" s="3">
        <v>0.2</v>
      </c>
      <c r="I1264" t="s">
        <v>1805</v>
      </c>
      <c r="J1264" s="3">
        <v>158.50749999999999</v>
      </c>
      <c r="K1264" s="3"/>
    </row>
    <row r="1265" spans="1:11" x14ac:dyDescent="0.3">
      <c r="A1265" t="s">
        <v>3070</v>
      </c>
      <c r="B1265" s="25">
        <v>45530</v>
      </c>
      <c r="C1265" t="s">
        <v>1309</v>
      </c>
      <c r="D1265" t="s">
        <v>1593</v>
      </c>
      <c r="E1265" t="s">
        <v>1750</v>
      </c>
      <c r="F1265" s="7">
        <v>2</v>
      </c>
      <c r="G1265" s="3">
        <v>918.76</v>
      </c>
      <c r="H1265" s="3">
        <v>0.15</v>
      </c>
      <c r="I1265" t="s">
        <v>1807</v>
      </c>
      <c r="J1265" s="3">
        <v>2205.0239999999999</v>
      </c>
      <c r="K1265" s="3"/>
    </row>
    <row r="1266" spans="1:11" x14ac:dyDescent="0.3">
      <c r="A1266" t="s">
        <v>3071</v>
      </c>
      <c r="B1266" s="25">
        <v>45491</v>
      </c>
      <c r="C1266" t="s">
        <v>882</v>
      </c>
      <c r="D1266" t="s">
        <v>1697</v>
      </c>
      <c r="E1266" t="s">
        <v>1778</v>
      </c>
      <c r="F1266" s="7">
        <v>4</v>
      </c>
      <c r="G1266" s="3">
        <v>905.26</v>
      </c>
      <c r="H1266" s="3">
        <v>0.23</v>
      </c>
      <c r="I1266" t="s">
        <v>1810</v>
      </c>
      <c r="J1266" s="3">
        <v>1538.942</v>
      </c>
      <c r="K1266" s="3"/>
    </row>
    <row r="1267" spans="1:11" x14ac:dyDescent="0.3">
      <c r="A1267" t="s">
        <v>3072</v>
      </c>
      <c r="B1267" s="25">
        <v>45628</v>
      </c>
      <c r="C1267" t="s">
        <v>974</v>
      </c>
      <c r="D1267" t="s">
        <v>1561</v>
      </c>
      <c r="E1267" t="s">
        <v>1794</v>
      </c>
      <c r="F1267" s="7">
        <v>1</v>
      </c>
      <c r="G1267" s="3">
        <v>295.39999999999998</v>
      </c>
      <c r="H1267" s="3">
        <v>0.23</v>
      </c>
      <c r="I1267" t="s">
        <v>1807</v>
      </c>
      <c r="J1267" s="3">
        <v>909.83199999999999</v>
      </c>
      <c r="K1267" s="3"/>
    </row>
    <row r="1268" spans="1:11" x14ac:dyDescent="0.3">
      <c r="A1268" t="s">
        <v>3073</v>
      </c>
      <c r="B1268" s="25">
        <v>45861</v>
      </c>
      <c r="C1268" t="s">
        <v>310</v>
      </c>
      <c r="D1268" t="s">
        <v>1717</v>
      </c>
      <c r="E1268" t="s">
        <v>1754</v>
      </c>
      <c r="F1268" s="7">
        <v>4</v>
      </c>
      <c r="G1268" s="3">
        <v>252.18</v>
      </c>
      <c r="H1268" s="3">
        <v>0.19</v>
      </c>
      <c r="I1268" t="s">
        <v>1807</v>
      </c>
      <c r="J1268" s="3">
        <v>194.17859999999999</v>
      </c>
      <c r="K1268" s="3"/>
    </row>
    <row r="1269" spans="1:11" x14ac:dyDescent="0.3">
      <c r="A1269" t="s">
        <v>3074</v>
      </c>
      <c r="B1269" s="25">
        <v>45878</v>
      </c>
      <c r="C1269" t="s">
        <v>506</v>
      </c>
      <c r="D1269" t="s">
        <v>1723</v>
      </c>
      <c r="E1269" t="s">
        <v>1775</v>
      </c>
      <c r="F1269" s="7">
        <v>1</v>
      </c>
      <c r="G1269" s="3">
        <v>792.1</v>
      </c>
      <c r="H1269" s="3">
        <v>0.11</v>
      </c>
      <c r="I1269" t="s">
        <v>1810</v>
      </c>
      <c r="J1269" s="3">
        <v>2566.404</v>
      </c>
      <c r="K1269" s="3"/>
    </row>
    <row r="1270" spans="1:11" x14ac:dyDescent="0.3">
      <c r="A1270" t="s">
        <v>3075</v>
      </c>
      <c r="B1270" s="25">
        <v>45426</v>
      </c>
      <c r="C1270" t="s">
        <v>275</v>
      </c>
      <c r="D1270" t="s">
        <v>1705</v>
      </c>
      <c r="E1270" t="s">
        <v>1780</v>
      </c>
      <c r="F1270" s="7">
        <v>4</v>
      </c>
      <c r="G1270" s="3">
        <v>883.36</v>
      </c>
      <c r="H1270" s="3">
        <v>0.08</v>
      </c>
      <c r="I1270" t="s">
        <v>1807</v>
      </c>
      <c r="J1270" s="3">
        <v>786.19040000000007</v>
      </c>
      <c r="K1270" s="3"/>
    </row>
    <row r="1271" spans="1:11" x14ac:dyDescent="0.3">
      <c r="A1271" t="s">
        <v>3076</v>
      </c>
      <c r="B1271" s="25">
        <v>45231</v>
      </c>
      <c r="C1271" t="s">
        <v>870</v>
      </c>
      <c r="D1271" t="s">
        <v>1667</v>
      </c>
      <c r="E1271" t="s">
        <v>1733</v>
      </c>
      <c r="F1271" s="7">
        <v>3</v>
      </c>
      <c r="G1271" s="3">
        <v>305.95</v>
      </c>
      <c r="H1271" s="3">
        <v>0.23</v>
      </c>
      <c r="I1271" t="s">
        <v>1807</v>
      </c>
      <c r="J1271" s="3">
        <v>1125.896</v>
      </c>
      <c r="K1271" s="3"/>
    </row>
    <row r="1272" spans="1:11" x14ac:dyDescent="0.3">
      <c r="A1272" t="s">
        <v>3077</v>
      </c>
      <c r="B1272" s="25">
        <v>45609</v>
      </c>
      <c r="C1272" t="s">
        <v>1235</v>
      </c>
      <c r="D1272" t="s">
        <v>1645</v>
      </c>
      <c r="E1272" t="s">
        <v>1760</v>
      </c>
      <c r="F1272" s="7">
        <v>3</v>
      </c>
      <c r="G1272" s="3">
        <v>742.45</v>
      </c>
      <c r="H1272" s="3">
        <v>0.12</v>
      </c>
      <c r="I1272" t="s">
        <v>1810</v>
      </c>
      <c r="J1272" s="3">
        <v>1715.0595000000001</v>
      </c>
      <c r="K1272" s="3"/>
    </row>
    <row r="1273" spans="1:11" x14ac:dyDescent="0.3">
      <c r="A1273" t="s">
        <v>3078</v>
      </c>
      <c r="B1273" s="25">
        <v>45392</v>
      </c>
      <c r="C1273" t="s">
        <v>1100</v>
      </c>
      <c r="D1273" t="s">
        <v>1579</v>
      </c>
      <c r="E1273" t="s">
        <v>1791</v>
      </c>
      <c r="F1273" s="7">
        <v>3</v>
      </c>
      <c r="G1273" s="3">
        <v>336.1</v>
      </c>
      <c r="H1273" s="3">
        <v>0.14000000000000001</v>
      </c>
      <c r="I1273" t="s">
        <v>1810</v>
      </c>
      <c r="J1273" s="3">
        <v>887.30400000000009</v>
      </c>
      <c r="K1273" s="3"/>
    </row>
    <row r="1274" spans="1:11" x14ac:dyDescent="0.3">
      <c r="A1274" t="s">
        <v>3079</v>
      </c>
      <c r="B1274" s="25">
        <v>45876</v>
      </c>
      <c r="C1274" t="s">
        <v>1267</v>
      </c>
      <c r="D1274" t="s">
        <v>1587</v>
      </c>
      <c r="E1274" t="s">
        <v>1760</v>
      </c>
      <c r="F1274" s="7">
        <v>3</v>
      </c>
      <c r="G1274" s="3">
        <v>310.36</v>
      </c>
      <c r="H1274" s="3">
        <v>0.04</v>
      </c>
      <c r="I1274" t="s">
        <v>1810</v>
      </c>
      <c r="J1274" s="3">
        <v>800.72879999999998</v>
      </c>
      <c r="K1274" s="3"/>
    </row>
    <row r="1275" spans="1:11" x14ac:dyDescent="0.3">
      <c r="A1275" t="s">
        <v>3080</v>
      </c>
      <c r="B1275" s="25">
        <v>45772</v>
      </c>
      <c r="C1275" t="s">
        <v>879</v>
      </c>
      <c r="D1275" t="s">
        <v>1725</v>
      </c>
      <c r="E1275" t="s">
        <v>1763</v>
      </c>
      <c r="F1275" s="7">
        <v>3</v>
      </c>
      <c r="G1275" s="3">
        <v>992.81</v>
      </c>
      <c r="H1275" s="3">
        <v>0.26</v>
      </c>
      <c r="I1275" t="s">
        <v>1807</v>
      </c>
      <c r="J1275" s="3">
        <v>2859.2928000000002</v>
      </c>
      <c r="K1275" s="3"/>
    </row>
    <row r="1276" spans="1:11" x14ac:dyDescent="0.3">
      <c r="A1276" t="s">
        <v>3081</v>
      </c>
      <c r="B1276" s="25">
        <v>45217</v>
      </c>
      <c r="C1276" t="s">
        <v>642</v>
      </c>
      <c r="D1276" t="s">
        <v>1649</v>
      </c>
      <c r="E1276" t="s">
        <v>1773</v>
      </c>
      <c r="F1276" s="7">
        <v>4</v>
      </c>
      <c r="G1276" s="3">
        <v>257.11</v>
      </c>
      <c r="H1276" s="3">
        <v>0.24</v>
      </c>
      <c r="I1276" t="s">
        <v>1810</v>
      </c>
      <c r="J1276" s="3">
        <v>570.78420000000006</v>
      </c>
      <c r="K1276" s="3"/>
    </row>
    <row r="1277" spans="1:11" x14ac:dyDescent="0.3">
      <c r="A1277" t="s">
        <v>3082</v>
      </c>
      <c r="B1277" s="25">
        <v>45739</v>
      </c>
      <c r="C1277" t="s">
        <v>707</v>
      </c>
      <c r="D1277" t="s">
        <v>1719</v>
      </c>
      <c r="E1277" t="s">
        <v>1775</v>
      </c>
      <c r="F1277" s="7">
        <v>4</v>
      </c>
      <c r="G1277" s="3">
        <v>816.29</v>
      </c>
      <c r="H1277" s="3">
        <v>0.22</v>
      </c>
      <c r="I1277" t="s">
        <v>1807</v>
      </c>
      <c r="J1277" s="3">
        <v>2481.5216</v>
      </c>
      <c r="K1277" s="3"/>
    </row>
    <row r="1278" spans="1:11" x14ac:dyDescent="0.3">
      <c r="A1278" t="s">
        <v>3083</v>
      </c>
      <c r="B1278" s="25">
        <v>45272</v>
      </c>
      <c r="C1278" t="s">
        <v>417</v>
      </c>
      <c r="D1278" t="s">
        <v>1649</v>
      </c>
      <c r="E1278" t="s">
        <v>1775</v>
      </c>
      <c r="F1278" s="7">
        <v>1</v>
      </c>
      <c r="G1278" s="3">
        <v>755.82</v>
      </c>
      <c r="H1278" s="3">
        <v>0.01</v>
      </c>
      <c r="I1278" t="s">
        <v>1810</v>
      </c>
      <c r="J1278" s="3">
        <v>2358.1583999999998</v>
      </c>
      <c r="K1278" s="3"/>
    </row>
    <row r="1279" spans="1:11" x14ac:dyDescent="0.3">
      <c r="A1279" t="s">
        <v>3084</v>
      </c>
      <c r="B1279" s="25">
        <v>45524</v>
      </c>
      <c r="C1279" t="s">
        <v>23</v>
      </c>
      <c r="D1279" t="s">
        <v>1524</v>
      </c>
      <c r="E1279" t="s">
        <v>1780</v>
      </c>
      <c r="F1279" s="7">
        <v>2</v>
      </c>
      <c r="G1279" s="3">
        <v>449.6</v>
      </c>
      <c r="H1279" s="3">
        <v>0.12</v>
      </c>
      <c r="I1279" t="s">
        <v>1807</v>
      </c>
      <c r="J1279" s="3">
        <v>445.10399999999998</v>
      </c>
      <c r="K1279" s="3"/>
    </row>
    <row r="1280" spans="1:11" x14ac:dyDescent="0.3">
      <c r="A1280" t="s">
        <v>3085</v>
      </c>
      <c r="B1280" s="25">
        <v>45481</v>
      </c>
      <c r="C1280" t="s">
        <v>1089</v>
      </c>
      <c r="D1280" t="s">
        <v>1557</v>
      </c>
      <c r="E1280" t="s">
        <v>1733</v>
      </c>
      <c r="F1280" s="7">
        <v>1</v>
      </c>
      <c r="G1280" s="3">
        <v>779.29</v>
      </c>
      <c r="H1280" s="3">
        <v>0.1</v>
      </c>
      <c r="I1280" t="s">
        <v>1810</v>
      </c>
      <c r="J1280" s="3">
        <v>1371.5504000000001</v>
      </c>
      <c r="K1280" s="3"/>
    </row>
    <row r="1281" spans="1:11" x14ac:dyDescent="0.3">
      <c r="A1281" t="s">
        <v>3086</v>
      </c>
      <c r="B1281" s="25">
        <v>45267</v>
      </c>
      <c r="C1281" t="s">
        <v>1414</v>
      </c>
      <c r="D1281" t="s">
        <v>1683</v>
      </c>
      <c r="E1281" t="s">
        <v>1788</v>
      </c>
      <c r="F1281" s="7">
        <v>2</v>
      </c>
      <c r="G1281" s="3">
        <v>748.75</v>
      </c>
      <c r="H1281" s="3">
        <v>0.08</v>
      </c>
      <c r="I1281" t="s">
        <v>1810</v>
      </c>
      <c r="J1281" s="3">
        <v>673.875</v>
      </c>
      <c r="K1281" s="3"/>
    </row>
    <row r="1282" spans="1:11" x14ac:dyDescent="0.3">
      <c r="A1282" t="s">
        <v>3087</v>
      </c>
      <c r="B1282" s="25">
        <v>45328</v>
      </c>
      <c r="C1282" t="s">
        <v>592</v>
      </c>
      <c r="D1282" t="s">
        <v>1707</v>
      </c>
      <c r="E1282" t="s">
        <v>1733</v>
      </c>
      <c r="F1282" s="7">
        <v>3</v>
      </c>
      <c r="G1282" s="3">
        <v>121.67</v>
      </c>
      <c r="H1282" s="3">
        <v>0.15</v>
      </c>
      <c r="I1282" t="s">
        <v>1810</v>
      </c>
      <c r="J1282" s="3">
        <v>223.87280000000001</v>
      </c>
      <c r="K1282" s="3"/>
    </row>
    <row r="1283" spans="1:11" x14ac:dyDescent="0.3">
      <c r="A1283" t="s">
        <v>3088</v>
      </c>
      <c r="B1283" s="25">
        <v>45787</v>
      </c>
      <c r="C1283" t="s">
        <v>1494</v>
      </c>
      <c r="D1283" t="s">
        <v>1627</v>
      </c>
      <c r="E1283" t="s">
        <v>1782</v>
      </c>
      <c r="F1283" s="7">
        <v>1</v>
      </c>
      <c r="G1283" s="3">
        <v>225.14</v>
      </c>
      <c r="H1283" s="3">
        <v>0.19</v>
      </c>
      <c r="I1283" t="s">
        <v>1810</v>
      </c>
      <c r="J1283" s="3">
        <v>574.10699999999997</v>
      </c>
      <c r="K1283" s="3"/>
    </row>
    <row r="1284" spans="1:11" x14ac:dyDescent="0.3">
      <c r="A1284" t="s">
        <v>3089</v>
      </c>
      <c r="B1284" s="25">
        <v>45876</v>
      </c>
      <c r="C1284" t="s">
        <v>1001</v>
      </c>
      <c r="D1284" t="s">
        <v>1587</v>
      </c>
      <c r="E1284" t="s">
        <v>1794</v>
      </c>
      <c r="F1284" s="7">
        <v>2</v>
      </c>
      <c r="G1284" s="3">
        <v>654.17999999999995</v>
      </c>
      <c r="H1284" s="3">
        <v>0.08</v>
      </c>
      <c r="I1284" t="s">
        <v>1807</v>
      </c>
      <c r="J1284" s="3">
        <v>529.88580000000002</v>
      </c>
      <c r="K1284" s="3"/>
    </row>
    <row r="1285" spans="1:11" x14ac:dyDescent="0.3">
      <c r="A1285" t="s">
        <v>3090</v>
      </c>
      <c r="B1285" s="25">
        <v>45552</v>
      </c>
      <c r="C1285" t="s">
        <v>215</v>
      </c>
      <c r="D1285" t="s">
        <v>1671</v>
      </c>
      <c r="E1285" t="s">
        <v>1754</v>
      </c>
      <c r="F1285" s="7">
        <v>2</v>
      </c>
      <c r="G1285" s="3">
        <v>504.98</v>
      </c>
      <c r="H1285" s="3">
        <v>0.14000000000000001</v>
      </c>
      <c r="I1285" t="s">
        <v>1810</v>
      </c>
      <c r="J1285" s="3">
        <v>929.16320000000007</v>
      </c>
      <c r="K1285" s="3"/>
    </row>
    <row r="1286" spans="1:11" x14ac:dyDescent="0.3">
      <c r="A1286" t="s">
        <v>3091</v>
      </c>
      <c r="B1286" s="25">
        <v>45823</v>
      </c>
      <c r="C1286" t="s">
        <v>1168</v>
      </c>
      <c r="D1286" t="s">
        <v>1637</v>
      </c>
      <c r="E1286" t="s">
        <v>1763</v>
      </c>
      <c r="F1286" s="7">
        <v>2</v>
      </c>
      <c r="G1286" s="3">
        <v>623.20000000000005</v>
      </c>
      <c r="H1286" s="3">
        <v>0.28000000000000003</v>
      </c>
      <c r="I1286" t="s">
        <v>1810</v>
      </c>
      <c r="J1286" s="3">
        <v>1071.904</v>
      </c>
      <c r="K1286" s="3"/>
    </row>
    <row r="1287" spans="1:11" x14ac:dyDescent="0.3">
      <c r="A1287" t="s">
        <v>3092</v>
      </c>
      <c r="B1287" s="25">
        <v>45622</v>
      </c>
      <c r="C1287" t="s">
        <v>1012</v>
      </c>
      <c r="D1287" t="s">
        <v>1536</v>
      </c>
      <c r="E1287" t="s">
        <v>1785</v>
      </c>
      <c r="F1287" s="7">
        <v>3</v>
      </c>
      <c r="G1287" s="3">
        <v>530.54</v>
      </c>
      <c r="H1287" s="3">
        <v>0.15</v>
      </c>
      <c r="I1287" t="s">
        <v>1810</v>
      </c>
      <c r="J1287" s="3">
        <v>763.97759999999994</v>
      </c>
      <c r="K1287" s="3"/>
    </row>
    <row r="1288" spans="1:11" x14ac:dyDescent="0.3">
      <c r="A1288" t="s">
        <v>3093</v>
      </c>
      <c r="B1288" s="25">
        <v>45810</v>
      </c>
      <c r="C1288" t="s">
        <v>1129</v>
      </c>
      <c r="D1288" t="s">
        <v>1524</v>
      </c>
      <c r="E1288" t="s">
        <v>1785</v>
      </c>
      <c r="F1288" s="7">
        <v>3</v>
      </c>
      <c r="G1288" s="3">
        <v>279.45</v>
      </c>
      <c r="H1288" s="3">
        <v>0.26</v>
      </c>
      <c r="I1288" t="s">
        <v>1810</v>
      </c>
      <c r="J1288" s="3">
        <v>712.59749999999985</v>
      </c>
      <c r="K1288" s="3"/>
    </row>
    <row r="1289" spans="1:11" x14ac:dyDescent="0.3">
      <c r="A1289" t="s">
        <v>3094</v>
      </c>
      <c r="B1289" s="25">
        <v>45645</v>
      </c>
      <c r="C1289" t="s">
        <v>842</v>
      </c>
      <c r="D1289" t="s">
        <v>1553</v>
      </c>
      <c r="E1289" t="s">
        <v>1763</v>
      </c>
      <c r="F1289" s="7">
        <v>4</v>
      </c>
      <c r="G1289" s="3">
        <v>906.99</v>
      </c>
      <c r="H1289" s="3">
        <v>0.12</v>
      </c>
      <c r="I1289" t="s">
        <v>1810</v>
      </c>
      <c r="J1289" s="3">
        <v>2013.5178000000001</v>
      </c>
      <c r="K1289" s="3"/>
    </row>
    <row r="1290" spans="1:11" x14ac:dyDescent="0.3">
      <c r="A1290" t="s">
        <v>3095</v>
      </c>
      <c r="B1290" s="25">
        <v>45749</v>
      </c>
      <c r="C1290" t="s">
        <v>255</v>
      </c>
      <c r="D1290" t="s">
        <v>1689</v>
      </c>
      <c r="E1290" t="s">
        <v>1788</v>
      </c>
      <c r="F1290" s="7">
        <v>2</v>
      </c>
      <c r="G1290" s="3">
        <v>408.76</v>
      </c>
      <c r="H1290" s="3">
        <v>0.09</v>
      </c>
      <c r="I1290" t="s">
        <v>1810</v>
      </c>
      <c r="J1290" s="3">
        <v>1438.8352</v>
      </c>
      <c r="K1290" s="3"/>
    </row>
    <row r="1291" spans="1:11" x14ac:dyDescent="0.3">
      <c r="A1291" t="s">
        <v>3096</v>
      </c>
      <c r="B1291" s="25">
        <v>45537</v>
      </c>
      <c r="C1291" t="s">
        <v>579</v>
      </c>
      <c r="D1291" t="s">
        <v>1601</v>
      </c>
      <c r="E1291" t="s">
        <v>1767</v>
      </c>
      <c r="F1291" s="7">
        <v>3</v>
      </c>
      <c r="G1291" s="3">
        <v>117.34</v>
      </c>
      <c r="H1291" s="3">
        <v>7.0000000000000007E-2</v>
      </c>
      <c r="I1291" t="s">
        <v>1807</v>
      </c>
      <c r="J1291" s="3">
        <v>213.55879999999999</v>
      </c>
      <c r="K1291" s="3"/>
    </row>
    <row r="1292" spans="1:11" x14ac:dyDescent="0.3">
      <c r="A1292" t="s">
        <v>3097</v>
      </c>
      <c r="B1292" s="25">
        <v>45376</v>
      </c>
      <c r="C1292" t="s">
        <v>554</v>
      </c>
      <c r="D1292" t="s">
        <v>1711</v>
      </c>
      <c r="E1292" t="s">
        <v>1780</v>
      </c>
      <c r="F1292" s="7">
        <v>4</v>
      </c>
      <c r="G1292" s="3">
        <v>690.27</v>
      </c>
      <c r="H1292" s="3">
        <v>0.24</v>
      </c>
      <c r="I1292" t="s">
        <v>1807</v>
      </c>
      <c r="J1292" s="3">
        <v>1925.8533</v>
      </c>
      <c r="K1292" s="3"/>
    </row>
    <row r="1293" spans="1:11" x14ac:dyDescent="0.3">
      <c r="A1293" t="s">
        <v>3098</v>
      </c>
      <c r="B1293" s="25">
        <v>45709</v>
      </c>
      <c r="C1293" t="s">
        <v>376</v>
      </c>
      <c r="D1293" t="s">
        <v>1585</v>
      </c>
      <c r="E1293" t="s">
        <v>1788</v>
      </c>
      <c r="F1293" s="7">
        <v>1</v>
      </c>
      <c r="G1293" s="3">
        <v>377.18</v>
      </c>
      <c r="H1293" s="3">
        <v>0.08</v>
      </c>
      <c r="I1293" t="s">
        <v>1807</v>
      </c>
      <c r="J1293" s="3">
        <v>1146.6271999999999</v>
      </c>
      <c r="K1293" s="3"/>
    </row>
    <row r="1294" spans="1:11" x14ac:dyDescent="0.3">
      <c r="A1294" t="s">
        <v>3099</v>
      </c>
      <c r="B1294" s="25">
        <v>45446</v>
      </c>
      <c r="C1294" t="s">
        <v>388</v>
      </c>
      <c r="D1294" t="s">
        <v>1609</v>
      </c>
      <c r="E1294" t="s">
        <v>1733</v>
      </c>
      <c r="F1294" s="7">
        <v>1</v>
      </c>
      <c r="G1294" s="3">
        <v>70.52</v>
      </c>
      <c r="H1294" s="3">
        <v>0.1</v>
      </c>
      <c r="I1294" t="s">
        <v>1810</v>
      </c>
      <c r="J1294" s="3">
        <v>64.878399999999999</v>
      </c>
      <c r="K1294" s="3"/>
    </row>
    <row r="1295" spans="1:11" x14ac:dyDescent="0.3">
      <c r="A1295" t="s">
        <v>3100</v>
      </c>
      <c r="B1295" s="25">
        <v>45330</v>
      </c>
      <c r="C1295" t="s">
        <v>867</v>
      </c>
      <c r="D1295" t="s">
        <v>1605</v>
      </c>
      <c r="E1295" t="s">
        <v>1767</v>
      </c>
      <c r="F1295" s="7">
        <v>3</v>
      </c>
      <c r="G1295" s="3">
        <v>40.25</v>
      </c>
      <c r="H1295" s="3">
        <v>0.05</v>
      </c>
      <c r="I1295" t="s">
        <v>1807</v>
      </c>
      <c r="J1295" s="3">
        <v>36.225000000000001</v>
      </c>
      <c r="K1295" s="3"/>
    </row>
    <row r="1296" spans="1:11" x14ac:dyDescent="0.3">
      <c r="A1296" t="s">
        <v>3101</v>
      </c>
      <c r="B1296" s="25">
        <v>45388</v>
      </c>
      <c r="C1296" t="s">
        <v>740</v>
      </c>
      <c r="D1296" t="s">
        <v>1707</v>
      </c>
      <c r="E1296" t="s">
        <v>1773</v>
      </c>
      <c r="F1296" s="7">
        <v>3</v>
      </c>
      <c r="G1296" s="3">
        <v>539.44000000000005</v>
      </c>
      <c r="H1296" s="3">
        <v>0.05</v>
      </c>
      <c r="I1296" t="s">
        <v>1810</v>
      </c>
      <c r="J1296" s="3">
        <v>1537.404</v>
      </c>
      <c r="K1296" s="3"/>
    </row>
    <row r="1297" spans="1:11" x14ac:dyDescent="0.3">
      <c r="A1297" t="s">
        <v>3102</v>
      </c>
      <c r="B1297" s="25">
        <v>45313</v>
      </c>
      <c r="C1297" t="s">
        <v>785</v>
      </c>
      <c r="D1297" t="s">
        <v>1649</v>
      </c>
      <c r="E1297" t="s">
        <v>1750</v>
      </c>
      <c r="F1297" s="7">
        <v>4</v>
      </c>
      <c r="G1297" s="3">
        <v>543.49</v>
      </c>
      <c r="H1297" s="3">
        <v>0.1</v>
      </c>
      <c r="I1297" t="s">
        <v>1807</v>
      </c>
      <c r="J1297" s="3">
        <v>1548.9465</v>
      </c>
      <c r="K1297" s="3"/>
    </row>
    <row r="1298" spans="1:11" x14ac:dyDescent="0.3">
      <c r="A1298" t="s">
        <v>3103</v>
      </c>
      <c r="B1298" s="25">
        <v>45221</v>
      </c>
      <c r="C1298" t="s">
        <v>1010</v>
      </c>
      <c r="D1298" t="s">
        <v>1541</v>
      </c>
      <c r="E1298" t="s">
        <v>1757</v>
      </c>
      <c r="F1298" s="7">
        <v>2</v>
      </c>
      <c r="G1298" s="3">
        <v>547.21</v>
      </c>
      <c r="H1298" s="3">
        <v>7.0000000000000007E-2</v>
      </c>
      <c r="I1298" t="s">
        <v>1810</v>
      </c>
      <c r="J1298" s="3">
        <v>1969.9559999999999</v>
      </c>
      <c r="K1298" s="3"/>
    </row>
    <row r="1299" spans="1:11" x14ac:dyDescent="0.3">
      <c r="A1299" t="s">
        <v>3104</v>
      </c>
      <c r="B1299" s="25">
        <v>45619</v>
      </c>
      <c r="C1299" t="s">
        <v>767</v>
      </c>
      <c r="D1299" t="s">
        <v>1659</v>
      </c>
      <c r="E1299" t="s">
        <v>1738</v>
      </c>
      <c r="F1299" s="7">
        <v>2</v>
      </c>
      <c r="G1299" s="3">
        <v>892.46</v>
      </c>
      <c r="H1299" s="3">
        <v>0.25</v>
      </c>
      <c r="I1299" t="s">
        <v>1807</v>
      </c>
      <c r="J1299" s="3">
        <v>1659.9756</v>
      </c>
      <c r="K1299" s="3"/>
    </row>
    <row r="1300" spans="1:11" x14ac:dyDescent="0.3">
      <c r="A1300" t="s">
        <v>3105</v>
      </c>
      <c r="B1300" s="25">
        <v>45286</v>
      </c>
      <c r="C1300" t="s">
        <v>1195</v>
      </c>
      <c r="D1300" t="s">
        <v>1581</v>
      </c>
      <c r="E1300" t="s">
        <v>1763</v>
      </c>
      <c r="F1300" s="7">
        <v>1</v>
      </c>
      <c r="G1300" s="3">
        <v>853.41</v>
      </c>
      <c r="H1300" s="3">
        <v>7.0000000000000007E-2</v>
      </c>
      <c r="I1300" t="s">
        <v>1805</v>
      </c>
      <c r="J1300" s="3">
        <v>1280.115</v>
      </c>
      <c r="K1300" s="3"/>
    </row>
    <row r="1301" spans="1:11" x14ac:dyDescent="0.3">
      <c r="A1301" t="s">
        <v>3106</v>
      </c>
      <c r="B1301" s="25">
        <v>45451</v>
      </c>
      <c r="C1301" t="s">
        <v>382</v>
      </c>
      <c r="D1301" t="s">
        <v>1693</v>
      </c>
      <c r="E1301" t="s">
        <v>1760</v>
      </c>
      <c r="F1301" s="7">
        <v>1</v>
      </c>
      <c r="G1301" s="3">
        <v>162.13999999999999</v>
      </c>
      <c r="H1301" s="3">
        <v>0.09</v>
      </c>
      <c r="I1301" t="s">
        <v>1807</v>
      </c>
      <c r="J1301" s="3">
        <v>150.7902</v>
      </c>
      <c r="K1301" s="3"/>
    </row>
    <row r="1302" spans="1:11" x14ac:dyDescent="0.3">
      <c r="A1302" t="s">
        <v>3107</v>
      </c>
      <c r="B1302" s="25">
        <v>45478</v>
      </c>
      <c r="C1302" t="s">
        <v>491</v>
      </c>
      <c r="D1302" t="s">
        <v>1721</v>
      </c>
      <c r="E1302" t="s">
        <v>1785</v>
      </c>
      <c r="F1302" s="7">
        <v>4</v>
      </c>
      <c r="G1302" s="3">
        <v>893.14</v>
      </c>
      <c r="H1302" s="3">
        <v>0.28000000000000003</v>
      </c>
      <c r="I1302" t="s">
        <v>1805</v>
      </c>
      <c r="J1302" s="3">
        <v>812.75739999999996</v>
      </c>
      <c r="K1302" s="3"/>
    </row>
    <row r="1303" spans="1:11" x14ac:dyDescent="0.3">
      <c r="A1303" t="s">
        <v>3108</v>
      </c>
      <c r="B1303" s="25">
        <v>45528</v>
      </c>
      <c r="C1303" t="s">
        <v>361</v>
      </c>
      <c r="D1303" t="s">
        <v>1597</v>
      </c>
      <c r="E1303" t="s">
        <v>1763</v>
      </c>
      <c r="F1303" s="7">
        <v>1</v>
      </c>
      <c r="G1303" s="3">
        <v>349.07</v>
      </c>
      <c r="H1303" s="3">
        <v>0.21</v>
      </c>
      <c r="I1303" t="s">
        <v>1805</v>
      </c>
      <c r="J1303" s="3">
        <v>1005.3216</v>
      </c>
      <c r="K1303" s="3"/>
    </row>
    <row r="1304" spans="1:11" x14ac:dyDescent="0.3">
      <c r="A1304" t="s">
        <v>3109</v>
      </c>
      <c r="B1304" s="25">
        <v>45418</v>
      </c>
      <c r="C1304" t="s">
        <v>891</v>
      </c>
      <c r="D1304" t="s">
        <v>1691</v>
      </c>
      <c r="E1304" t="s">
        <v>1778</v>
      </c>
      <c r="F1304" s="7">
        <v>3</v>
      </c>
      <c r="G1304" s="3">
        <v>747.9</v>
      </c>
      <c r="H1304" s="3">
        <v>0.21</v>
      </c>
      <c r="I1304" t="s">
        <v>1810</v>
      </c>
      <c r="J1304" s="3">
        <v>590.84100000000001</v>
      </c>
      <c r="K1304" s="3"/>
    </row>
    <row r="1305" spans="1:11" x14ac:dyDescent="0.3">
      <c r="A1305" t="s">
        <v>3110</v>
      </c>
      <c r="B1305" s="25">
        <v>45478</v>
      </c>
      <c r="C1305" t="s">
        <v>127</v>
      </c>
      <c r="D1305" t="s">
        <v>1691</v>
      </c>
      <c r="E1305" t="s">
        <v>1757</v>
      </c>
      <c r="F1305" s="7">
        <v>4</v>
      </c>
      <c r="G1305" s="3">
        <v>438.92</v>
      </c>
      <c r="H1305" s="3">
        <v>0.18</v>
      </c>
      <c r="I1305" t="s">
        <v>1805</v>
      </c>
      <c r="J1305" s="3">
        <v>1040.2403999999999</v>
      </c>
      <c r="K1305" s="3"/>
    </row>
    <row r="1306" spans="1:11" x14ac:dyDescent="0.3">
      <c r="A1306" t="s">
        <v>3111</v>
      </c>
      <c r="B1306" s="25">
        <v>45232</v>
      </c>
      <c r="C1306" t="s">
        <v>420</v>
      </c>
      <c r="D1306" t="s">
        <v>1683</v>
      </c>
      <c r="E1306" t="s">
        <v>1750</v>
      </c>
      <c r="F1306" s="7">
        <v>1</v>
      </c>
      <c r="G1306" s="3">
        <v>665.38</v>
      </c>
      <c r="H1306" s="3">
        <v>0.28000000000000003</v>
      </c>
      <c r="I1306" t="s">
        <v>1805</v>
      </c>
      <c r="J1306" s="3">
        <v>2182.4463999999998</v>
      </c>
      <c r="K1306" s="3"/>
    </row>
    <row r="1307" spans="1:11" x14ac:dyDescent="0.3">
      <c r="A1307" t="s">
        <v>3112</v>
      </c>
      <c r="B1307" s="25">
        <v>45616</v>
      </c>
      <c r="C1307" t="s">
        <v>23</v>
      </c>
      <c r="D1307" t="s">
        <v>1649</v>
      </c>
      <c r="E1307" t="s">
        <v>1791</v>
      </c>
      <c r="F1307" s="7">
        <v>2</v>
      </c>
      <c r="G1307" s="3">
        <v>146.49</v>
      </c>
      <c r="H1307" s="3">
        <v>0.27</v>
      </c>
      <c r="I1307" t="s">
        <v>1805</v>
      </c>
      <c r="J1307" s="3">
        <v>105.47280000000001</v>
      </c>
      <c r="K1307" s="3"/>
    </row>
    <row r="1308" spans="1:11" x14ac:dyDescent="0.3">
      <c r="A1308" t="s">
        <v>3113</v>
      </c>
      <c r="B1308" s="25">
        <v>45774</v>
      </c>
      <c r="C1308" t="s">
        <v>467</v>
      </c>
      <c r="D1308" t="s">
        <v>1605</v>
      </c>
      <c r="E1308" t="s">
        <v>1782</v>
      </c>
      <c r="F1308" s="7">
        <v>3</v>
      </c>
      <c r="G1308" s="3">
        <v>235.39</v>
      </c>
      <c r="H1308" s="3">
        <v>0.09</v>
      </c>
      <c r="I1308" t="s">
        <v>1810</v>
      </c>
      <c r="J1308" s="3">
        <v>343.6694</v>
      </c>
      <c r="K1308" s="3"/>
    </row>
    <row r="1309" spans="1:11" x14ac:dyDescent="0.3">
      <c r="A1309" t="s">
        <v>3114</v>
      </c>
      <c r="B1309" s="25">
        <v>45651</v>
      </c>
      <c r="C1309" t="s">
        <v>118</v>
      </c>
      <c r="D1309" t="s">
        <v>1651</v>
      </c>
      <c r="E1309" t="s">
        <v>1754</v>
      </c>
      <c r="F1309" s="7">
        <v>2</v>
      </c>
      <c r="G1309" s="3">
        <v>38.07</v>
      </c>
      <c r="H1309" s="3">
        <v>0.12</v>
      </c>
      <c r="I1309" t="s">
        <v>1807</v>
      </c>
      <c r="J1309" s="3">
        <v>103.9311</v>
      </c>
      <c r="K1309" s="3"/>
    </row>
    <row r="1310" spans="1:11" x14ac:dyDescent="0.3">
      <c r="A1310" t="s">
        <v>3115</v>
      </c>
      <c r="B1310" s="25">
        <v>45902</v>
      </c>
      <c r="C1310" t="s">
        <v>1240</v>
      </c>
      <c r="D1310" t="s">
        <v>1597</v>
      </c>
      <c r="E1310" t="s">
        <v>1750</v>
      </c>
      <c r="F1310" s="7">
        <v>4</v>
      </c>
      <c r="G1310" s="3">
        <v>511.7</v>
      </c>
      <c r="H1310" s="3">
        <v>0.23</v>
      </c>
      <c r="I1310" t="s">
        <v>1810</v>
      </c>
      <c r="J1310" s="3">
        <v>900.59199999999998</v>
      </c>
      <c r="K1310" s="3"/>
    </row>
    <row r="1311" spans="1:11" x14ac:dyDescent="0.3">
      <c r="A1311" t="s">
        <v>3116</v>
      </c>
      <c r="B1311" s="25">
        <v>45401</v>
      </c>
      <c r="C1311" t="s">
        <v>327</v>
      </c>
      <c r="D1311" t="s">
        <v>1679</v>
      </c>
      <c r="E1311" t="s">
        <v>1763</v>
      </c>
      <c r="F1311" s="7">
        <v>2</v>
      </c>
      <c r="G1311" s="3">
        <v>488.72</v>
      </c>
      <c r="H1311" s="3">
        <v>0.11</v>
      </c>
      <c r="I1311" t="s">
        <v>1807</v>
      </c>
      <c r="J1311" s="3">
        <v>1505.2575999999999</v>
      </c>
      <c r="K1311" s="3"/>
    </row>
    <row r="1312" spans="1:11" x14ac:dyDescent="0.3">
      <c r="A1312" t="s">
        <v>3117</v>
      </c>
      <c r="B1312" s="25">
        <v>45717</v>
      </c>
      <c r="C1312" t="s">
        <v>1207</v>
      </c>
      <c r="D1312" t="s">
        <v>1629</v>
      </c>
      <c r="E1312" t="s">
        <v>1775</v>
      </c>
      <c r="F1312" s="7">
        <v>1</v>
      </c>
      <c r="G1312" s="3">
        <v>520.45000000000005</v>
      </c>
      <c r="H1312" s="3">
        <v>0.28999999999999998</v>
      </c>
      <c r="I1312" t="s">
        <v>1810</v>
      </c>
      <c r="J1312" s="3">
        <v>926.40100000000007</v>
      </c>
      <c r="K1312" s="3"/>
    </row>
    <row r="1313" spans="1:11" x14ac:dyDescent="0.3">
      <c r="A1313" t="s">
        <v>3118</v>
      </c>
      <c r="B1313" s="25">
        <v>45376</v>
      </c>
      <c r="C1313" t="s">
        <v>1324</v>
      </c>
      <c r="D1313" t="s">
        <v>1625</v>
      </c>
      <c r="E1313" t="s">
        <v>1754</v>
      </c>
      <c r="F1313" s="7">
        <v>3</v>
      </c>
      <c r="G1313" s="3">
        <v>340.9</v>
      </c>
      <c r="H1313" s="3">
        <v>0.17</v>
      </c>
      <c r="I1313" t="s">
        <v>1805</v>
      </c>
      <c r="J1313" s="3">
        <v>242.03899999999999</v>
      </c>
      <c r="K1313" s="3"/>
    </row>
    <row r="1314" spans="1:11" x14ac:dyDescent="0.3">
      <c r="A1314" t="s">
        <v>3119</v>
      </c>
      <c r="B1314" s="25">
        <v>45576</v>
      </c>
      <c r="C1314" t="s">
        <v>1075</v>
      </c>
      <c r="D1314" t="s">
        <v>1591</v>
      </c>
      <c r="E1314" t="s">
        <v>1763</v>
      </c>
      <c r="F1314" s="7">
        <v>1</v>
      </c>
      <c r="G1314" s="3">
        <v>653.59</v>
      </c>
      <c r="H1314" s="3">
        <v>0.23</v>
      </c>
      <c r="I1314" t="s">
        <v>1810</v>
      </c>
      <c r="J1314" s="3">
        <v>1627.4391000000001</v>
      </c>
      <c r="K1314" s="3"/>
    </row>
    <row r="1315" spans="1:11" x14ac:dyDescent="0.3">
      <c r="A1315" t="s">
        <v>3120</v>
      </c>
      <c r="B1315" s="25">
        <v>45906</v>
      </c>
      <c r="C1315" t="s">
        <v>93</v>
      </c>
      <c r="D1315" t="s">
        <v>1581</v>
      </c>
      <c r="E1315" t="s">
        <v>1791</v>
      </c>
      <c r="F1315" s="7">
        <v>2</v>
      </c>
      <c r="G1315" s="3">
        <v>179.77</v>
      </c>
      <c r="H1315" s="3">
        <v>0.06</v>
      </c>
      <c r="I1315" t="s">
        <v>1810</v>
      </c>
      <c r="J1315" s="3">
        <v>138.4229</v>
      </c>
      <c r="K1315" s="3"/>
    </row>
    <row r="1316" spans="1:11" x14ac:dyDescent="0.3">
      <c r="A1316" t="s">
        <v>3121</v>
      </c>
      <c r="B1316" s="25">
        <v>45523</v>
      </c>
      <c r="C1316" t="s">
        <v>44</v>
      </c>
      <c r="D1316" t="s">
        <v>1524</v>
      </c>
      <c r="E1316" t="s">
        <v>1767</v>
      </c>
      <c r="F1316" s="7">
        <v>2</v>
      </c>
      <c r="G1316" s="3">
        <v>943.8</v>
      </c>
      <c r="H1316" s="3">
        <v>0.25</v>
      </c>
      <c r="I1316" t="s">
        <v>1805</v>
      </c>
      <c r="J1316" s="3">
        <v>1774.3440000000001</v>
      </c>
      <c r="K1316" s="3"/>
    </row>
    <row r="1317" spans="1:11" x14ac:dyDescent="0.3">
      <c r="A1317" t="s">
        <v>3122</v>
      </c>
      <c r="B1317" s="25">
        <v>45234</v>
      </c>
      <c r="C1317" t="s">
        <v>1258</v>
      </c>
      <c r="D1317" t="s">
        <v>1671</v>
      </c>
      <c r="E1317" t="s">
        <v>1782</v>
      </c>
      <c r="F1317" s="7">
        <v>4</v>
      </c>
      <c r="G1317" s="3">
        <v>985</v>
      </c>
      <c r="H1317" s="3">
        <v>0.28999999999999998</v>
      </c>
      <c r="I1317" t="s">
        <v>1805</v>
      </c>
      <c r="J1317" s="3">
        <v>1477.5</v>
      </c>
      <c r="K1317" s="3"/>
    </row>
    <row r="1318" spans="1:11" x14ac:dyDescent="0.3">
      <c r="A1318" t="s">
        <v>3123</v>
      </c>
      <c r="B1318" s="25">
        <v>45405</v>
      </c>
      <c r="C1318" t="s">
        <v>1473</v>
      </c>
      <c r="D1318" t="s">
        <v>1705</v>
      </c>
      <c r="E1318" t="s">
        <v>1770</v>
      </c>
      <c r="F1318" s="7">
        <v>4</v>
      </c>
      <c r="G1318" s="3">
        <v>216.81</v>
      </c>
      <c r="H1318" s="3">
        <v>0.27</v>
      </c>
      <c r="I1318" t="s">
        <v>1805</v>
      </c>
      <c r="J1318" s="3">
        <v>615.74040000000002</v>
      </c>
      <c r="K1318" s="3"/>
    </row>
    <row r="1319" spans="1:11" x14ac:dyDescent="0.3">
      <c r="A1319" t="s">
        <v>3124</v>
      </c>
      <c r="B1319" s="25">
        <v>45223</v>
      </c>
      <c r="C1319" t="s">
        <v>403</v>
      </c>
      <c r="D1319" t="s">
        <v>1657</v>
      </c>
      <c r="E1319" t="s">
        <v>1742</v>
      </c>
      <c r="F1319" s="7">
        <v>2</v>
      </c>
      <c r="G1319" s="3">
        <v>950.21</v>
      </c>
      <c r="H1319" s="3">
        <v>0.17</v>
      </c>
      <c r="I1319" t="s">
        <v>1810</v>
      </c>
      <c r="J1319" s="3">
        <v>2774.6131999999998</v>
      </c>
      <c r="K1319" s="3"/>
    </row>
    <row r="1320" spans="1:11" x14ac:dyDescent="0.3">
      <c r="A1320" t="s">
        <v>3125</v>
      </c>
      <c r="B1320" s="25">
        <v>45838</v>
      </c>
      <c r="C1320" t="s">
        <v>811</v>
      </c>
      <c r="D1320" t="s">
        <v>1625</v>
      </c>
      <c r="E1320" t="s">
        <v>1760</v>
      </c>
      <c r="F1320" s="7">
        <v>4</v>
      </c>
      <c r="G1320" s="3">
        <v>271.39999999999998</v>
      </c>
      <c r="H1320" s="3">
        <v>0.1</v>
      </c>
      <c r="I1320" t="s">
        <v>1807</v>
      </c>
      <c r="J1320" s="3">
        <v>450.52399999999989</v>
      </c>
      <c r="K1320" s="3"/>
    </row>
    <row r="1321" spans="1:11" x14ac:dyDescent="0.3">
      <c r="A1321" t="s">
        <v>3126</v>
      </c>
      <c r="B1321" s="25">
        <v>45883</v>
      </c>
      <c r="C1321" t="s">
        <v>554</v>
      </c>
      <c r="D1321" t="s">
        <v>1607</v>
      </c>
      <c r="E1321" t="s">
        <v>1763</v>
      </c>
      <c r="F1321" s="7">
        <v>3</v>
      </c>
      <c r="G1321" s="3">
        <v>708.19</v>
      </c>
      <c r="H1321" s="3">
        <v>0.05</v>
      </c>
      <c r="I1321" t="s">
        <v>1807</v>
      </c>
      <c r="J1321" s="3">
        <v>2549.4839999999999</v>
      </c>
      <c r="K1321" s="3"/>
    </row>
    <row r="1322" spans="1:11" x14ac:dyDescent="0.3">
      <c r="A1322" t="s">
        <v>3127</v>
      </c>
      <c r="B1322" s="25">
        <v>45788</v>
      </c>
      <c r="C1322" t="s">
        <v>1358</v>
      </c>
      <c r="D1322" t="s">
        <v>1637</v>
      </c>
      <c r="E1322" t="s">
        <v>1747</v>
      </c>
      <c r="F1322" s="7">
        <v>3</v>
      </c>
      <c r="G1322" s="3">
        <v>477.05</v>
      </c>
      <c r="H1322" s="3">
        <v>0.27</v>
      </c>
      <c r="I1322" t="s">
        <v>1807</v>
      </c>
      <c r="J1322" s="3">
        <v>1359.5925</v>
      </c>
      <c r="K1322" s="3"/>
    </row>
    <row r="1323" spans="1:11" x14ac:dyDescent="0.3">
      <c r="A1323" t="s">
        <v>3128</v>
      </c>
      <c r="B1323" s="25">
        <v>45383</v>
      </c>
      <c r="C1323" t="s">
        <v>959</v>
      </c>
      <c r="D1323" t="s">
        <v>1677</v>
      </c>
      <c r="E1323" t="s">
        <v>1767</v>
      </c>
      <c r="F1323" s="7">
        <v>3</v>
      </c>
      <c r="G1323" s="3">
        <v>627.29</v>
      </c>
      <c r="H1323" s="3">
        <v>0.19</v>
      </c>
      <c r="I1323" t="s">
        <v>1810</v>
      </c>
      <c r="J1323" s="3">
        <v>1373.7651000000001</v>
      </c>
      <c r="K1323" s="3"/>
    </row>
    <row r="1324" spans="1:11" x14ac:dyDescent="0.3">
      <c r="A1324" t="s">
        <v>3129</v>
      </c>
      <c r="B1324" s="25">
        <v>45335</v>
      </c>
      <c r="C1324" t="s">
        <v>951</v>
      </c>
      <c r="D1324" t="s">
        <v>1717</v>
      </c>
      <c r="E1324" t="s">
        <v>1773</v>
      </c>
      <c r="F1324" s="7">
        <v>4</v>
      </c>
      <c r="G1324" s="3">
        <v>206.84</v>
      </c>
      <c r="H1324" s="3">
        <v>0.26</v>
      </c>
      <c r="I1324" t="s">
        <v>1807</v>
      </c>
      <c r="J1324" s="3">
        <v>502.62119999999999</v>
      </c>
      <c r="K1324" s="3"/>
    </row>
    <row r="1325" spans="1:11" x14ac:dyDescent="0.3">
      <c r="A1325" t="s">
        <v>3130</v>
      </c>
      <c r="B1325" s="25">
        <v>45304</v>
      </c>
      <c r="C1325" t="s">
        <v>797</v>
      </c>
      <c r="D1325" t="s">
        <v>1589</v>
      </c>
      <c r="E1325" t="s">
        <v>1738</v>
      </c>
      <c r="F1325" s="7">
        <v>4</v>
      </c>
      <c r="G1325" s="3">
        <v>629.04999999999995</v>
      </c>
      <c r="H1325" s="3">
        <v>0.1</v>
      </c>
      <c r="I1325" t="s">
        <v>1805</v>
      </c>
      <c r="J1325" s="3">
        <v>1861.9880000000001</v>
      </c>
      <c r="K1325" s="3"/>
    </row>
    <row r="1326" spans="1:11" x14ac:dyDescent="0.3">
      <c r="A1326" t="s">
        <v>3131</v>
      </c>
      <c r="B1326" s="25">
        <v>45543</v>
      </c>
      <c r="C1326" t="s">
        <v>1341</v>
      </c>
      <c r="D1326" t="s">
        <v>1677</v>
      </c>
      <c r="E1326" t="s">
        <v>1788</v>
      </c>
      <c r="F1326" s="7">
        <v>1</v>
      </c>
      <c r="G1326" s="3">
        <v>529.04</v>
      </c>
      <c r="H1326" s="3">
        <v>0.22</v>
      </c>
      <c r="I1326" t="s">
        <v>1807</v>
      </c>
      <c r="J1326" s="3">
        <v>1904.5440000000001</v>
      </c>
      <c r="K1326" s="3"/>
    </row>
    <row r="1327" spans="1:11" x14ac:dyDescent="0.3">
      <c r="A1327" t="s">
        <v>3132</v>
      </c>
      <c r="B1327" s="25">
        <v>45326</v>
      </c>
      <c r="C1327" t="s">
        <v>1083</v>
      </c>
      <c r="D1327" t="s">
        <v>1589</v>
      </c>
      <c r="E1327" t="s">
        <v>1788</v>
      </c>
      <c r="F1327" s="7">
        <v>1</v>
      </c>
      <c r="G1327" s="3">
        <v>350.67</v>
      </c>
      <c r="H1327" s="3">
        <v>0.26</v>
      </c>
      <c r="I1327" t="s">
        <v>1807</v>
      </c>
      <c r="J1327" s="3">
        <v>273.52260000000001</v>
      </c>
      <c r="K1327" s="3"/>
    </row>
    <row r="1328" spans="1:11" x14ac:dyDescent="0.3">
      <c r="A1328" t="s">
        <v>3133</v>
      </c>
      <c r="B1328" s="25">
        <v>45498</v>
      </c>
      <c r="C1328" t="s">
        <v>1147</v>
      </c>
      <c r="D1328" t="s">
        <v>1719</v>
      </c>
      <c r="E1328" t="s">
        <v>1738</v>
      </c>
      <c r="F1328" s="7">
        <v>2</v>
      </c>
      <c r="G1328" s="3">
        <v>128.93</v>
      </c>
      <c r="H1328" s="3">
        <v>0.09</v>
      </c>
      <c r="I1328" t="s">
        <v>1805</v>
      </c>
      <c r="J1328" s="3">
        <v>95.408200000000008</v>
      </c>
      <c r="K1328" s="3"/>
    </row>
    <row r="1329" spans="1:11" x14ac:dyDescent="0.3">
      <c r="A1329" t="s">
        <v>3134</v>
      </c>
      <c r="B1329" s="25">
        <v>45544</v>
      </c>
      <c r="C1329" t="s">
        <v>485</v>
      </c>
      <c r="D1329" t="s">
        <v>1701</v>
      </c>
      <c r="E1329" t="s">
        <v>1782</v>
      </c>
      <c r="F1329" s="7">
        <v>3</v>
      </c>
      <c r="G1329" s="3">
        <v>384.92</v>
      </c>
      <c r="H1329" s="3">
        <v>0.28999999999999998</v>
      </c>
      <c r="I1329" t="s">
        <v>1805</v>
      </c>
      <c r="J1329" s="3">
        <v>700.5544000000001</v>
      </c>
      <c r="K1329" s="3"/>
    </row>
    <row r="1330" spans="1:11" x14ac:dyDescent="0.3">
      <c r="A1330" t="s">
        <v>3135</v>
      </c>
      <c r="B1330" s="25">
        <v>45268</v>
      </c>
      <c r="C1330" t="s">
        <v>1039</v>
      </c>
      <c r="D1330" t="s">
        <v>1536</v>
      </c>
      <c r="E1330" t="s">
        <v>1763</v>
      </c>
      <c r="F1330" s="7">
        <v>4</v>
      </c>
      <c r="G1330" s="3">
        <v>120.77</v>
      </c>
      <c r="H1330" s="3">
        <v>7.0000000000000007E-2</v>
      </c>
      <c r="I1330" t="s">
        <v>1807</v>
      </c>
      <c r="J1330" s="3">
        <v>257.24009999999998</v>
      </c>
      <c r="K1330" s="3"/>
    </row>
    <row r="1331" spans="1:11" x14ac:dyDescent="0.3">
      <c r="A1331" t="s">
        <v>3136</v>
      </c>
      <c r="B1331" s="25">
        <v>45824</v>
      </c>
      <c r="C1331" t="s">
        <v>713</v>
      </c>
      <c r="D1331" t="s">
        <v>1681</v>
      </c>
      <c r="E1331" t="s">
        <v>1788</v>
      </c>
      <c r="F1331" s="7">
        <v>1</v>
      </c>
      <c r="G1331" s="3">
        <v>661.39</v>
      </c>
      <c r="H1331" s="3">
        <v>0.27</v>
      </c>
      <c r="I1331" t="s">
        <v>1805</v>
      </c>
      <c r="J1331" s="3">
        <v>2460.3708000000001</v>
      </c>
      <c r="K1331" s="3"/>
    </row>
    <row r="1332" spans="1:11" x14ac:dyDescent="0.3">
      <c r="A1332" t="s">
        <v>3137</v>
      </c>
      <c r="B1332" s="25">
        <v>45261</v>
      </c>
      <c r="C1332" t="s">
        <v>1373</v>
      </c>
      <c r="D1332" t="s">
        <v>1653</v>
      </c>
      <c r="E1332" t="s">
        <v>1742</v>
      </c>
      <c r="F1332" s="7">
        <v>2</v>
      </c>
      <c r="G1332" s="3">
        <v>195.24</v>
      </c>
      <c r="H1332" s="3">
        <v>0.19</v>
      </c>
      <c r="I1332" t="s">
        <v>1807</v>
      </c>
      <c r="J1332" s="3">
        <v>142.52520000000001</v>
      </c>
      <c r="K1332" s="3"/>
    </row>
    <row r="1333" spans="1:11" x14ac:dyDescent="0.3">
      <c r="A1333" t="s">
        <v>3138</v>
      </c>
      <c r="B1333" s="25">
        <v>45233</v>
      </c>
      <c r="C1333" t="s">
        <v>27</v>
      </c>
      <c r="D1333" t="s">
        <v>1713</v>
      </c>
      <c r="E1333" t="s">
        <v>1791</v>
      </c>
      <c r="F1333" s="7">
        <v>4</v>
      </c>
      <c r="G1333" s="3">
        <v>177.4</v>
      </c>
      <c r="H1333" s="3">
        <v>0.2</v>
      </c>
      <c r="I1333" t="s">
        <v>1807</v>
      </c>
      <c r="J1333" s="3">
        <v>287.38799999999998</v>
      </c>
      <c r="K1333" s="3"/>
    </row>
    <row r="1334" spans="1:11" x14ac:dyDescent="0.3">
      <c r="A1334" t="s">
        <v>3139</v>
      </c>
      <c r="B1334" s="25">
        <v>45673</v>
      </c>
      <c r="C1334" t="s">
        <v>211</v>
      </c>
      <c r="D1334" t="s">
        <v>1725</v>
      </c>
      <c r="E1334" t="s">
        <v>1773</v>
      </c>
      <c r="F1334" s="7">
        <v>1</v>
      </c>
      <c r="G1334" s="3">
        <v>862.67</v>
      </c>
      <c r="H1334" s="3">
        <v>0.01</v>
      </c>
      <c r="I1334" t="s">
        <v>1807</v>
      </c>
      <c r="J1334" s="3">
        <v>2760.5439999999999</v>
      </c>
      <c r="K1334" s="3"/>
    </row>
    <row r="1335" spans="1:11" x14ac:dyDescent="0.3">
      <c r="A1335" t="s">
        <v>3140</v>
      </c>
      <c r="B1335" s="25">
        <v>45565</v>
      </c>
      <c r="C1335" t="s">
        <v>1358</v>
      </c>
      <c r="D1335" t="s">
        <v>1563</v>
      </c>
      <c r="E1335" t="s">
        <v>1757</v>
      </c>
      <c r="F1335" s="7">
        <v>2</v>
      </c>
      <c r="G1335" s="3">
        <v>55.04</v>
      </c>
      <c r="H1335" s="3">
        <v>0.2</v>
      </c>
      <c r="I1335" t="s">
        <v>1810</v>
      </c>
      <c r="J1335" s="3">
        <v>54.489600000000003</v>
      </c>
      <c r="K1335" s="3"/>
    </row>
    <row r="1336" spans="1:11" x14ac:dyDescent="0.3">
      <c r="A1336" t="s">
        <v>3141</v>
      </c>
      <c r="B1336" s="25">
        <v>45646</v>
      </c>
      <c r="C1336" t="s">
        <v>185</v>
      </c>
      <c r="D1336" t="s">
        <v>1619</v>
      </c>
      <c r="E1336" t="s">
        <v>1733</v>
      </c>
      <c r="F1336" s="7">
        <v>3</v>
      </c>
      <c r="G1336" s="3">
        <v>905.47</v>
      </c>
      <c r="H1336" s="3">
        <v>0.28000000000000003</v>
      </c>
      <c r="I1336" t="s">
        <v>1810</v>
      </c>
      <c r="J1336" s="3">
        <v>1448.752</v>
      </c>
      <c r="K1336" s="3"/>
    </row>
    <row r="1337" spans="1:11" x14ac:dyDescent="0.3">
      <c r="A1337" t="s">
        <v>3142</v>
      </c>
      <c r="B1337" s="25">
        <v>45539</v>
      </c>
      <c r="C1337" t="s">
        <v>1405</v>
      </c>
      <c r="D1337" t="s">
        <v>1655</v>
      </c>
      <c r="E1337" t="s">
        <v>1778</v>
      </c>
      <c r="F1337" s="7">
        <v>3</v>
      </c>
      <c r="G1337" s="3">
        <v>217.13</v>
      </c>
      <c r="H1337" s="3">
        <v>0</v>
      </c>
      <c r="I1337" t="s">
        <v>1805</v>
      </c>
      <c r="J1337" s="3">
        <v>469.00080000000003</v>
      </c>
      <c r="K1337" s="3"/>
    </row>
    <row r="1338" spans="1:11" x14ac:dyDescent="0.3">
      <c r="A1338" t="s">
        <v>3143</v>
      </c>
      <c r="B1338" s="25">
        <v>45936</v>
      </c>
      <c r="C1338" t="s">
        <v>1201</v>
      </c>
      <c r="D1338" t="s">
        <v>1679</v>
      </c>
      <c r="E1338" t="s">
        <v>1733</v>
      </c>
      <c r="F1338" s="7">
        <v>2</v>
      </c>
      <c r="G1338" s="3">
        <v>580.45000000000005</v>
      </c>
      <c r="H1338" s="3">
        <v>0.17</v>
      </c>
      <c r="I1338" t="s">
        <v>1807</v>
      </c>
      <c r="J1338" s="3">
        <v>1741.35</v>
      </c>
      <c r="K1338" s="3"/>
    </row>
    <row r="1339" spans="1:11" x14ac:dyDescent="0.3">
      <c r="A1339" t="s">
        <v>3144</v>
      </c>
      <c r="B1339" s="25">
        <v>45854</v>
      </c>
      <c r="C1339" t="s">
        <v>361</v>
      </c>
      <c r="D1339" t="s">
        <v>1534</v>
      </c>
      <c r="E1339" t="s">
        <v>1788</v>
      </c>
      <c r="F1339" s="7">
        <v>2</v>
      </c>
      <c r="G1339" s="3">
        <v>892.88</v>
      </c>
      <c r="H1339" s="3">
        <v>0.11</v>
      </c>
      <c r="I1339" t="s">
        <v>1807</v>
      </c>
      <c r="J1339" s="3">
        <v>1482.1808000000001</v>
      </c>
      <c r="K1339" s="3"/>
    </row>
    <row r="1340" spans="1:11" x14ac:dyDescent="0.3">
      <c r="A1340" t="s">
        <v>3145</v>
      </c>
      <c r="B1340" s="25">
        <v>45936</v>
      </c>
      <c r="C1340" t="s">
        <v>324</v>
      </c>
      <c r="D1340" t="s">
        <v>1609</v>
      </c>
      <c r="E1340" t="s">
        <v>1791</v>
      </c>
      <c r="F1340" s="7">
        <v>4</v>
      </c>
      <c r="G1340" s="3">
        <v>356.28</v>
      </c>
      <c r="H1340" s="3">
        <v>0.06</v>
      </c>
      <c r="I1340" t="s">
        <v>1810</v>
      </c>
      <c r="J1340" s="3">
        <v>634.17840000000001</v>
      </c>
      <c r="K1340" s="3"/>
    </row>
    <row r="1341" spans="1:11" x14ac:dyDescent="0.3">
      <c r="A1341" t="s">
        <v>3146</v>
      </c>
      <c r="B1341" s="25">
        <v>45921</v>
      </c>
      <c r="C1341" t="s">
        <v>1186</v>
      </c>
      <c r="D1341" t="s">
        <v>1689</v>
      </c>
      <c r="E1341" t="s">
        <v>1742</v>
      </c>
      <c r="F1341" s="7">
        <v>3</v>
      </c>
      <c r="G1341" s="3">
        <v>806.99</v>
      </c>
      <c r="H1341" s="3">
        <v>0.09</v>
      </c>
      <c r="I1341" t="s">
        <v>1805</v>
      </c>
      <c r="J1341" s="3">
        <v>3034.2824000000001</v>
      </c>
      <c r="K1341" s="3"/>
    </row>
    <row r="1342" spans="1:11" x14ac:dyDescent="0.3">
      <c r="A1342" t="s">
        <v>3147</v>
      </c>
      <c r="B1342" s="25">
        <v>45855</v>
      </c>
      <c r="C1342" t="s">
        <v>1344</v>
      </c>
      <c r="D1342" t="s">
        <v>1569</v>
      </c>
      <c r="E1342" t="s">
        <v>1738</v>
      </c>
      <c r="F1342" s="7">
        <v>4</v>
      </c>
      <c r="G1342" s="3">
        <v>684.22</v>
      </c>
      <c r="H1342" s="3">
        <v>7.0000000000000007E-2</v>
      </c>
      <c r="I1342" t="s">
        <v>1805</v>
      </c>
      <c r="J1342" s="3">
        <v>1867.9205999999999</v>
      </c>
      <c r="K1342" s="3"/>
    </row>
    <row r="1343" spans="1:11" x14ac:dyDescent="0.3">
      <c r="A1343" t="s">
        <v>3148</v>
      </c>
      <c r="B1343" s="25">
        <v>45837</v>
      </c>
      <c r="C1343" t="s">
        <v>1355</v>
      </c>
      <c r="D1343" t="s">
        <v>1715</v>
      </c>
      <c r="E1343" t="s">
        <v>1760</v>
      </c>
      <c r="F1343" s="7">
        <v>3</v>
      </c>
      <c r="G1343" s="3">
        <v>763.34</v>
      </c>
      <c r="H1343" s="3">
        <v>0.26</v>
      </c>
      <c r="I1343" t="s">
        <v>1807</v>
      </c>
      <c r="J1343" s="3">
        <v>2839.6248000000001</v>
      </c>
      <c r="K1343" s="3"/>
    </row>
    <row r="1344" spans="1:11" x14ac:dyDescent="0.3">
      <c r="A1344" t="s">
        <v>3149</v>
      </c>
      <c r="B1344" s="25">
        <v>45738</v>
      </c>
      <c r="C1344" t="s">
        <v>1118</v>
      </c>
      <c r="D1344" t="s">
        <v>1629</v>
      </c>
      <c r="E1344" t="s">
        <v>1747</v>
      </c>
      <c r="F1344" s="7">
        <v>3</v>
      </c>
      <c r="G1344" s="3">
        <v>721.94</v>
      </c>
      <c r="H1344" s="3">
        <v>0</v>
      </c>
      <c r="I1344" t="s">
        <v>1805</v>
      </c>
      <c r="J1344" s="3">
        <v>1602.7067999999999</v>
      </c>
      <c r="K1344" s="3"/>
    </row>
    <row r="1345" spans="1:11" x14ac:dyDescent="0.3">
      <c r="A1345" t="s">
        <v>3150</v>
      </c>
      <c r="B1345" s="25">
        <v>45323</v>
      </c>
      <c r="C1345" t="s">
        <v>1249</v>
      </c>
      <c r="D1345" t="s">
        <v>1723</v>
      </c>
      <c r="E1345" t="s">
        <v>1738</v>
      </c>
      <c r="F1345" s="7">
        <v>3</v>
      </c>
      <c r="G1345" s="3">
        <v>760.38</v>
      </c>
      <c r="H1345" s="3">
        <v>0.21</v>
      </c>
      <c r="I1345" t="s">
        <v>1810</v>
      </c>
      <c r="J1345" s="3">
        <v>2281.14</v>
      </c>
      <c r="K1345" s="3"/>
    </row>
    <row r="1346" spans="1:11" x14ac:dyDescent="0.3">
      <c r="A1346" t="s">
        <v>3151</v>
      </c>
      <c r="B1346" s="25">
        <v>45362</v>
      </c>
      <c r="C1346" t="s">
        <v>933</v>
      </c>
      <c r="D1346" t="s">
        <v>1723</v>
      </c>
      <c r="E1346" t="s">
        <v>1757</v>
      </c>
      <c r="F1346" s="7">
        <v>3</v>
      </c>
      <c r="G1346" s="3">
        <v>612.53</v>
      </c>
      <c r="H1346" s="3">
        <v>0.28999999999999998</v>
      </c>
      <c r="I1346" t="s">
        <v>1810</v>
      </c>
      <c r="J1346" s="3">
        <v>1451.6960999999999</v>
      </c>
      <c r="K1346" s="3"/>
    </row>
    <row r="1347" spans="1:11" x14ac:dyDescent="0.3">
      <c r="A1347" t="s">
        <v>3152</v>
      </c>
      <c r="B1347" s="25">
        <v>45544</v>
      </c>
      <c r="C1347" t="s">
        <v>159</v>
      </c>
      <c r="D1347" t="s">
        <v>1655</v>
      </c>
      <c r="E1347" t="s">
        <v>1785</v>
      </c>
      <c r="F1347" s="7">
        <v>2</v>
      </c>
      <c r="G1347" s="3">
        <v>841.37</v>
      </c>
      <c r="H1347" s="3">
        <v>0.25</v>
      </c>
      <c r="I1347" t="s">
        <v>1807</v>
      </c>
      <c r="J1347" s="3">
        <v>1792.1180999999999</v>
      </c>
      <c r="K1347" s="3"/>
    </row>
    <row r="1348" spans="1:11" x14ac:dyDescent="0.3">
      <c r="A1348" t="s">
        <v>3153</v>
      </c>
      <c r="B1348" s="25">
        <v>45249</v>
      </c>
      <c r="C1348" t="s">
        <v>826</v>
      </c>
      <c r="D1348" t="s">
        <v>1625</v>
      </c>
      <c r="E1348" t="s">
        <v>1767</v>
      </c>
      <c r="F1348" s="7">
        <v>2</v>
      </c>
      <c r="G1348" s="3">
        <v>636.51</v>
      </c>
      <c r="H1348" s="3">
        <v>0.22</v>
      </c>
      <c r="I1348" t="s">
        <v>1805</v>
      </c>
      <c r="J1348" s="3">
        <v>954.76499999999999</v>
      </c>
      <c r="K1348" s="3"/>
    </row>
    <row r="1349" spans="1:11" x14ac:dyDescent="0.3">
      <c r="A1349" t="s">
        <v>3154</v>
      </c>
      <c r="B1349" s="25">
        <v>45659</v>
      </c>
      <c r="C1349" t="s">
        <v>324</v>
      </c>
      <c r="D1349" t="s">
        <v>1619</v>
      </c>
      <c r="E1349" t="s">
        <v>1763</v>
      </c>
      <c r="F1349" s="7">
        <v>3</v>
      </c>
      <c r="G1349" s="3">
        <v>732.37</v>
      </c>
      <c r="H1349" s="3">
        <v>0.28000000000000003</v>
      </c>
      <c r="I1349" t="s">
        <v>1810</v>
      </c>
      <c r="J1349" s="3">
        <v>1142.4972</v>
      </c>
      <c r="K1349" s="3"/>
    </row>
    <row r="1350" spans="1:11" x14ac:dyDescent="0.3">
      <c r="A1350" t="s">
        <v>3155</v>
      </c>
      <c r="B1350" s="25">
        <v>45927</v>
      </c>
      <c r="C1350" t="s">
        <v>542</v>
      </c>
      <c r="D1350" t="s">
        <v>1637</v>
      </c>
      <c r="E1350" t="s">
        <v>1785</v>
      </c>
      <c r="F1350" s="7">
        <v>4</v>
      </c>
      <c r="G1350" s="3">
        <v>183.44</v>
      </c>
      <c r="H1350" s="3">
        <v>0.16</v>
      </c>
      <c r="I1350" t="s">
        <v>1810</v>
      </c>
      <c r="J1350" s="3">
        <v>396.23039999999992</v>
      </c>
      <c r="K1350" s="3"/>
    </row>
    <row r="1351" spans="1:11" x14ac:dyDescent="0.3">
      <c r="A1351" t="s">
        <v>3156</v>
      </c>
      <c r="B1351" s="25">
        <v>45373</v>
      </c>
      <c r="C1351" t="s">
        <v>238</v>
      </c>
      <c r="D1351" t="s">
        <v>1551</v>
      </c>
      <c r="E1351" t="s">
        <v>1778</v>
      </c>
      <c r="F1351" s="7">
        <v>3</v>
      </c>
      <c r="G1351" s="3">
        <v>898.58</v>
      </c>
      <c r="H1351" s="3">
        <v>0.25</v>
      </c>
      <c r="I1351" t="s">
        <v>1807</v>
      </c>
      <c r="J1351" s="3">
        <v>3019.2287999999999</v>
      </c>
      <c r="K1351" s="3"/>
    </row>
    <row r="1352" spans="1:11" x14ac:dyDescent="0.3">
      <c r="A1352" t="s">
        <v>3157</v>
      </c>
      <c r="B1352" s="25">
        <v>45529</v>
      </c>
      <c r="C1352" t="s">
        <v>1204</v>
      </c>
      <c r="D1352" t="s">
        <v>1575</v>
      </c>
      <c r="E1352" t="s">
        <v>1742</v>
      </c>
      <c r="F1352" s="7">
        <v>3</v>
      </c>
      <c r="G1352" s="3">
        <v>152.41</v>
      </c>
      <c r="H1352" s="3">
        <v>0.28000000000000003</v>
      </c>
      <c r="I1352" t="s">
        <v>1805</v>
      </c>
      <c r="J1352" s="3">
        <v>342.92250000000001</v>
      </c>
      <c r="K1352" s="3"/>
    </row>
    <row r="1353" spans="1:11" x14ac:dyDescent="0.3">
      <c r="A1353" t="s">
        <v>3158</v>
      </c>
      <c r="B1353" s="25">
        <v>45872</v>
      </c>
      <c r="C1353" t="s">
        <v>716</v>
      </c>
      <c r="D1353" t="s">
        <v>1713</v>
      </c>
      <c r="E1353" t="s">
        <v>1780</v>
      </c>
      <c r="F1353" s="7">
        <v>4</v>
      </c>
      <c r="G1353" s="3">
        <v>972.58</v>
      </c>
      <c r="H1353" s="3">
        <v>0.04</v>
      </c>
      <c r="I1353" t="s">
        <v>1810</v>
      </c>
      <c r="J1353" s="3">
        <v>2100.7728000000002</v>
      </c>
      <c r="K1353" s="3"/>
    </row>
    <row r="1354" spans="1:11" x14ac:dyDescent="0.3">
      <c r="A1354" t="s">
        <v>3159</v>
      </c>
      <c r="B1354" s="25">
        <v>45267</v>
      </c>
      <c r="C1354" t="s">
        <v>1420</v>
      </c>
      <c r="D1354" t="s">
        <v>1667</v>
      </c>
      <c r="E1354" t="s">
        <v>1773</v>
      </c>
      <c r="F1354" s="7">
        <v>1</v>
      </c>
      <c r="G1354" s="3">
        <v>136.4</v>
      </c>
      <c r="H1354" s="3">
        <v>0.27</v>
      </c>
      <c r="I1354" t="s">
        <v>1810</v>
      </c>
      <c r="J1354" s="3">
        <v>523.77599999999995</v>
      </c>
      <c r="K1354" s="3"/>
    </row>
    <row r="1355" spans="1:11" x14ac:dyDescent="0.3">
      <c r="A1355" t="s">
        <v>3160</v>
      </c>
      <c r="B1355" s="25">
        <v>45894</v>
      </c>
      <c r="C1355" t="s">
        <v>1232</v>
      </c>
      <c r="D1355" t="s">
        <v>1717</v>
      </c>
      <c r="E1355" t="s">
        <v>1782</v>
      </c>
      <c r="F1355" s="7">
        <v>4</v>
      </c>
      <c r="G1355" s="3">
        <v>509.63</v>
      </c>
      <c r="H1355" s="3">
        <v>0.09</v>
      </c>
      <c r="I1355" t="s">
        <v>1810</v>
      </c>
      <c r="J1355" s="3">
        <v>372.0299</v>
      </c>
      <c r="K1355" s="3"/>
    </row>
    <row r="1356" spans="1:11" x14ac:dyDescent="0.3">
      <c r="A1356" t="s">
        <v>3161</v>
      </c>
      <c r="B1356" s="25">
        <v>45331</v>
      </c>
      <c r="C1356" t="s">
        <v>23</v>
      </c>
      <c r="D1356" t="s">
        <v>1723</v>
      </c>
      <c r="E1356" t="s">
        <v>1747</v>
      </c>
      <c r="F1356" s="7">
        <v>3</v>
      </c>
      <c r="G1356" s="3">
        <v>360.28</v>
      </c>
      <c r="H1356" s="3">
        <v>0.06</v>
      </c>
      <c r="I1356" t="s">
        <v>1810</v>
      </c>
      <c r="J1356" s="3">
        <v>1311.4192</v>
      </c>
      <c r="K1356" s="3"/>
    </row>
    <row r="1357" spans="1:11" x14ac:dyDescent="0.3">
      <c r="A1357" t="s">
        <v>3162</v>
      </c>
      <c r="B1357" s="25">
        <v>45910</v>
      </c>
      <c r="C1357" t="s">
        <v>289</v>
      </c>
      <c r="D1357" t="s">
        <v>1707</v>
      </c>
      <c r="E1357" t="s">
        <v>1782</v>
      </c>
      <c r="F1357" s="7">
        <v>3</v>
      </c>
      <c r="G1357" s="3">
        <v>882.05</v>
      </c>
      <c r="H1357" s="3">
        <v>0.12</v>
      </c>
      <c r="I1357" t="s">
        <v>1807</v>
      </c>
      <c r="J1357" s="3">
        <v>2487.3809999999989</v>
      </c>
      <c r="K1357" s="3"/>
    </row>
    <row r="1358" spans="1:11" x14ac:dyDescent="0.3">
      <c r="A1358" t="s">
        <v>3163</v>
      </c>
      <c r="B1358" s="25">
        <v>45564</v>
      </c>
      <c r="C1358" t="s">
        <v>634</v>
      </c>
      <c r="D1358" t="s">
        <v>1687</v>
      </c>
      <c r="E1358" t="s">
        <v>1763</v>
      </c>
      <c r="F1358" s="7">
        <v>3</v>
      </c>
      <c r="G1358" s="3">
        <v>141.54</v>
      </c>
      <c r="H1358" s="3">
        <v>0.23</v>
      </c>
      <c r="I1358" t="s">
        <v>1807</v>
      </c>
      <c r="J1358" s="3">
        <v>373.66559999999998</v>
      </c>
      <c r="K1358" s="3"/>
    </row>
    <row r="1359" spans="1:11" x14ac:dyDescent="0.3">
      <c r="A1359" t="s">
        <v>3164</v>
      </c>
      <c r="B1359" s="25">
        <v>45461</v>
      </c>
      <c r="C1359" t="s">
        <v>167</v>
      </c>
      <c r="D1359" t="s">
        <v>1559</v>
      </c>
      <c r="E1359" t="s">
        <v>1750</v>
      </c>
      <c r="F1359" s="7">
        <v>2</v>
      </c>
      <c r="G1359" s="3">
        <v>83.5</v>
      </c>
      <c r="H1359" s="3">
        <v>7.0000000000000007E-2</v>
      </c>
      <c r="I1359" t="s">
        <v>1810</v>
      </c>
      <c r="J1359" s="3">
        <v>192.88499999999999</v>
      </c>
      <c r="K1359" s="3"/>
    </row>
    <row r="1360" spans="1:11" x14ac:dyDescent="0.3">
      <c r="A1360" t="s">
        <v>3165</v>
      </c>
      <c r="B1360" s="25">
        <v>45258</v>
      </c>
      <c r="C1360" t="s">
        <v>420</v>
      </c>
      <c r="D1360" t="s">
        <v>1557</v>
      </c>
      <c r="E1360" t="s">
        <v>1757</v>
      </c>
      <c r="F1360" s="7">
        <v>2</v>
      </c>
      <c r="G1360" s="3">
        <v>629.73</v>
      </c>
      <c r="H1360" s="3">
        <v>0.2</v>
      </c>
      <c r="I1360" t="s">
        <v>1807</v>
      </c>
      <c r="J1360" s="3">
        <v>1171.2978000000001</v>
      </c>
      <c r="K1360" s="3"/>
    </row>
    <row r="1361" spans="1:11" x14ac:dyDescent="0.3">
      <c r="A1361" t="s">
        <v>3166</v>
      </c>
      <c r="B1361" s="25">
        <v>45228</v>
      </c>
      <c r="C1361" t="s">
        <v>59</v>
      </c>
      <c r="D1361" t="s">
        <v>1595</v>
      </c>
      <c r="E1361" t="s">
        <v>1757</v>
      </c>
      <c r="F1361" s="7">
        <v>1</v>
      </c>
      <c r="G1361" s="3">
        <v>159.93</v>
      </c>
      <c r="H1361" s="3">
        <v>0.18</v>
      </c>
      <c r="I1361" t="s">
        <v>1810</v>
      </c>
      <c r="J1361" s="3">
        <v>255.88800000000001</v>
      </c>
      <c r="K1361" s="3"/>
    </row>
    <row r="1362" spans="1:11" x14ac:dyDescent="0.3">
      <c r="A1362" t="s">
        <v>3167</v>
      </c>
      <c r="B1362" s="25">
        <v>45858</v>
      </c>
      <c r="C1362" t="s">
        <v>59</v>
      </c>
      <c r="D1362" t="s">
        <v>1619</v>
      </c>
      <c r="E1362" t="s">
        <v>1791</v>
      </c>
      <c r="F1362" s="7">
        <v>4</v>
      </c>
      <c r="G1362" s="3">
        <v>459.89</v>
      </c>
      <c r="H1362" s="3">
        <v>0.27</v>
      </c>
      <c r="I1362" t="s">
        <v>1810</v>
      </c>
      <c r="J1362" s="3">
        <v>377.10980000000001</v>
      </c>
      <c r="K1362" s="3"/>
    </row>
    <row r="1363" spans="1:11" x14ac:dyDescent="0.3">
      <c r="A1363" t="s">
        <v>3168</v>
      </c>
      <c r="B1363" s="25">
        <v>45532</v>
      </c>
      <c r="C1363" t="s">
        <v>613</v>
      </c>
      <c r="D1363" t="s">
        <v>1595</v>
      </c>
      <c r="E1363" t="s">
        <v>1794</v>
      </c>
      <c r="F1363" s="7">
        <v>3</v>
      </c>
      <c r="G1363" s="3">
        <v>885.57</v>
      </c>
      <c r="H1363" s="3">
        <v>0</v>
      </c>
      <c r="I1363" t="s">
        <v>1805</v>
      </c>
      <c r="J1363" s="3">
        <v>2585.8643999999999</v>
      </c>
      <c r="K1363" s="3"/>
    </row>
    <row r="1364" spans="1:11" x14ac:dyDescent="0.3">
      <c r="A1364" t="s">
        <v>3169</v>
      </c>
      <c r="B1364" s="25">
        <v>45454</v>
      </c>
      <c r="C1364" t="s">
        <v>1238</v>
      </c>
      <c r="D1364" t="s">
        <v>1637</v>
      </c>
      <c r="E1364" t="s">
        <v>1782</v>
      </c>
      <c r="F1364" s="7">
        <v>1</v>
      </c>
      <c r="G1364" s="3">
        <v>789.05</v>
      </c>
      <c r="H1364" s="3">
        <v>0</v>
      </c>
      <c r="I1364" t="s">
        <v>1807</v>
      </c>
      <c r="J1364" s="3">
        <v>2367.15</v>
      </c>
      <c r="K1364" s="3"/>
    </row>
    <row r="1365" spans="1:11" x14ac:dyDescent="0.3">
      <c r="A1365" t="s">
        <v>3170</v>
      </c>
      <c r="B1365" s="25">
        <v>45244</v>
      </c>
      <c r="C1365" t="s">
        <v>512</v>
      </c>
      <c r="D1365" t="s">
        <v>1661</v>
      </c>
      <c r="E1365" t="s">
        <v>1733</v>
      </c>
      <c r="F1365" s="7">
        <v>4</v>
      </c>
      <c r="G1365" s="3">
        <v>570.52</v>
      </c>
      <c r="H1365" s="3">
        <v>0.22</v>
      </c>
      <c r="I1365" t="s">
        <v>1807</v>
      </c>
      <c r="J1365" s="3">
        <v>570.52</v>
      </c>
      <c r="K1365" s="3"/>
    </row>
    <row r="1366" spans="1:11" x14ac:dyDescent="0.3">
      <c r="A1366" t="s">
        <v>3171</v>
      </c>
      <c r="B1366" s="25">
        <v>45322</v>
      </c>
      <c r="C1366" t="s">
        <v>586</v>
      </c>
      <c r="D1366" t="s">
        <v>1583</v>
      </c>
      <c r="E1366" t="s">
        <v>1785</v>
      </c>
      <c r="F1366" s="7">
        <v>4</v>
      </c>
      <c r="G1366" s="3">
        <v>310.79000000000002</v>
      </c>
      <c r="H1366" s="3">
        <v>0.17</v>
      </c>
      <c r="I1366" t="s">
        <v>1810</v>
      </c>
      <c r="J1366" s="3">
        <v>969.66480000000013</v>
      </c>
      <c r="K1366" s="3"/>
    </row>
    <row r="1367" spans="1:11" x14ac:dyDescent="0.3">
      <c r="A1367" t="s">
        <v>3172</v>
      </c>
      <c r="B1367" s="25">
        <v>45757</v>
      </c>
      <c r="C1367" t="s">
        <v>211</v>
      </c>
      <c r="D1367" t="s">
        <v>1665</v>
      </c>
      <c r="E1367" t="s">
        <v>1788</v>
      </c>
      <c r="F1367" s="7">
        <v>2</v>
      </c>
      <c r="G1367" s="3">
        <v>255.67</v>
      </c>
      <c r="H1367" s="3">
        <v>0.1</v>
      </c>
      <c r="I1367" t="s">
        <v>1805</v>
      </c>
      <c r="J1367" s="3">
        <v>848.82439999999997</v>
      </c>
      <c r="K1367" s="3"/>
    </row>
    <row r="1368" spans="1:11" x14ac:dyDescent="0.3">
      <c r="A1368" t="s">
        <v>3173</v>
      </c>
      <c r="B1368" s="25">
        <v>45397</v>
      </c>
      <c r="C1368" t="s">
        <v>439</v>
      </c>
      <c r="D1368" t="s">
        <v>1583</v>
      </c>
      <c r="E1368" t="s">
        <v>1785</v>
      </c>
      <c r="F1368" s="7">
        <v>3</v>
      </c>
      <c r="G1368" s="3">
        <v>270.66000000000003</v>
      </c>
      <c r="H1368" s="3">
        <v>0.2</v>
      </c>
      <c r="I1368" t="s">
        <v>1810</v>
      </c>
      <c r="J1368" s="3">
        <v>487.18799999999999</v>
      </c>
      <c r="K1368" s="3"/>
    </row>
    <row r="1369" spans="1:11" x14ac:dyDescent="0.3">
      <c r="A1369" t="s">
        <v>3174</v>
      </c>
      <c r="B1369" s="25">
        <v>45914</v>
      </c>
      <c r="C1369" t="s">
        <v>936</v>
      </c>
      <c r="D1369" t="s">
        <v>1575</v>
      </c>
      <c r="E1369" t="s">
        <v>1788</v>
      </c>
      <c r="F1369" s="7">
        <v>2</v>
      </c>
      <c r="G1369" s="3">
        <v>373.35</v>
      </c>
      <c r="H1369" s="3">
        <v>0.02</v>
      </c>
      <c r="I1369" t="s">
        <v>1810</v>
      </c>
      <c r="J1369" s="3">
        <v>896.04000000000019</v>
      </c>
      <c r="K1369" s="3"/>
    </row>
    <row r="1370" spans="1:11" x14ac:dyDescent="0.3">
      <c r="A1370" t="s">
        <v>3175</v>
      </c>
      <c r="B1370" s="25">
        <v>45432</v>
      </c>
      <c r="C1370" t="s">
        <v>143</v>
      </c>
      <c r="D1370" t="s">
        <v>1647</v>
      </c>
      <c r="E1370" t="s">
        <v>1773</v>
      </c>
      <c r="F1370" s="7">
        <v>4</v>
      </c>
      <c r="G1370" s="3">
        <v>23.58</v>
      </c>
      <c r="H1370" s="3">
        <v>0.21</v>
      </c>
      <c r="I1370" t="s">
        <v>1807</v>
      </c>
      <c r="J1370" s="3">
        <v>46.216799999999999</v>
      </c>
      <c r="K1370" s="3"/>
    </row>
    <row r="1371" spans="1:11" x14ac:dyDescent="0.3">
      <c r="A1371" t="s">
        <v>3176</v>
      </c>
      <c r="B1371" s="25">
        <v>45798</v>
      </c>
      <c r="C1371" t="s">
        <v>32</v>
      </c>
      <c r="D1371" t="s">
        <v>1599</v>
      </c>
      <c r="E1371" t="s">
        <v>1760</v>
      </c>
      <c r="F1371" s="7">
        <v>3</v>
      </c>
      <c r="G1371" s="3">
        <v>185.67</v>
      </c>
      <c r="H1371" s="3">
        <v>0.27</v>
      </c>
      <c r="I1371" t="s">
        <v>1807</v>
      </c>
      <c r="J1371" s="3">
        <v>586.71719999999993</v>
      </c>
      <c r="K1371" s="3"/>
    </row>
    <row r="1372" spans="1:11" x14ac:dyDescent="0.3">
      <c r="A1372" t="s">
        <v>3177</v>
      </c>
      <c r="B1372" s="25">
        <v>45396</v>
      </c>
      <c r="C1372" t="s">
        <v>412</v>
      </c>
      <c r="D1372" t="s">
        <v>1565</v>
      </c>
      <c r="E1372" t="s">
        <v>1778</v>
      </c>
      <c r="F1372" s="7">
        <v>3</v>
      </c>
      <c r="G1372" s="3">
        <v>928.74</v>
      </c>
      <c r="H1372" s="3">
        <v>7.0000000000000007E-2</v>
      </c>
      <c r="I1372" t="s">
        <v>1807</v>
      </c>
      <c r="J1372" s="3">
        <v>2033.9405999999999</v>
      </c>
      <c r="K1372" s="3"/>
    </row>
    <row r="1373" spans="1:11" x14ac:dyDescent="0.3">
      <c r="A1373" t="s">
        <v>3178</v>
      </c>
      <c r="B1373" s="25">
        <v>45235</v>
      </c>
      <c r="C1373" t="s">
        <v>121</v>
      </c>
      <c r="D1373" t="s">
        <v>1697</v>
      </c>
      <c r="E1373" t="s">
        <v>1754</v>
      </c>
      <c r="F1373" s="7">
        <v>2</v>
      </c>
      <c r="G1373" s="3">
        <v>923.38</v>
      </c>
      <c r="H1373" s="3">
        <v>0.1</v>
      </c>
      <c r="I1373" t="s">
        <v>1810</v>
      </c>
      <c r="J1373" s="3">
        <v>2576.2302</v>
      </c>
      <c r="K1373" s="3"/>
    </row>
    <row r="1374" spans="1:11" x14ac:dyDescent="0.3">
      <c r="A1374" t="s">
        <v>3179</v>
      </c>
      <c r="B1374" s="25">
        <v>45499</v>
      </c>
      <c r="C1374" t="s">
        <v>1408</v>
      </c>
      <c r="D1374" t="s">
        <v>1534</v>
      </c>
      <c r="E1374" t="s">
        <v>1767</v>
      </c>
      <c r="F1374" s="7">
        <v>2</v>
      </c>
      <c r="G1374" s="3">
        <v>409.26</v>
      </c>
      <c r="H1374" s="3">
        <v>0.16</v>
      </c>
      <c r="I1374" t="s">
        <v>1807</v>
      </c>
      <c r="J1374" s="3">
        <v>736.66800000000001</v>
      </c>
      <c r="K1374" s="3"/>
    </row>
    <row r="1375" spans="1:11" x14ac:dyDescent="0.3">
      <c r="A1375" t="s">
        <v>3180</v>
      </c>
      <c r="B1375" s="25">
        <v>45272</v>
      </c>
      <c r="C1375" t="s">
        <v>805</v>
      </c>
      <c r="D1375" t="s">
        <v>1575</v>
      </c>
      <c r="E1375" t="s">
        <v>1760</v>
      </c>
      <c r="F1375" s="7">
        <v>4</v>
      </c>
      <c r="G1375" s="3">
        <v>608.46</v>
      </c>
      <c r="H1375" s="3">
        <v>0.09</v>
      </c>
      <c r="I1375" t="s">
        <v>1805</v>
      </c>
      <c r="J1375" s="3">
        <v>1022.2128</v>
      </c>
      <c r="K1375" s="3"/>
    </row>
    <row r="1376" spans="1:11" x14ac:dyDescent="0.3">
      <c r="A1376" t="s">
        <v>3181</v>
      </c>
      <c r="B1376" s="25">
        <v>45785</v>
      </c>
      <c r="C1376" t="s">
        <v>684</v>
      </c>
      <c r="D1376" t="s">
        <v>1613</v>
      </c>
      <c r="E1376" t="s">
        <v>1794</v>
      </c>
      <c r="F1376" s="7">
        <v>4</v>
      </c>
      <c r="G1376" s="3">
        <v>150.47999999999999</v>
      </c>
      <c r="H1376" s="3">
        <v>0.02</v>
      </c>
      <c r="I1376" t="s">
        <v>1805</v>
      </c>
      <c r="J1376" s="3">
        <v>547.74720000000002</v>
      </c>
      <c r="K1376" s="3"/>
    </row>
    <row r="1377" spans="1:11" x14ac:dyDescent="0.3">
      <c r="A1377" t="s">
        <v>3182</v>
      </c>
      <c r="B1377" s="25">
        <v>45534</v>
      </c>
      <c r="C1377" t="s">
        <v>779</v>
      </c>
      <c r="D1377" t="s">
        <v>1665</v>
      </c>
      <c r="E1377" t="s">
        <v>1780</v>
      </c>
      <c r="F1377" s="7">
        <v>1</v>
      </c>
      <c r="G1377" s="3">
        <v>207.41</v>
      </c>
      <c r="H1377" s="3">
        <v>0.15</v>
      </c>
      <c r="I1377" t="s">
        <v>1805</v>
      </c>
      <c r="J1377" s="3">
        <v>813.04719999999998</v>
      </c>
      <c r="K1377" s="3"/>
    </row>
    <row r="1378" spans="1:11" x14ac:dyDescent="0.3">
      <c r="A1378" t="s">
        <v>3183</v>
      </c>
      <c r="B1378" s="25">
        <v>45803</v>
      </c>
      <c r="C1378" t="s">
        <v>565</v>
      </c>
      <c r="D1378" t="s">
        <v>1551</v>
      </c>
      <c r="E1378" t="s">
        <v>1757</v>
      </c>
      <c r="F1378" s="7">
        <v>4</v>
      </c>
      <c r="G1378" s="3">
        <v>56.59</v>
      </c>
      <c r="H1378" s="3">
        <v>0.27</v>
      </c>
      <c r="I1378" t="s">
        <v>1807</v>
      </c>
      <c r="J1378" s="3">
        <v>48.101500000000001</v>
      </c>
      <c r="K1378" s="3"/>
    </row>
    <row r="1379" spans="1:11" x14ac:dyDescent="0.3">
      <c r="A1379" t="s">
        <v>3184</v>
      </c>
      <c r="B1379" s="25">
        <v>45667</v>
      </c>
      <c r="C1379" t="s">
        <v>1246</v>
      </c>
      <c r="D1379" t="s">
        <v>1607</v>
      </c>
      <c r="E1379" t="s">
        <v>1750</v>
      </c>
      <c r="F1379" s="7">
        <v>2</v>
      </c>
      <c r="G1379" s="3">
        <v>995.4</v>
      </c>
      <c r="H1379" s="3">
        <v>0.24</v>
      </c>
      <c r="I1379" t="s">
        <v>1805</v>
      </c>
      <c r="J1379" s="3">
        <v>2906.5680000000002</v>
      </c>
      <c r="K1379" s="3"/>
    </row>
    <row r="1380" spans="1:11" x14ac:dyDescent="0.3">
      <c r="A1380" t="s">
        <v>3185</v>
      </c>
      <c r="B1380" s="25">
        <v>45656</v>
      </c>
      <c r="C1380" t="s">
        <v>235</v>
      </c>
      <c r="D1380" t="s">
        <v>1623</v>
      </c>
      <c r="E1380" t="s">
        <v>1775</v>
      </c>
      <c r="F1380" s="7">
        <v>2</v>
      </c>
      <c r="G1380" s="3">
        <v>591.33000000000004</v>
      </c>
      <c r="H1380" s="3">
        <v>0.24</v>
      </c>
      <c r="I1380" t="s">
        <v>1805</v>
      </c>
      <c r="J1380" s="3">
        <v>898.8216000000001</v>
      </c>
      <c r="K1380" s="3"/>
    </row>
    <row r="1381" spans="1:11" x14ac:dyDescent="0.3">
      <c r="A1381" t="s">
        <v>3186</v>
      </c>
      <c r="B1381" s="25">
        <v>45869</v>
      </c>
      <c r="C1381" t="s">
        <v>1168</v>
      </c>
      <c r="D1381" t="s">
        <v>1625</v>
      </c>
      <c r="E1381" t="s">
        <v>1788</v>
      </c>
      <c r="F1381" s="7">
        <v>2</v>
      </c>
      <c r="G1381" s="3">
        <v>204.89</v>
      </c>
      <c r="H1381" s="3">
        <v>0.08</v>
      </c>
      <c r="I1381" t="s">
        <v>1805</v>
      </c>
      <c r="J1381" s="3">
        <v>311.43279999999999</v>
      </c>
      <c r="K1381" s="3"/>
    </row>
    <row r="1382" spans="1:11" x14ac:dyDescent="0.3">
      <c r="A1382" t="s">
        <v>3187</v>
      </c>
      <c r="B1382" s="25">
        <v>45549</v>
      </c>
      <c r="C1382" t="s">
        <v>320</v>
      </c>
      <c r="D1382" t="s">
        <v>1659</v>
      </c>
      <c r="E1382" t="s">
        <v>1780</v>
      </c>
      <c r="F1382" s="7">
        <v>4</v>
      </c>
      <c r="G1382" s="3">
        <v>546.41</v>
      </c>
      <c r="H1382" s="3">
        <v>0.17</v>
      </c>
      <c r="I1382" t="s">
        <v>1810</v>
      </c>
      <c r="J1382" s="3">
        <v>1005.3944</v>
      </c>
      <c r="K1382" s="3"/>
    </row>
    <row r="1383" spans="1:11" x14ac:dyDescent="0.3">
      <c r="A1383" t="s">
        <v>3188</v>
      </c>
      <c r="B1383" s="25">
        <v>45409</v>
      </c>
      <c r="C1383" t="s">
        <v>208</v>
      </c>
      <c r="D1383" t="s">
        <v>1565</v>
      </c>
      <c r="E1383" t="s">
        <v>1775</v>
      </c>
      <c r="F1383" s="7">
        <v>2</v>
      </c>
      <c r="G1383" s="3">
        <v>455.49</v>
      </c>
      <c r="H1383" s="3">
        <v>0.16</v>
      </c>
      <c r="I1383" t="s">
        <v>1805</v>
      </c>
      <c r="J1383" s="3">
        <v>1512.2267999999999</v>
      </c>
      <c r="K1383" s="3"/>
    </row>
    <row r="1384" spans="1:11" x14ac:dyDescent="0.3">
      <c r="A1384" t="s">
        <v>3189</v>
      </c>
      <c r="B1384" s="25">
        <v>45374</v>
      </c>
      <c r="C1384" t="s">
        <v>1295</v>
      </c>
      <c r="D1384" t="s">
        <v>1549</v>
      </c>
      <c r="E1384" t="s">
        <v>1785</v>
      </c>
      <c r="F1384" s="7">
        <v>2</v>
      </c>
      <c r="G1384" s="3">
        <v>700.27</v>
      </c>
      <c r="H1384" s="3">
        <v>0.09</v>
      </c>
      <c r="I1384" t="s">
        <v>1805</v>
      </c>
      <c r="J1384" s="3">
        <v>1176.4536000000001</v>
      </c>
      <c r="K1384" s="3"/>
    </row>
    <row r="1385" spans="1:11" x14ac:dyDescent="0.3">
      <c r="A1385" t="s">
        <v>3190</v>
      </c>
      <c r="B1385" s="25">
        <v>45282</v>
      </c>
      <c r="C1385" t="s">
        <v>1072</v>
      </c>
      <c r="D1385" t="s">
        <v>1693</v>
      </c>
      <c r="E1385" t="s">
        <v>1788</v>
      </c>
      <c r="F1385" s="7">
        <v>1</v>
      </c>
      <c r="G1385" s="3">
        <v>160.21</v>
      </c>
      <c r="H1385" s="3">
        <v>0.28000000000000003</v>
      </c>
      <c r="I1385" t="s">
        <v>1805</v>
      </c>
      <c r="J1385" s="3">
        <v>291.5822</v>
      </c>
      <c r="K1385" s="3"/>
    </row>
    <row r="1386" spans="1:11" x14ac:dyDescent="0.3">
      <c r="A1386" t="s">
        <v>3191</v>
      </c>
      <c r="B1386" s="25">
        <v>45742</v>
      </c>
      <c r="C1386" t="s">
        <v>127</v>
      </c>
      <c r="D1386" t="s">
        <v>1623</v>
      </c>
      <c r="E1386" t="s">
        <v>1773</v>
      </c>
      <c r="F1386" s="7">
        <v>2</v>
      </c>
      <c r="G1386" s="3">
        <v>713.63</v>
      </c>
      <c r="H1386" s="3">
        <v>0.2</v>
      </c>
      <c r="I1386" t="s">
        <v>1810</v>
      </c>
      <c r="J1386" s="3">
        <v>513.81359999999995</v>
      </c>
      <c r="K1386" s="3"/>
    </row>
    <row r="1387" spans="1:11" x14ac:dyDescent="0.3">
      <c r="A1387" t="s">
        <v>3192</v>
      </c>
      <c r="B1387" s="25">
        <v>45447</v>
      </c>
      <c r="C1387" t="s">
        <v>726</v>
      </c>
      <c r="D1387" t="s">
        <v>1715</v>
      </c>
      <c r="E1387" t="s">
        <v>1760</v>
      </c>
      <c r="F1387" s="7">
        <v>2</v>
      </c>
      <c r="G1387" s="3">
        <v>224.69</v>
      </c>
      <c r="H1387" s="3">
        <v>0.06</v>
      </c>
      <c r="I1387" t="s">
        <v>1810</v>
      </c>
      <c r="J1387" s="3">
        <v>359.50400000000002</v>
      </c>
      <c r="K1387" s="3"/>
    </row>
    <row r="1388" spans="1:11" x14ac:dyDescent="0.3">
      <c r="A1388" t="s">
        <v>3193</v>
      </c>
      <c r="B1388" s="25">
        <v>45733</v>
      </c>
      <c r="C1388" t="s">
        <v>1384</v>
      </c>
      <c r="D1388" t="s">
        <v>1569</v>
      </c>
      <c r="E1388" t="s">
        <v>1780</v>
      </c>
      <c r="F1388" s="7">
        <v>3</v>
      </c>
      <c r="G1388" s="3">
        <v>740.57</v>
      </c>
      <c r="H1388" s="3">
        <v>0.23</v>
      </c>
      <c r="I1388" t="s">
        <v>1805</v>
      </c>
      <c r="J1388" s="3">
        <v>1392.2716</v>
      </c>
      <c r="K1388" s="3"/>
    </row>
    <row r="1389" spans="1:11" x14ac:dyDescent="0.3">
      <c r="A1389" t="s">
        <v>3194</v>
      </c>
      <c r="B1389" s="25">
        <v>45373</v>
      </c>
      <c r="C1389" t="s">
        <v>476</v>
      </c>
      <c r="D1389" t="s">
        <v>1551</v>
      </c>
      <c r="E1389" t="s">
        <v>1747</v>
      </c>
      <c r="F1389" s="7">
        <v>3</v>
      </c>
      <c r="G1389" s="3">
        <v>250.14</v>
      </c>
      <c r="H1389" s="3">
        <v>0.01</v>
      </c>
      <c r="I1389" t="s">
        <v>1807</v>
      </c>
      <c r="J1389" s="3">
        <v>577.82339999999999</v>
      </c>
      <c r="K1389" s="3"/>
    </row>
    <row r="1390" spans="1:11" x14ac:dyDescent="0.3">
      <c r="A1390" t="s">
        <v>3195</v>
      </c>
      <c r="B1390" s="25">
        <v>45655</v>
      </c>
      <c r="C1390" t="s">
        <v>89</v>
      </c>
      <c r="D1390" t="s">
        <v>1725</v>
      </c>
      <c r="E1390" t="s">
        <v>1794</v>
      </c>
      <c r="F1390" s="7">
        <v>1</v>
      </c>
      <c r="G1390" s="3">
        <v>34.97</v>
      </c>
      <c r="H1390" s="3">
        <v>0.3</v>
      </c>
      <c r="I1390" t="s">
        <v>1805</v>
      </c>
      <c r="J1390" s="3">
        <v>103.8609</v>
      </c>
      <c r="K1390" s="3"/>
    </row>
    <row r="1391" spans="1:11" x14ac:dyDescent="0.3">
      <c r="A1391" t="s">
        <v>3196</v>
      </c>
      <c r="B1391" s="25">
        <v>45868</v>
      </c>
      <c r="C1391" t="s">
        <v>951</v>
      </c>
      <c r="D1391" t="s">
        <v>1613</v>
      </c>
      <c r="E1391" t="s">
        <v>1785</v>
      </c>
      <c r="F1391" s="7">
        <v>1</v>
      </c>
      <c r="G1391" s="3">
        <v>653.91</v>
      </c>
      <c r="H1391" s="3">
        <v>0.24</v>
      </c>
      <c r="I1391" t="s">
        <v>1807</v>
      </c>
      <c r="J1391" s="3">
        <v>457.73700000000002</v>
      </c>
      <c r="K1391" s="3"/>
    </row>
    <row r="1392" spans="1:11" x14ac:dyDescent="0.3">
      <c r="A1392" t="s">
        <v>3197</v>
      </c>
      <c r="B1392" s="25">
        <v>45338</v>
      </c>
      <c r="C1392" t="s">
        <v>1123</v>
      </c>
      <c r="D1392" t="s">
        <v>1661</v>
      </c>
      <c r="E1392" t="s">
        <v>1747</v>
      </c>
      <c r="F1392" s="7">
        <v>1</v>
      </c>
      <c r="G1392" s="3">
        <v>997.87</v>
      </c>
      <c r="H1392" s="3">
        <v>0.27</v>
      </c>
      <c r="I1392" t="s">
        <v>1805</v>
      </c>
      <c r="J1392" s="3">
        <v>758.38120000000004</v>
      </c>
      <c r="K1392" s="3"/>
    </row>
    <row r="1393" spans="1:11" x14ac:dyDescent="0.3">
      <c r="A1393" t="s">
        <v>3198</v>
      </c>
      <c r="B1393" s="25">
        <v>45349</v>
      </c>
      <c r="C1393" t="s">
        <v>672</v>
      </c>
      <c r="D1393" t="s">
        <v>1707</v>
      </c>
      <c r="E1393" t="s">
        <v>1780</v>
      </c>
      <c r="F1393" s="7">
        <v>3</v>
      </c>
      <c r="G1393" s="3">
        <v>174.27</v>
      </c>
      <c r="H1393" s="3">
        <v>0.17</v>
      </c>
      <c r="I1393" t="s">
        <v>1810</v>
      </c>
      <c r="J1393" s="3">
        <v>127.2171</v>
      </c>
      <c r="K1393" s="3"/>
    </row>
    <row r="1394" spans="1:11" x14ac:dyDescent="0.3">
      <c r="A1394" t="s">
        <v>3199</v>
      </c>
      <c r="B1394" s="25">
        <v>45368</v>
      </c>
      <c r="C1394" t="s">
        <v>397</v>
      </c>
      <c r="D1394" t="s">
        <v>1627</v>
      </c>
      <c r="E1394" t="s">
        <v>1760</v>
      </c>
      <c r="F1394" s="7">
        <v>1</v>
      </c>
      <c r="G1394" s="3">
        <v>847.44</v>
      </c>
      <c r="H1394" s="3">
        <v>0.09</v>
      </c>
      <c r="I1394" t="s">
        <v>1805</v>
      </c>
      <c r="J1394" s="3">
        <v>2110.1255999999998</v>
      </c>
      <c r="K1394" s="3"/>
    </row>
    <row r="1395" spans="1:11" x14ac:dyDescent="0.3">
      <c r="A1395" t="s">
        <v>3200</v>
      </c>
      <c r="B1395" s="25">
        <v>45243</v>
      </c>
      <c r="C1395" t="s">
        <v>1312</v>
      </c>
      <c r="D1395" t="s">
        <v>1530</v>
      </c>
      <c r="E1395" t="s">
        <v>1742</v>
      </c>
      <c r="F1395" s="7">
        <v>4</v>
      </c>
      <c r="G1395" s="3">
        <v>493.45</v>
      </c>
      <c r="H1395" s="3">
        <v>0.14000000000000001</v>
      </c>
      <c r="I1395" t="s">
        <v>1805</v>
      </c>
      <c r="J1395" s="3">
        <v>449.03949999999998</v>
      </c>
      <c r="K1395" s="3"/>
    </row>
    <row r="1396" spans="1:11" x14ac:dyDescent="0.3">
      <c r="A1396" t="s">
        <v>3201</v>
      </c>
      <c r="B1396" s="25">
        <v>45577</v>
      </c>
      <c r="C1396" t="s">
        <v>740</v>
      </c>
      <c r="D1396" t="s">
        <v>1653</v>
      </c>
      <c r="E1396" t="s">
        <v>1742</v>
      </c>
      <c r="F1396" s="7">
        <v>1</v>
      </c>
      <c r="G1396" s="3">
        <v>111.66</v>
      </c>
      <c r="H1396" s="3">
        <v>0.1</v>
      </c>
      <c r="I1396" t="s">
        <v>1805</v>
      </c>
      <c r="J1396" s="3">
        <v>384.11040000000003</v>
      </c>
      <c r="K1396" s="3"/>
    </row>
    <row r="1397" spans="1:11" x14ac:dyDescent="0.3">
      <c r="A1397" t="s">
        <v>3202</v>
      </c>
      <c r="B1397" s="25">
        <v>45343</v>
      </c>
      <c r="C1397" t="s">
        <v>876</v>
      </c>
      <c r="D1397" t="s">
        <v>1709</v>
      </c>
      <c r="E1397" t="s">
        <v>1773</v>
      </c>
      <c r="F1397" s="7">
        <v>1</v>
      </c>
      <c r="G1397" s="3">
        <v>413.65</v>
      </c>
      <c r="H1397" s="3">
        <v>0.24</v>
      </c>
      <c r="I1397" t="s">
        <v>1810</v>
      </c>
      <c r="J1397" s="3">
        <v>372.28500000000003</v>
      </c>
      <c r="K1397" s="3"/>
    </row>
    <row r="1398" spans="1:11" x14ac:dyDescent="0.3">
      <c r="A1398" t="s">
        <v>3203</v>
      </c>
      <c r="B1398" s="25">
        <v>45744</v>
      </c>
      <c r="C1398" t="s">
        <v>1447</v>
      </c>
      <c r="D1398" t="s">
        <v>1707</v>
      </c>
      <c r="E1398" t="s">
        <v>1767</v>
      </c>
      <c r="F1398" s="7">
        <v>3</v>
      </c>
      <c r="G1398" s="3">
        <v>317.14999999999998</v>
      </c>
      <c r="H1398" s="3">
        <v>0.05</v>
      </c>
      <c r="I1398" t="s">
        <v>1810</v>
      </c>
      <c r="J1398" s="3">
        <v>241.03399999999999</v>
      </c>
      <c r="K1398" s="3"/>
    </row>
    <row r="1399" spans="1:11" x14ac:dyDescent="0.3">
      <c r="A1399" t="s">
        <v>3204</v>
      </c>
      <c r="B1399" s="25">
        <v>45873</v>
      </c>
      <c r="C1399" t="s">
        <v>1112</v>
      </c>
      <c r="D1399" t="s">
        <v>1705</v>
      </c>
      <c r="E1399" t="s">
        <v>1738</v>
      </c>
      <c r="F1399" s="7">
        <v>4</v>
      </c>
      <c r="G1399" s="3">
        <v>642.94000000000005</v>
      </c>
      <c r="H1399" s="3">
        <v>0.19</v>
      </c>
      <c r="I1399" t="s">
        <v>1810</v>
      </c>
      <c r="J1399" s="3">
        <v>1832.3789999999999</v>
      </c>
      <c r="K1399" s="3"/>
    </row>
    <row r="1400" spans="1:11" x14ac:dyDescent="0.3">
      <c r="A1400" t="s">
        <v>3205</v>
      </c>
      <c r="B1400" s="25">
        <v>45601</v>
      </c>
      <c r="C1400" t="s">
        <v>450</v>
      </c>
      <c r="D1400" t="s">
        <v>1643</v>
      </c>
      <c r="E1400" t="s">
        <v>1770</v>
      </c>
      <c r="F1400" s="7">
        <v>1</v>
      </c>
      <c r="G1400" s="3">
        <v>559.59</v>
      </c>
      <c r="H1400" s="3">
        <v>0.28999999999999998</v>
      </c>
      <c r="I1400" t="s">
        <v>1810</v>
      </c>
      <c r="J1400" s="3">
        <v>1813.0716</v>
      </c>
      <c r="K1400" s="3"/>
    </row>
    <row r="1401" spans="1:11" x14ac:dyDescent="0.3">
      <c r="A1401" t="s">
        <v>3206</v>
      </c>
      <c r="B1401" s="25">
        <v>45458</v>
      </c>
      <c r="C1401" t="s">
        <v>394</v>
      </c>
      <c r="D1401" t="s">
        <v>1587</v>
      </c>
      <c r="E1401" t="s">
        <v>1791</v>
      </c>
      <c r="F1401" s="7">
        <v>4</v>
      </c>
      <c r="G1401" s="3">
        <v>758.54</v>
      </c>
      <c r="H1401" s="3">
        <v>0.16</v>
      </c>
      <c r="I1401" t="s">
        <v>1807</v>
      </c>
      <c r="J1401" s="3">
        <v>538.5634</v>
      </c>
      <c r="K1401" s="3"/>
    </row>
    <row r="1402" spans="1:11" x14ac:dyDescent="0.3">
      <c r="A1402" t="s">
        <v>3207</v>
      </c>
      <c r="B1402" s="25">
        <v>45649</v>
      </c>
      <c r="C1402" t="s">
        <v>1408</v>
      </c>
      <c r="D1402" t="s">
        <v>1689</v>
      </c>
      <c r="E1402" t="s">
        <v>1782</v>
      </c>
      <c r="F1402" s="7">
        <v>1</v>
      </c>
      <c r="G1402" s="3">
        <v>643.96</v>
      </c>
      <c r="H1402" s="3">
        <v>0.1</v>
      </c>
      <c r="I1402" t="s">
        <v>1807</v>
      </c>
      <c r="J1402" s="3">
        <v>2163.7055999999998</v>
      </c>
      <c r="K1402" s="3"/>
    </row>
    <row r="1403" spans="1:11" x14ac:dyDescent="0.3">
      <c r="A1403" t="s">
        <v>3208</v>
      </c>
      <c r="B1403" s="25">
        <v>45653</v>
      </c>
      <c r="C1403" t="s">
        <v>773</v>
      </c>
      <c r="D1403" t="s">
        <v>1577</v>
      </c>
      <c r="E1403" t="s">
        <v>1767</v>
      </c>
      <c r="F1403" s="7">
        <v>2</v>
      </c>
      <c r="G1403" s="3">
        <v>882.73</v>
      </c>
      <c r="H1403" s="3">
        <v>0.26</v>
      </c>
      <c r="I1403" t="s">
        <v>1805</v>
      </c>
      <c r="J1403" s="3">
        <v>794.45699999999999</v>
      </c>
      <c r="K1403" s="3"/>
    </row>
    <row r="1404" spans="1:11" x14ac:dyDescent="0.3">
      <c r="A1404" t="s">
        <v>3209</v>
      </c>
      <c r="B1404" s="25">
        <v>45378</v>
      </c>
      <c r="C1404" t="s">
        <v>1012</v>
      </c>
      <c r="D1404" t="s">
        <v>1711</v>
      </c>
      <c r="E1404" t="s">
        <v>1794</v>
      </c>
      <c r="F1404" s="7">
        <v>2</v>
      </c>
      <c r="G1404" s="3">
        <v>600.03</v>
      </c>
      <c r="H1404" s="3">
        <v>7.0000000000000007E-2</v>
      </c>
      <c r="I1404" t="s">
        <v>1807</v>
      </c>
      <c r="J1404" s="3">
        <v>888.0444</v>
      </c>
      <c r="K1404" s="3"/>
    </row>
    <row r="1405" spans="1:11" x14ac:dyDescent="0.3">
      <c r="A1405" t="s">
        <v>3210</v>
      </c>
      <c r="B1405" s="25">
        <v>45638</v>
      </c>
      <c r="C1405" t="s">
        <v>521</v>
      </c>
      <c r="D1405" t="s">
        <v>1637</v>
      </c>
      <c r="E1405" t="s">
        <v>1754</v>
      </c>
      <c r="F1405" s="7">
        <v>3</v>
      </c>
      <c r="G1405" s="3">
        <v>628.83000000000004</v>
      </c>
      <c r="H1405" s="3">
        <v>0.21</v>
      </c>
      <c r="I1405" t="s">
        <v>1807</v>
      </c>
      <c r="J1405" s="3">
        <v>1169.6238000000001</v>
      </c>
      <c r="K1405" s="3"/>
    </row>
    <row r="1406" spans="1:11" x14ac:dyDescent="0.3">
      <c r="A1406" t="s">
        <v>3211</v>
      </c>
      <c r="B1406" s="25">
        <v>45277</v>
      </c>
      <c r="C1406" t="s">
        <v>573</v>
      </c>
      <c r="D1406" t="s">
        <v>1691</v>
      </c>
      <c r="E1406" t="s">
        <v>1767</v>
      </c>
      <c r="F1406" s="7">
        <v>4</v>
      </c>
      <c r="G1406" s="3">
        <v>113.87</v>
      </c>
      <c r="H1406" s="3">
        <v>0.18</v>
      </c>
      <c r="I1406" t="s">
        <v>1810</v>
      </c>
      <c r="J1406" s="3">
        <v>269.87189999999998</v>
      </c>
      <c r="K1406" s="3"/>
    </row>
    <row r="1407" spans="1:11" x14ac:dyDescent="0.3">
      <c r="A1407" t="s">
        <v>3212</v>
      </c>
      <c r="B1407" s="25">
        <v>45351</v>
      </c>
      <c r="C1407" t="s">
        <v>1284</v>
      </c>
      <c r="D1407" t="s">
        <v>1673</v>
      </c>
      <c r="E1407" t="s">
        <v>1760</v>
      </c>
      <c r="F1407" s="7">
        <v>3</v>
      </c>
      <c r="G1407" s="3">
        <v>282.07</v>
      </c>
      <c r="H1407" s="3">
        <v>0.17</v>
      </c>
      <c r="I1407" t="s">
        <v>1807</v>
      </c>
      <c r="J1407" s="3">
        <v>925.18960000000004</v>
      </c>
      <c r="K1407" s="3"/>
    </row>
    <row r="1408" spans="1:11" x14ac:dyDescent="0.3">
      <c r="A1408" t="s">
        <v>3213</v>
      </c>
      <c r="B1408" s="25">
        <v>45290</v>
      </c>
      <c r="C1408" t="s">
        <v>518</v>
      </c>
      <c r="D1408" t="s">
        <v>1637</v>
      </c>
      <c r="E1408" t="s">
        <v>1757</v>
      </c>
      <c r="F1408" s="7">
        <v>2</v>
      </c>
      <c r="G1408" s="3">
        <v>676.77</v>
      </c>
      <c r="H1408" s="3">
        <v>0.09</v>
      </c>
      <c r="I1408" t="s">
        <v>1807</v>
      </c>
      <c r="J1408" s="3">
        <v>1685.1573000000001</v>
      </c>
      <c r="K1408" s="3"/>
    </row>
    <row r="1409" spans="1:11" x14ac:dyDescent="0.3">
      <c r="A1409" t="s">
        <v>3214</v>
      </c>
      <c r="B1409" s="25">
        <v>45638</v>
      </c>
      <c r="C1409" t="s">
        <v>707</v>
      </c>
      <c r="D1409" t="s">
        <v>1541</v>
      </c>
      <c r="E1409" t="s">
        <v>1785</v>
      </c>
      <c r="F1409" s="7">
        <v>1</v>
      </c>
      <c r="G1409" s="3">
        <v>362.7</v>
      </c>
      <c r="H1409" s="3">
        <v>0.2</v>
      </c>
      <c r="I1409" t="s">
        <v>1805</v>
      </c>
      <c r="J1409" s="3">
        <v>660.11400000000003</v>
      </c>
      <c r="K1409" s="3"/>
    </row>
    <row r="1410" spans="1:11" x14ac:dyDescent="0.3">
      <c r="A1410" t="s">
        <v>3215</v>
      </c>
      <c r="B1410" s="25">
        <v>45679</v>
      </c>
      <c r="C1410" t="s">
        <v>456</v>
      </c>
      <c r="D1410" t="s">
        <v>1555</v>
      </c>
      <c r="E1410" t="s">
        <v>1742</v>
      </c>
      <c r="F1410" s="7">
        <v>2</v>
      </c>
      <c r="G1410" s="3">
        <v>908.5</v>
      </c>
      <c r="H1410" s="3">
        <v>0.2</v>
      </c>
      <c r="I1410" t="s">
        <v>1810</v>
      </c>
      <c r="J1410" s="3">
        <v>726.80000000000007</v>
      </c>
      <c r="K1410" s="3"/>
    </row>
    <row r="1411" spans="1:11" x14ac:dyDescent="0.3">
      <c r="A1411" t="s">
        <v>3216</v>
      </c>
      <c r="B1411" s="25">
        <v>45296</v>
      </c>
      <c r="C1411" t="s">
        <v>244</v>
      </c>
      <c r="D1411" t="s">
        <v>1579</v>
      </c>
      <c r="E1411" t="s">
        <v>1782</v>
      </c>
      <c r="F1411" s="7">
        <v>2</v>
      </c>
      <c r="G1411" s="3">
        <v>795.37</v>
      </c>
      <c r="H1411" s="3">
        <v>0.17</v>
      </c>
      <c r="I1411" t="s">
        <v>1810</v>
      </c>
      <c r="J1411" s="3">
        <v>1272.5920000000001</v>
      </c>
      <c r="K1411" s="3"/>
    </row>
    <row r="1412" spans="1:11" x14ac:dyDescent="0.3">
      <c r="A1412" t="s">
        <v>3217</v>
      </c>
      <c r="B1412" s="25">
        <v>45760</v>
      </c>
      <c r="C1412" t="s">
        <v>482</v>
      </c>
      <c r="D1412" t="s">
        <v>1599</v>
      </c>
      <c r="E1412" t="s">
        <v>1750</v>
      </c>
      <c r="F1412" s="7">
        <v>3</v>
      </c>
      <c r="G1412" s="3">
        <v>326.85000000000002</v>
      </c>
      <c r="H1412" s="3">
        <v>0.19</v>
      </c>
      <c r="I1412" t="s">
        <v>1810</v>
      </c>
      <c r="J1412" s="3">
        <v>542.57100000000003</v>
      </c>
      <c r="K1412" s="3"/>
    </row>
    <row r="1413" spans="1:11" x14ac:dyDescent="0.3">
      <c r="A1413" t="s">
        <v>3218</v>
      </c>
      <c r="B1413" s="25">
        <v>45603</v>
      </c>
      <c r="C1413" t="s">
        <v>1086</v>
      </c>
      <c r="D1413" t="s">
        <v>1641</v>
      </c>
      <c r="E1413" t="s">
        <v>1780</v>
      </c>
      <c r="F1413" s="7">
        <v>1</v>
      </c>
      <c r="G1413" s="3">
        <v>169.43</v>
      </c>
      <c r="H1413" s="3">
        <v>0.1</v>
      </c>
      <c r="I1413" t="s">
        <v>1805</v>
      </c>
      <c r="J1413" s="3">
        <v>411.71490000000011</v>
      </c>
      <c r="K1413" s="3"/>
    </row>
    <row r="1414" spans="1:11" x14ac:dyDescent="0.3">
      <c r="A1414" t="s">
        <v>3219</v>
      </c>
      <c r="B1414" s="25">
        <v>45413</v>
      </c>
      <c r="C1414" t="s">
        <v>539</v>
      </c>
      <c r="D1414" t="s">
        <v>1695</v>
      </c>
      <c r="E1414" t="s">
        <v>1757</v>
      </c>
      <c r="F1414" s="7">
        <v>4</v>
      </c>
      <c r="G1414" s="3">
        <v>254.47</v>
      </c>
      <c r="H1414" s="3">
        <v>0.11</v>
      </c>
      <c r="I1414" t="s">
        <v>1805</v>
      </c>
      <c r="J1414" s="3">
        <v>229.023</v>
      </c>
      <c r="K1414" s="3"/>
    </row>
    <row r="1415" spans="1:11" x14ac:dyDescent="0.3">
      <c r="A1415" t="s">
        <v>3220</v>
      </c>
      <c r="B1415" s="25">
        <v>45506</v>
      </c>
      <c r="C1415" t="s">
        <v>1284</v>
      </c>
      <c r="D1415" t="s">
        <v>1579</v>
      </c>
      <c r="E1415" t="s">
        <v>1785</v>
      </c>
      <c r="F1415" s="7">
        <v>4</v>
      </c>
      <c r="G1415" s="3">
        <v>627.73</v>
      </c>
      <c r="H1415" s="3">
        <v>0.13</v>
      </c>
      <c r="I1415" t="s">
        <v>1810</v>
      </c>
      <c r="J1415" s="3">
        <v>2234.7188000000001</v>
      </c>
      <c r="K1415" s="3"/>
    </row>
    <row r="1416" spans="1:11" x14ac:dyDescent="0.3">
      <c r="A1416" t="s">
        <v>3221</v>
      </c>
      <c r="B1416" s="25">
        <v>45394</v>
      </c>
      <c r="C1416" t="s">
        <v>1147</v>
      </c>
      <c r="D1416" t="s">
        <v>1591</v>
      </c>
      <c r="E1416" t="s">
        <v>1794</v>
      </c>
      <c r="F1416" s="7">
        <v>4</v>
      </c>
      <c r="G1416" s="3">
        <v>327.25</v>
      </c>
      <c r="H1416" s="3">
        <v>0.18</v>
      </c>
      <c r="I1416" t="s">
        <v>1810</v>
      </c>
      <c r="J1416" s="3">
        <v>1138.83</v>
      </c>
      <c r="K1416" s="3"/>
    </row>
    <row r="1417" spans="1:11" x14ac:dyDescent="0.3">
      <c r="A1417" t="s">
        <v>3222</v>
      </c>
      <c r="B1417" s="25">
        <v>45755</v>
      </c>
      <c r="C1417" t="s">
        <v>485</v>
      </c>
      <c r="D1417" t="s">
        <v>1647</v>
      </c>
      <c r="E1417" t="s">
        <v>1773</v>
      </c>
      <c r="F1417" s="7">
        <v>4</v>
      </c>
      <c r="G1417" s="3">
        <v>511.43</v>
      </c>
      <c r="H1417" s="3">
        <v>0.23</v>
      </c>
      <c r="I1417" t="s">
        <v>1810</v>
      </c>
      <c r="J1417" s="3">
        <v>1677.4903999999999</v>
      </c>
      <c r="K1417" s="3"/>
    </row>
    <row r="1418" spans="1:11" x14ac:dyDescent="0.3">
      <c r="A1418" t="s">
        <v>3223</v>
      </c>
      <c r="B1418" s="25">
        <v>45473</v>
      </c>
      <c r="C1418" t="s">
        <v>545</v>
      </c>
      <c r="D1418" t="s">
        <v>1655</v>
      </c>
      <c r="E1418" t="s">
        <v>1788</v>
      </c>
      <c r="F1418" s="7">
        <v>2</v>
      </c>
      <c r="G1418" s="3">
        <v>194.67</v>
      </c>
      <c r="H1418" s="3">
        <v>7.0000000000000007E-2</v>
      </c>
      <c r="I1418" t="s">
        <v>1807</v>
      </c>
      <c r="J1418" s="3">
        <v>599.58359999999993</v>
      </c>
      <c r="K1418" s="3"/>
    </row>
    <row r="1419" spans="1:11" x14ac:dyDescent="0.3">
      <c r="A1419" t="s">
        <v>3224</v>
      </c>
      <c r="B1419" s="25">
        <v>45304</v>
      </c>
      <c r="C1419" t="s">
        <v>218</v>
      </c>
      <c r="D1419" t="s">
        <v>1575</v>
      </c>
      <c r="E1419" t="s">
        <v>1738</v>
      </c>
      <c r="F1419" s="7">
        <v>4</v>
      </c>
      <c r="G1419" s="3">
        <v>54.51</v>
      </c>
      <c r="H1419" s="3">
        <v>0.14000000000000001</v>
      </c>
      <c r="I1419" t="s">
        <v>1805</v>
      </c>
      <c r="J1419" s="3">
        <v>101.3886</v>
      </c>
      <c r="K1419" s="3"/>
    </row>
    <row r="1420" spans="1:11" x14ac:dyDescent="0.3">
      <c r="A1420" t="s">
        <v>3225</v>
      </c>
      <c r="B1420" s="25">
        <v>45557</v>
      </c>
      <c r="C1420" t="s">
        <v>275</v>
      </c>
      <c r="D1420" t="s">
        <v>1653</v>
      </c>
      <c r="E1420" t="s">
        <v>1773</v>
      </c>
      <c r="F1420" s="7">
        <v>1</v>
      </c>
      <c r="G1420" s="3">
        <v>964</v>
      </c>
      <c r="H1420" s="3">
        <v>0.26</v>
      </c>
      <c r="I1420" t="s">
        <v>1807</v>
      </c>
      <c r="J1420" s="3">
        <v>3316.16</v>
      </c>
      <c r="K1420" s="3"/>
    </row>
    <row r="1421" spans="1:11" x14ac:dyDescent="0.3">
      <c r="A1421" t="s">
        <v>3226</v>
      </c>
      <c r="B1421" s="25">
        <v>45527</v>
      </c>
      <c r="C1421" t="s">
        <v>156</v>
      </c>
      <c r="D1421" t="s">
        <v>1707</v>
      </c>
      <c r="E1421" t="s">
        <v>1750</v>
      </c>
      <c r="F1421" s="7">
        <v>2</v>
      </c>
      <c r="G1421" s="3">
        <v>170.12</v>
      </c>
      <c r="H1421" s="3">
        <v>0.23</v>
      </c>
      <c r="I1421" t="s">
        <v>1807</v>
      </c>
      <c r="J1421" s="3">
        <v>125.8888</v>
      </c>
      <c r="K1421" s="3"/>
    </row>
    <row r="1422" spans="1:11" x14ac:dyDescent="0.3">
      <c r="A1422" t="s">
        <v>3227</v>
      </c>
      <c r="B1422" s="25">
        <v>45875</v>
      </c>
      <c r="C1422" t="s">
        <v>506</v>
      </c>
      <c r="D1422" t="s">
        <v>1635</v>
      </c>
      <c r="E1422" t="s">
        <v>1794</v>
      </c>
      <c r="F1422" s="7">
        <v>4</v>
      </c>
      <c r="G1422" s="3">
        <v>664.5</v>
      </c>
      <c r="H1422" s="3">
        <v>0.11</v>
      </c>
      <c r="I1422" t="s">
        <v>1805</v>
      </c>
      <c r="J1422" s="3">
        <v>1023.33</v>
      </c>
      <c r="K1422" s="3"/>
    </row>
    <row r="1423" spans="1:11" x14ac:dyDescent="0.3">
      <c r="A1423" t="s">
        <v>3228</v>
      </c>
      <c r="B1423" s="25">
        <v>45936</v>
      </c>
      <c r="C1423" t="s">
        <v>1147</v>
      </c>
      <c r="D1423" t="s">
        <v>1619</v>
      </c>
      <c r="E1423" t="s">
        <v>1770</v>
      </c>
      <c r="F1423" s="7">
        <v>2</v>
      </c>
      <c r="G1423" s="3">
        <v>557.51</v>
      </c>
      <c r="H1423" s="3">
        <v>0.13</v>
      </c>
      <c r="I1423" t="s">
        <v>1805</v>
      </c>
      <c r="J1423" s="3">
        <v>1984.7356</v>
      </c>
      <c r="K1423" s="3"/>
    </row>
    <row r="1424" spans="1:11" x14ac:dyDescent="0.3">
      <c r="A1424" t="s">
        <v>3229</v>
      </c>
      <c r="B1424" s="25">
        <v>45807</v>
      </c>
      <c r="C1424" t="s">
        <v>1225</v>
      </c>
      <c r="D1424" t="s">
        <v>1709</v>
      </c>
      <c r="E1424" t="s">
        <v>1738</v>
      </c>
      <c r="F1424" s="7">
        <v>2</v>
      </c>
      <c r="G1424" s="3">
        <v>410</v>
      </c>
      <c r="H1424" s="3">
        <v>0.28999999999999998</v>
      </c>
      <c r="I1424" t="s">
        <v>1810</v>
      </c>
      <c r="J1424" s="3">
        <v>713.4</v>
      </c>
      <c r="K1424" s="3"/>
    </row>
    <row r="1425" spans="1:11" x14ac:dyDescent="0.3">
      <c r="A1425" t="s">
        <v>3230</v>
      </c>
      <c r="B1425" s="25">
        <v>45473</v>
      </c>
      <c r="C1425" t="s">
        <v>956</v>
      </c>
      <c r="D1425" t="s">
        <v>1695</v>
      </c>
      <c r="E1425" t="s">
        <v>1754</v>
      </c>
      <c r="F1425" s="7">
        <v>1</v>
      </c>
      <c r="G1425" s="3">
        <v>879.93</v>
      </c>
      <c r="H1425" s="3">
        <v>0.03</v>
      </c>
      <c r="I1425" t="s">
        <v>1810</v>
      </c>
      <c r="J1425" s="3">
        <v>1249.5006000000001</v>
      </c>
      <c r="K1425" s="3"/>
    </row>
    <row r="1426" spans="1:11" x14ac:dyDescent="0.3">
      <c r="A1426" t="s">
        <v>3231</v>
      </c>
      <c r="B1426" s="25">
        <v>45664</v>
      </c>
      <c r="C1426" t="s">
        <v>40</v>
      </c>
      <c r="D1426" t="s">
        <v>1555</v>
      </c>
      <c r="E1426" t="s">
        <v>1791</v>
      </c>
      <c r="F1426" s="7">
        <v>4</v>
      </c>
      <c r="G1426" s="3">
        <v>350.58</v>
      </c>
      <c r="H1426" s="3">
        <v>0.16</v>
      </c>
      <c r="I1426" t="s">
        <v>1810</v>
      </c>
      <c r="J1426" s="3">
        <v>340.06259999999997</v>
      </c>
      <c r="K1426" s="3"/>
    </row>
    <row r="1427" spans="1:11" x14ac:dyDescent="0.3">
      <c r="A1427" t="s">
        <v>3232</v>
      </c>
      <c r="B1427" s="25">
        <v>45633</v>
      </c>
      <c r="C1427" t="s">
        <v>1086</v>
      </c>
      <c r="D1427" t="s">
        <v>1645</v>
      </c>
      <c r="E1427" t="s">
        <v>1747</v>
      </c>
      <c r="F1427" s="7">
        <v>3</v>
      </c>
      <c r="G1427" s="3">
        <v>348.58</v>
      </c>
      <c r="H1427" s="3">
        <v>0.02</v>
      </c>
      <c r="I1427" t="s">
        <v>1805</v>
      </c>
      <c r="J1427" s="3">
        <v>1171.2288000000001</v>
      </c>
      <c r="K1427" s="3"/>
    </row>
    <row r="1428" spans="1:11" x14ac:dyDescent="0.3">
      <c r="A1428" t="s">
        <v>3233</v>
      </c>
      <c r="B1428" s="25">
        <v>45548</v>
      </c>
      <c r="C1428" t="s">
        <v>1401</v>
      </c>
      <c r="D1428" t="s">
        <v>1579</v>
      </c>
      <c r="E1428" t="s">
        <v>1747</v>
      </c>
      <c r="F1428" s="7">
        <v>3</v>
      </c>
      <c r="G1428" s="3">
        <v>247.66</v>
      </c>
      <c r="H1428" s="3">
        <v>0.16</v>
      </c>
      <c r="I1428" t="s">
        <v>1810</v>
      </c>
      <c r="J1428" s="3">
        <v>728.12040000000002</v>
      </c>
      <c r="K1428" s="3"/>
    </row>
    <row r="1429" spans="1:11" x14ac:dyDescent="0.3">
      <c r="A1429" t="s">
        <v>3234</v>
      </c>
      <c r="B1429" s="25">
        <v>45244</v>
      </c>
      <c r="C1429" t="s">
        <v>1198</v>
      </c>
      <c r="D1429" t="s">
        <v>1607</v>
      </c>
      <c r="E1429" t="s">
        <v>1782</v>
      </c>
      <c r="F1429" s="7">
        <v>3</v>
      </c>
      <c r="G1429" s="3">
        <v>836.27</v>
      </c>
      <c r="H1429" s="3">
        <v>0.13</v>
      </c>
      <c r="I1429" t="s">
        <v>1805</v>
      </c>
      <c r="J1429" s="3">
        <v>2107.4004</v>
      </c>
      <c r="K1429" s="3"/>
    </row>
    <row r="1430" spans="1:11" x14ac:dyDescent="0.3">
      <c r="A1430" t="s">
        <v>3235</v>
      </c>
      <c r="B1430" s="25">
        <v>45753</v>
      </c>
      <c r="C1430" t="s">
        <v>634</v>
      </c>
      <c r="D1430" t="s">
        <v>1557</v>
      </c>
      <c r="E1430" t="s">
        <v>1770</v>
      </c>
      <c r="F1430" s="7">
        <v>2</v>
      </c>
      <c r="G1430" s="3">
        <v>696.74</v>
      </c>
      <c r="H1430" s="3">
        <v>0.22</v>
      </c>
      <c r="I1430" t="s">
        <v>1810</v>
      </c>
      <c r="J1430" s="3">
        <v>1818.4914000000001</v>
      </c>
      <c r="K1430" s="3"/>
    </row>
    <row r="1431" spans="1:11" x14ac:dyDescent="0.3">
      <c r="A1431" t="s">
        <v>3236</v>
      </c>
      <c r="B1431" s="25">
        <v>45804</v>
      </c>
      <c r="C1431" t="s">
        <v>779</v>
      </c>
      <c r="D1431" t="s">
        <v>1717</v>
      </c>
      <c r="E1431" t="s">
        <v>1778</v>
      </c>
      <c r="F1431" s="7">
        <v>1</v>
      </c>
      <c r="G1431" s="3">
        <v>822.59</v>
      </c>
      <c r="H1431" s="3">
        <v>0.3</v>
      </c>
      <c r="I1431" t="s">
        <v>1807</v>
      </c>
      <c r="J1431" s="3">
        <v>1283.2403999999999</v>
      </c>
      <c r="K1431" s="3"/>
    </row>
    <row r="1432" spans="1:11" x14ac:dyDescent="0.3">
      <c r="A1432" t="s">
        <v>3237</v>
      </c>
      <c r="B1432" s="25">
        <v>45263</v>
      </c>
      <c r="C1432" t="s">
        <v>713</v>
      </c>
      <c r="D1432" t="s">
        <v>1687</v>
      </c>
      <c r="E1432" t="s">
        <v>1742</v>
      </c>
      <c r="F1432" s="7">
        <v>1</v>
      </c>
      <c r="G1432" s="3">
        <v>462.23</v>
      </c>
      <c r="H1432" s="3">
        <v>0.06</v>
      </c>
      <c r="I1432" t="s">
        <v>1807</v>
      </c>
      <c r="J1432" s="3">
        <v>323.56099999999998</v>
      </c>
      <c r="K1432" s="3"/>
    </row>
    <row r="1433" spans="1:11" x14ac:dyDescent="0.3">
      <c r="A1433" t="s">
        <v>3238</v>
      </c>
      <c r="B1433" s="25">
        <v>45906</v>
      </c>
      <c r="C1433" t="s">
        <v>1367</v>
      </c>
      <c r="D1433" t="s">
        <v>1613</v>
      </c>
      <c r="E1433" t="s">
        <v>1788</v>
      </c>
      <c r="F1433" s="7">
        <v>3</v>
      </c>
      <c r="G1433" s="3">
        <v>361.09</v>
      </c>
      <c r="H1433" s="3">
        <v>0.03</v>
      </c>
      <c r="I1433" t="s">
        <v>1807</v>
      </c>
      <c r="J1433" s="3">
        <v>339.42459999999988</v>
      </c>
      <c r="K1433" s="3"/>
    </row>
    <row r="1434" spans="1:11" x14ac:dyDescent="0.3">
      <c r="A1434" t="s">
        <v>3239</v>
      </c>
      <c r="B1434" s="25">
        <v>45243</v>
      </c>
      <c r="C1434" t="s">
        <v>1183</v>
      </c>
      <c r="D1434" t="s">
        <v>1675</v>
      </c>
      <c r="E1434" t="s">
        <v>1794</v>
      </c>
      <c r="F1434" s="7">
        <v>3</v>
      </c>
      <c r="G1434" s="3">
        <v>59.37</v>
      </c>
      <c r="H1434" s="3">
        <v>0.14000000000000001</v>
      </c>
      <c r="I1434" t="s">
        <v>1807</v>
      </c>
      <c r="J1434" s="3">
        <v>172.76669999999999</v>
      </c>
      <c r="K1434" s="3"/>
    </row>
    <row r="1435" spans="1:11" x14ac:dyDescent="0.3">
      <c r="A1435" t="s">
        <v>3240</v>
      </c>
      <c r="B1435" s="25">
        <v>45686</v>
      </c>
      <c r="C1435" t="s">
        <v>143</v>
      </c>
      <c r="D1435" t="s">
        <v>1609</v>
      </c>
      <c r="E1435" t="s">
        <v>1738</v>
      </c>
      <c r="F1435" s="7">
        <v>4</v>
      </c>
      <c r="G1435" s="3">
        <v>765.21</v>
      </c>
      <c r="H1435" s="3">
        <v>0.2</v>
      </c>
      <c r="I1435" t="s">
        <v>1810</v>
      </c>
      <c r="J1435" s="3">
        <v>1974.2418</v>
      </c>
      <c r="K1435" s="3"/>
    </row>
    <row r="1436" spans="1:11" x14ac:dyDescent="0.3">
      <c r="A1436" t="s">
        <v>3241</v>
      </c>
      <c r="B1436" s="25">
        <v>45472</v>
      </c>
      <c r="C1436" t="s">
        <v>773</v>
      </c>
      <c r="D1436" t="s">
        <v>1593</v>
      </c>
      <c r="E1436" t="s">
        <v>1775</v>
      </c>
      <c r="F1436" s="7">
        <v>1</v>
      </c>
      <c r="G1436" s="3">
        <v>303.56</v>
      </c>
      <c r="H1436" s="3">
        <v>0.19</v>
      </c>
      <c r="I1436" t="s">
        <v>1810</v>
      </c>
      <c r="J1436" s="3">
        <v>971.39200000000005</v>
      </c>
      <c r="K1436" s="3"/>
    </row>
    <row r="1437" spans="1:11" x14ac:dyDescent="0.3">
      <c r="A1437" t="s">
        <v>3242</v>
      </c>
      <c r="B1437" s="25">
        <v>45779</v>
      </c>
      <c r="C1437" t="s">
        <v>1355</v>
      </c>
      <c r="D1437" t="s">
        <v>1583</v>
      </c>
      <c r="E1437" t="s">
        <v>1733</v>
      </c>
      <c r="F1437" s="7">
        <v>2</v>
      </c>
      <c r="G1437" s="3">
        <v>640.92999999999995</v>
      </c>
      <c r="H1437" s="3">
        <v>0.22</v>
      </c>
      <c r="I1437" t="s">
        <v>1807</v>
      </c>
      <c r="J1437" s="3">
        <v>519.15329999999994</v>
      </c>
      <c r="K1437" s="3"/>
    </row>
    <row r="1438" spans="1:11" x14ac:dyDescent="0.3">
      <c r="A1438" t="s">
        <v>3243</v>
      </c>
      <c r="B1438" s="25">
        <v>45830</v>
      </c>
      <c r="C1438" t="s">
        <v>570</v>
      </c>
      <c r="D1438" t="s">
        <v>1701</v>
      </c>
      <c r="E1438" t="s">
        <v>1770</v>
      </c>
      <c r="F1438" s="7">
        <v>1</v>
      </c>
      <c r="G1438" s="3">
        <v>611.25</v>
      </c>
      <c r="H1438" s="3">
        <v>0.21</v>
      </c>
      <c r="I1438" t="s">
        <v>1805</v>
      </c>
      <c r="J1438" s="3">
        <v>953.55000000000007</v>
      </c>
      <c r="K1438" s="3"/>
    </row>
    <row r="1439" spans="1:11" x14ac:dyDescent="0.3">
      <c r="A1439" t="s">
        <v>3244</v>
      </c>
      <c r="B1439" s="25">
        <v>45756</v>
      </c>
      <c r="C1439" t="s">
        <v>1405</v>
      </c>
      <c r="D1439" t="s">
        <v>1661</v>
      </c>
      <c r="E1439" t="s">
        <v>1738</v>
      </c>
      <c r="F1439" s="7">
        <v>3</v>
      </c>
      <c r="G1439" s="3">
        <v>209.93</v>
      </c>
      <c r="H1439" s="3">
        <v>0.24</v>
      </c>
      <c r="I1439" t="s">
        <v>1805</v>
      </c>
      <c r="J1439" s="3">
        <v>165.84469999999999</v>
      </c>
      <c r="K1439" s="3"/>
    </row>
    <row r="1440" spans="1:11" x14ac:dyDescent="0.3">
      <c r="A1440" t="s">
        <v>3245</v>
      </c>
      <c r="B1440" s="25">
        <v>45847</v>
      </c>
      <c r="C1440" t="s">
        <v>382</v>
      </c>
      <c r="D1440" t="s">
        <v>1727</v>
      </c>
      <c r="E1440" t="s">
        <v>1770</v>
      </c>
      <c r="F1440" s="7">
        <v>2</v>
      </c>
      <c r="G1440" s="3">
        <v>130.38999999999999</v>
      </c>
      <c r="H1440" s="3">
        <v>0.1</v>
      </c>
      <c r="I1440" t="s">
        <v>1807</v>
      </c>
      <c r="J1440" s="3">
        <v>297.28919999999999</v>
      </c>
      <c r="K1440" s="3"/>
    </row>
    <row r="1441" spans="1:11" x14ac:dyDescent="0.3">
      <c r="A1441" t="s">
        <v>3246</v>
      </c>
      <c r="B1441" s="25">
        <v>45322</v>
      </c>
      <c r="C1441" t="s">
        <v>914</v>
      </c>
      <c r="D1441" t="s">
        <v>1715</v>
      </c>
      <c r="E1441" t="s">
        <v>1760</v>
      </c>
      <c r="F1441" s="7">
        <v>2</v>
      </c>
      <c r="G1441" s="3">
        <v>846.18</v>
      </c>
      <c r="H1441" s="3">
        <v>0.14000000000000001</v>
      </c>
      <c r="I1441" t="s">
        <v>1810</v>
      </c>
      <c r="J1441" s="3">
        <v>1523.124</v>
      </c>
      <c r="K1441" s="3"/>
    </row>
    <row r="1442" spans="1:11" x14ac:dyDescent="0.3">
      <c r="A1442" t="s">
        <v>3247</v>
      </c>
      <c r="B1442" s="25">
        <v>45829</v>
      </c>
      <c r="C1442" t="s">
        <v>1097</v>
      </c>
      <c r="D1442" t="s">
        <v>1669</v>
      </c>
      <c r="E1442" t="s">
        <v>1780</v>
      </c>
      <c r="F1442" s="7">
        <v>4</v>
      </c>
      <c r="G1442" s="3">
        <v>424.53</v>
      </c>
      <c r="H1442" s="3">
        <v>0.08</v>
      </c>
      <c r="I1442" t="s">
        <v>1810</v>
      </c>
      <c r="J1442" s="3">
        <v>730.19159999999999</v>
      </c>
      <c r="K1442" s="3"/>
    </row>
    <row r="1443" spans="1:11" x14ac:dyDescent="0.3">
      <c r="A1443" t="s">
        <v>3248</v>
      </c>
      <c r="B1443" s="25">
        <v>45539</v>
      </c>
      <c r="C1443" t="s">
        <v>817</v>
      </c>
      <c r="D1443" t="s">
        <v>1705</v>
      </c>
      <c r="E1443" t="s">
        <v>1780</v>
      </c>
      <c r="F1443" s="7">
        <v>4</v>
      </c>
      <c r="G1443" s="3">
        <v>450.42</v>
      </c>
      <c r="H1443" s="3">
        <v>0.1</v>
      </c>
      <c r="I1443" t="s">
        <v>1810</v>
      </c>
      <c r="J1443" s="3">
        <v>1657.5455999999999</v>
      </c>
      <c r="K1443" s="3"/>
    </row>
    <row r="1444" spans="1:11" x14ac:dyDescent="0.3">
      <c r="A1444" t="s">
        <v>3249</v>
      </c>
      <c r="B1444" s="25">
        <v>45893</v>
      </c>
      <c r="C1444" t="s">
        <v>518</v>
      </c>
      <c r="D1444" t="s">
        <v>1581</v>
      </c>
      <c r="E1444" t="s">
        <v>1767</v>
      </c>
      <c r="F1444" s="7">
        <v>3</v>
      </c>
      <c r="G1444" s="3">
        <v>896.91</v>
      </c>
      <c r="H1444" s="3">
        <v>0.3</v>
      </c>
      <c r="I1444" t="s">
        <v>1805</v>
      </c>
      <c r="J1444" s="3">
        <v>3228.8760000000002</v>
      </c>
      <c r="K1444" s="3"/>
    </row>
    <row r="1445" spans="1:11" x14ac:dyDescent="0.3">
      <c r="A1445" t="s">
        <v>3250</v>
      </c>
      <c r="B1445" s="25">
        <v>45814</v>
      </c>
      <c r="C1445" t="s">
        <v>1473</v>
      </c>
      <c r="D1445" t="s">
        <v>1723</v>
      </c>
      <c r="E1445" t="s">
        <v>1770</v>
      </c>
      <c r="F1445" s="7">
        <v>3</v>
      </c>
      <c r="G1445" s="3">
        <v>679.38</v>
      </c>
      <c r="H1445" s="3">
        <v>0</v>
      </c>
      <c r="I1445" t="s">
        <v>1810</v>
      </c>
      <c r="J1445" s="3">
        <v>1426.6980000000001</v>
      </c>
      <c r="K1445" s="3"/>
    </row>
    <row r="1446" spans="1:11" x14ac:dyDescent="0.3">
      <c r="A1446" t="s">
        <v>3251</v>
      </c>
      <c r="B1446" s="25">
        <v>45571</v>
      </c>
      <c r="C1446" t="s">
        <v>75</v>
      </c>
      <c r="D1446" t="s">
        <v>1689</v>
      </c>
      <c r="E1446" t="s">
        <v>1785</v>
      </c>
      <c r="F1446" s="7">
        <v>3</v>
      </c>
      <c r="G1446" s="3">
        <v>483.63</v>
      </c>
      <c r="H1446" s="3">
        <v>0.24</v>
      </c>
      <c r="I1446" t="s">
        <v>1805</v>
      </c>
      <c r="J1446" s="3">
        <v>1450.89</v>
      </c>
      <c r="K1446" s="3"/>
    </row>
    <row r="1447" spans="1:11" x14ac:dyDescent="0.3">
      <c r="A1447" t="s">
        <v>3252</v>
      </c>
      <c r="B1447" s="25">
        <v>45542</v>
      </c>
      <c r="C1447" t="s">
        <v>124</v>
      </c>
      <c r="D1447" t="s">
        <v>1607</v>
      </c>
      <c r="E1447" t="s">
        <v>1733</v>
      </c>
      <c r="F1447" s="7">
        <v>4</v>
      </c>
      <c r="G1447" s="3">
        <v>158.27000000000001</v>
      </c>
      <c r="H1447" s="3">
        <v>0.18</v>
      </c>
      <c r="I1447" t="s">
        <v>1810</v>
      </c>
      <c r="J1447" s="3">
        <v>360.85559999999998</v>
      </c>
      <c r="K1447" s="3"/>
    </row>
    <row r="1448" spans="1:11" x14ac:dyDescent="0.3">
      <c r="A1448" t="s">
        <v>3253</v>
      </c>
      <c r="B1448" s="25">
        <v>45758</v>
      </c>
      <c r="C1448" t="s">
        <v>397</v>
      </c>
      <c r="D1448" t="s">
        <v>1530</v>
      </c>
      <c r="E1448" t="s">
        <v>1782</v>
      </c>
      <c r="F1448" s="7">
        <v>2</v>
      </c>
      <c r="G1448" s="3">
        <v>601.5</v>
      </c>
      <c r="H1448" s="3">
        <v>7.0000000000000007E-2</v>
      </c>
      <c r="I1448" t="s">
        <v>1805</v>
      </c>
      <c r="J1448" s="3">
        <v>1972.92</v>
      </c>
      <c r="K1448" s="3"/>
    </row>
    <row r="1449" spans="1:11" x14ac:dyDescent="0.3">
      <c r="A1449" t="s">
        <v>3254</v>
      </c>
      <c r="B1449" s="25">
        <v>45709</v>
      </c>
      <c r="C1449" t="s">
        <v>252</v>
      </c>
      <c r="D1449" t="s">
        <v>1591</v>
      </c>
      <c r="E1449" t="s">
        <v>1791</v>
      </c>
      <c r="F1449" s="7">
        <v>4</v>
      </c>
      <c r="G1449" s="3">
        <v>46.39</v>
      </c>
      <c r="H1449" s="3">
        <v>0.23</v>
      </c>
      <c r="I1449" t="s">
        <v>1805</v>
      </c>
      <c r="J1449" s="3">
        <v>86.285399999999996</v>
      </c>
      <c r="K1449" s="3"/>
    </row>
    <row r="1450" spans="1:11" x14ac:dyDescent="0.3">
      <c r="A1450" t="s">
        <v>3255</v>
      </c>
      <c r="B1450" s="25">
        <v>45587</v>
      </c>
      <c r="C1450" t="s">
        <v>409</v>
      </c>
      <c r="D1450" t="s">
        <v>1693</v>
      </c>
      <c r="E1450" t="s">
        <v>1763</v>
      </c>
      <c r="F1450" s="7">
        <v>2</v>
      </c>
      <c r="G1450" s="3">
        <v>892.28</v>
      </c>
      <c r="H1450" s="3">
        <v>0.17</v>
      </c>
      <c r="I1450" t="s">
        <v>1805</v>
      </c>
      <c r="J1450" s="3">
        <v>2748.2224000000001</v>
      </c>
      <c r="K1450" s="3"/>
    </row>
    <row r="1451" spans="1:11" x14ac:dyDescent="0.3">
      <c r="A1451" t="s">
        <v>3256</v>
      </c>
      <c r="B1451" s="25">
        <v>45494</v>
      </c>
      <c r="C1451" t="s">
        <v>710</v>
      </c>
      <c r="D1451" t="s">
        <v>1549</v>
      </c>
      <c r="E1451" t="s">
        <v>1760</v>
      </c>
      <c r="F1451" s="7">
        <v>1</v>
      </c>
      <c r="G1451" s="3">
        <v>164.23</v>
      </c>
      <c r="H1451" s="3">
        <v>0.12</v>
      </c>
      <c r="I1451" t="s">
        <v>1805</v>
      </c>
      <c r="J1451" s="3">
        <v>272.62180000000001</v>
      </c>
      <c r="K1451" s="3"/>
    </row>
    <row r="1452" spans="1:11" x14ac:dyDescent="0.3">
      <c r="A1452" t="s">
        <v>3257</v>
      </c>
      <c r="B1452" s="25">
        <v>45305</v>
      </c>
      <c r="C1452" t="s">
        <v>1381</v>
      </c>
      <c r="D1452" t="s">
        <v>1546</v>
      </c>
      <c r="E1452" t="s">
        <v>1760</v>
      </c>
      <c r="F1452" s="7">
        <v>3</v>
      </c>
      <c r="G1452" s="3">
        <v>484.23</v>
      </c>
      <c r="H1452" s="3">
        <v>0.22</v>
      </c>
      <c r="I1452" t="s">
        <v>1810</v>
      </c>
      <c r="J1452" s="3">
        <v>426.12240000000003</v>
      </c>
      <c r="K1452" s="3"/>
    </row>
    <row r="1453" spans="1:11" x14ac:dyDescent="0.3">
      <c r="A1453" t="s">
        <v>3258</v>
      </c>
      <c r="B1453" s="25">
        <v>45383</v>
      </c>
      <c r="C1453" t="s">
        <v>32</v>
      </c>
      <c r="D1453" t="s">
        <v>1599</v>
      </c>
      <c r="E1453" t="s">
        <v>1791</v>
      </c>
      <c r="F1453" s="7">
        <v>3</v>
      </c>
      <c r="G1453" s="3">
        <v>341.51</v>
      </c>
      <c r="H1453" s="3">
        <v>0.11</v>
      </c>
      <c r="I1453" t="s">
        <v>1810</v>
      </c>
      <c r="J1453" s="3">
        <v>799.13340000000005</v>
      </c>
      <c r="K1453" s="3"/>
    </row>
    <row r="1454" spans="1:11" x14ac:dyDescent="0.3">
      <c r="A1454" t="s">
        <v>3259</v>
      </c>
      <c r="B1454" s="25">
        <v>45788</v>
      </c>
      <c r="C1454" t="s">
        <v>379</v>
      </c>
      <c r="D1454" t="s">
        <v>1725</v>
      </c>
      <c r="E1454" t="s">
        <v>1778</v>
      </c>
      <c r="F1454" s="7">
        <v>3</v>
      </c>
      <c r="G1454" s="3">
        <v>758.87</v>
      </c>
      <c r="H1454" s="3">
        <v>0.17</v>
      </c>
      <c r="I1454" t="s">
        <v>1807</v>
      </c>
      <c r="J1454" s="3">
        <v>2026.1829</v>
      </c>
      <c r="K1454" s="3"/>
    </row>
    <row r="1455" spans="1:11" x14ac:dyDescent="0.3">
      <c r="A1455" t="s">
        <v>3260</v>
      </c>
      <c r="B1455" s="25">
        <v>45855</v>
      </c>
      <c r="C1455" t="s">
        <v>1432</v>
      </c>
      <c r="D1455" t="s">
        <v>1641</v>
      </c>
      <c r="E1455" t="s">
        <v>1775</v>
      </c>
      <c r="F1455" s="7">
        <v>2</v>
      </c>
      <c r="G1455" s="3">
        <v>560.52</v>
      </c>
      <c r="H1455" s="3">
        <v>0.19</v>
      </c>
      <c r="I1455" t="s">
        <v>1805</v>
      </c>
      <c r="J1455" s="3">
        <v>1395.6948</v>
      </c>
      <c r="K1455" s="3"/>
    </row>
    <row r="1456" spans="1:11" x14ac:dyDescent="0.3">
      <c r="A1456" t="s">
        <v>3261</v>
      </c>
      <c r="B1456" s="25">
        <v>45533</v>
      </c>
      <c r="C1456" t="s">
        <v>1089</v>
      </c>
      <c r="D1456" t="s">
        <v>1721</v>
      </c>
      <c r="E1456" t="s">
        <v>1788</v>
      </c>
      <c r="F1456" s="7">
        <v>4</v>
      </c>
      <c r="G1456" s="3">
        <v>977.18</v>
      </c>
      <c r="H1456" s="3">
        <v>0.08</v>
      </c>
      <c r="I1456" t="s">
        <v>1805</v>
      </c>
      <c r="J1456" s="3">
        <v>1583.0316</v>
      </c>
      <c r="K1456" s="3"/>
    </row>
    <row r="1457" spans="1:11" x14ac:dyDescent="0.3">
      <c r="A1457" t="s">
        <v>3262</v>
      </c>
      <c r="B1457" s="25">
        <v>45763</v>
      </c>
      <c r="C1457" t="s">
        <v>752</v>
      </c>
      <c r="D1457" t="s">
        <v>1561</v>
      </c>
      <c r="E1457" t="s">
        <v>1780</v>
      </c>
      <c r="F1457" s="7">
        <v>2</v>
      </c>
      <c r="G1457" s="3">
        <v>761.35</v>
      </c>
      <c r="H1457" s="3">
        <v>0.02</v>
      </c>
      <c r="I1457" t="s">
        <v>1805</v>
      </c>
      <c r="J1457" s="3">
        <v>2801.768</v>
      </c>
      <c r="K1457" s="3"/>
    </row>
    <row r="1458" spans="1:11" x14ac:dyDescent="0.3">
      <c r="A1458" t="s">
        <v>3263</v>
      </c>
      <c r="B1458" s="25">
        <v>45900</v>
      </c>
      <c r="C1458" t="s">
        <v>586</v>
      </c>
      <c r="D1458" t="s">
        <v>1663</v>
      </c>
      <c r="E1458" t="s">
        <v>1791</v>
      </c>
      <c r="F1458" s="7">
        <v>4</v>
      </c>
      <c r="G1458" s="3">
        <v>947.56</v>
      </c>
      <c r="H1458" s="3">
        <v>0.04</v>
      </c>
      <c r="I1458" t="s">
        <v>1810</v>
      </c>
      <c r="J1458" s="3">
        <v>1857.2175999999999</v>
      </c>
      <c r="K1458" s="3"/>
    </row>
    <row r="1459" spans="1:11" x14ac:dyDescent="0.3">
      <c r="A1459" t="s">
        <v>3264</v>
      </c>
      <c r="B1459" s="25">
        <v>45943</v>
      </c>
      <c r="C1459" t="s">
        <v>758</v>
      </c>
      <c r="D1459" t="s">
        <v>1615</v>
      </c>
      <c r="E1459" t="s">
        <v>1791</v>
      </c>
      <c r="F1459" s="7">
        <v>3</v>
      </c>
      <c r="G1459" s="3">
        <v>975.47</v>
      </c>
      <c r="H1459" s="3">
        <v>0.23</v>
      </c>
      <c r="I1459" t="s">
        <v>1805</v>
      </c>
      <c r="J1459" s="3">
        <v>3745.8047999999999</v>
      </c>
      <c r="K1459" s="3"/>
    </row>
    <row r="1460" spans="1:11" x14ac:dyDescent="0.3">
      <c r="A1460" t="s">
        <v>3265</v>
      </c>
      <c r="B1460" s="25">
        <v>45448</v>
      </c>
      <c r="C1460" t="s">
        <v>1452</v>
      </c>
      <c r="D1460" t="s">
        <v>1555</v>
      </c>
      <c r="E1460" t="s">
        <v>1767</v>
      </c>
      <c r="F1460" s="7">
        <v>3</v>
      </c>
      <c r="G1460" s="3">
        <v>769.06</v>
      </c>
      <c r="H1460" s="3">
        <v>0.23</v>
      </c>
      <c r="I1460" t="s">
        <v>1810</v>
      </c>
      <c r="J1460" s="3">
        <v>1776.5286000000001</v>
      </c>
      <c r="K1460" s="3"/>
    </row>
    <row r="1461" spans="1:11" x14ac:dyDescent="0.3">
      <c r="A1461" t="s">
        <v>3266</v>
      </c>
      <c r="B1461" s="25">
        <v>45929</v>
      </c>
      <c r="C1461" t="s">
        <v>1476</v>
      </c>
      <c r="D1461" t="s">
        <v>1607</v>
      </c>
      <c r="E1461" t="s">
        <v>1742</v>
      </c>
      <c r="F1461" s="7">
        <v>2</v>
      </c>
      <c r="G1461" s="3">
        <v>824.75</v>
      </c>
      <c r="H1461" s="3">
        <v>0.11</v>
      </c>
      <c r="I1461" t="s">
        <v>1805</v>
      </c>
      <c r="J1461" s="3">
        <v>1905.1724999999999</v>
      </c>
      <c r="K1461" s="3"/>
    </row>
    <row r="1462" spans="1:11" x14ac:dyDescent="0.3">
      <c r="A1462" t="s">
        <v>3267</v>
      </c>
      <c r="B1462" s="25">
        <v>45478</v>
      </c>
      <c r="C1462" t="s">
        <v>1235</v>
      </c>
      <c r="D1462" t="s">
        <v>1665</v>
      </c>
      <c r="E1462" t="s">
        <v>1750</v>
      </c>
      <c r="F1462" s="7">
        <v>1</v>
      </c>
      <c r="G1462" s="3">
        <v>821.35</v>
      </c>
      <c r="H1462" s="3">
        <v>0.06</v>
      </c>
      <c r="I1462" t="s">
        <v>1807</v>
      </c>
      <c r="J1462" s="3">
        <v>1462.0029999999999</v>
      </c>
      <c r="K1462" s="3"/>
    </row>
    <row r="1463" spans="1:11" x14ac:dyDescent="0.3">
      <c r="A1463" t="s">
        <v>3268</v>
      </c>
      <c r="B1463" s="25">
        <v>45723</v>
      </c>
      <c r="C1463" t="s">
        <v>1246</v>
      </c>
      <c r="D1463" t="s">
        <v>1555</v>
      </c>
      <c r="E1463" t="s">
        <v>1770</v>
      </c>
      <c r="F1463" s="7">
        <v>1</v>
      </c>
      <c r="G1463" s="3">
        <v>120.57</v>
      </c>
      <c r="H1463" s="3">
        <v>0.26</v>
      </c>
      <c r="I1463" t="s">
        <v>1807</v>
      </c>
      <c r="J1463" s="3">
        <v>113.33580000000001</v>
      </c>
      <c r="K1463" s="3"/>
    </row>
    <row r="1464" spans="1:11" x14ac:dyDescent="0.3">
      <c r="A1464" t="s">
        <v>3269</v>
      </c>
      <c r="B1464" s="25">
        <v>45240</v>
      </c>
      <c r="C1464" t="s">
        <v>1042</v>
      </c>
      <c r="D1464" t="s">
        <v>1707</v>
      </c>
      <c r="E1464" t="s">
        <v>1738</v>
      </c>
      <c r="F1464" s="7">
        <v>2</v>
      </c>
      <c r="G1464" s="3">
        <v>122.27</v>
      </c>
      <c r="H1464" s="3">
        <v>0.11</v>
      </c>
      <c r="I1464" t="s">
        <v>1807</v>
      </c>
      <c r="J1464" s="3">
        <v>90.479799999999997</v>
      </c>
      <c r="K1464" s="3"/>
    </row>
    <row r="1465" spans="1:11" x14ac:dyDescent="0.3">
      <c r="A1465" t="s">
        <v>3270</v>
      </c>
      <c r="B1465" s="25">
        <v>45890</v>
      </c>
      <c r="C1465" t="s">
        <v>560</v>
      </c>
      <c r="D1465" t="s">
        <v>1581</v>
      </c>
      <c r="E1465" t="s">
        <v>1742</v>
      </c>
      <c r="F1465" s="7">
        <v>1</v>
      </c>
      <c r="G1465" s="3">
        <v>182.89</v>
      </c>
      <c r="H1465" s="3">
        <v>0.23</v>
      </c>
      <c r="I1465" t="s">
        <v>1805</v>
      </c>
      <c r="J1465" s="3">
        <v>325.54419999999999</v>
      </c>
      <c r="K1465" s="3"/>
    </row>
    <row r="1466" spans="1:11" x14ac:dyDescent="0.3">
      <c r="A1466" t="s">
        <v>3271</v>
      </c>
      <c r="B1466" s="25">
        <v>45796</v>
      </c>
      <c r="C1466" t="s">
        <v>1147</v>
      </c>
      <c r="D1466" t="s">
        <v>1621</v>
      </c>
      <c r="E1466" t="s">
        <v>1750</v>
      </c>
      <c r="F1466" s="7">
        <v>2</v>
      </c>
      <c r="G1466" s="3">
        <v>695.26</v>
      </c>
      <c r="H1466" s="3">
        <v>0.17</v>
      </c>
      <c r="I1466" t="s">
        <v>1807</v>
      </c>
      <c r="J1466" s="3">
        <v>535.35019999999997</v>
      </c>
      <c r="K1466" s="3"/>
    </row>
    <row r="1467" spans="1:11" x14ac:dyDescent="0.3">
      <c r="A1467" t="s">
        <v>3272</v>
      </c>
      <c r="B1467" s="25">
        <v>45895</v>
      </c>
      <c r="C1467" t="s">
        <v>114</v>
      </c>
      <c r="D1467" t="s">
        <v>1587</v>
      </c>
      <c r="E1467" t="s">
        <v>1757</v>
      </c>
      <c r="F1467" s="7">
        <v>3</v>
      </c>
      <c r="G1467" s="3">
        <v>408.8</v>
      </c>
      <c r="H1467" s="3">
        <v>0.12</v>
      </c>
      <c r="I1467" t="s">
        <v>1810</v>
      </c>
      <c r="J1467" s="3">
        <v>678.60799999999995</v>
      </c>
      <c r="K1467" s="3"/>
    </row>
    <row r="1468" spans="1:11" x14ac:dyDescent="0.3">
      <c r="A1468" t="s">
        <v>3273</v>
      </c>
      <c r="B1468" s="25">
        <v>45676</v>
      </c>
      <c r="C1468" t="s">
        <v>724</v>
      </c>
      <c r="D1468" t="s">
        <v>1627</v>
      </c>
      <c r="E1468" t="s">
        <v>1763</v>
      </c>
      <c r="F1468" s="7">
        <v>3</v>
      </c>
      <c r="G1468" s="3">
        <v>512.15</v>
      </c>
      <c r="H1468" s="3">
        <v>0.15</v>
      </c>
      <c r="I1468" t="s">
        <v>1805</v>
      </c>
      <c r="J1468" s="3">
        <v>1352.076</v>
      </c>
      <c r="K1468" s="3"/>
    </row>
    <row r="1469" spans="1:11" x14ac:dyDescent="0.3">
      <c r="A1469" t="s">
        <v>3274</v>
      </c>
      <c r="B1469" s="25">
        <v>45568</v>
      </c>
      <c r="C1469" t="s">
        <v>1258</v>
      </c>
      <c r="D1469" t="s">
        <v>1546</v>
      </c>
      <c r="E1469" t="s">
        <v>1763</v>
      </c>
      <c r="F1469" s="7">
        <v>2</v>
      </c>
      <c r="G1469" s="3">
        <v>136.4</v>
      </c>
      <c r="H1469" s="3">
        <v>0.04</v>
      </c>
      <c r="I1469" t="s">
        <v>1807</v>
      </c>
      <c r="J1469" s="3">
        <v>347.82000000000011</v>
      </c>
      <c r="K1469" s="3"/>
    </row>
    <row r="1470" spans="1:11" x14ac:dyDescent="0.3">
      <c r="A1470" t="s">
        <v>3275</v>
      </c>
      <c r="B1470" s="25">
        <v>45272</v>
      </c>
      <c r="C1470" t="s">
        <v>573</v>
      </c>
      <c r="D1470" t="s">
        <v>1538</v>
      </c>
      <c r="E1470" t="s">
        <v>1747</v>
      </c>
      <c r="F1470" s="7">
        <v>3</v>
      </c>
      <c r="G1470" s="3">
        <v>42.51</v>
      </c>
      <c r="H1470" s="3">
        <v>0.12</v>
      </c>
      <c r="I1470" t="s">
        <v>1810</v>
      </c>
      <c r="J1470" s="3">
        <v>81.619199999999992</v>
      </c>
      <c r="K1470" s="3"/>
    </row>
    <row r="1471" spans="1:11" x14ac:dyDescent="0.3">
      <c r="A1471" t="s">
        <v>3276</v>
      </c>
      <c r="B1471" s="25">
        <v>45718</v>
      </c>
      <c r="C1471" t="s">
        <v>1112</v>
      </c>
      <c r="D1471" t="s">
        <v>1679</v>
      </c>
      <c r="E1471" t="s">
        <v>1760</v>
      </c>
      <c r="F1471" s="7">
        <v>4</v>
      </c>
      <c r="G1471" s="3">
        <v>582.1</v>
      </c>
      <c r="H1471" s="3">
        <v>0</v>
      </c>
      <c r="I1471" t="s">
        <v>1807</v>
      </c>
      <c r="J1471" s="3">
        <v>1536.7439999999999</v>
      </c>
      <c r="K1471" s="3"/>
    </row>
    <row r="1472" spans="1:11" x14ac:dyDescent="0.3">
      <c r="A1472" t="s">
        <v>3277</v>
      </c>
      <c r="B1472" s="25">
        <v>45356</v>
      </c>
      <c r="C1472" t="s">
        <v>705</v>
      </c>
      <c r="D1472" t="s">
        <v>1693</v>
      </c>
      <c r="E1472" t="s">
        <v>1788</v>
      </c>
      <c r="F1472" s="7">
        <v>1</v>
      </c>
      <c r="G1472" s="3">
        <v>461.52</v>
      </c>
      <c r="H1472" s="3">
        <v>0.03</v>
      </c>
      <c r="I1472" t="s">
        <v>1810</v>
      </c>
      <c r="J1472" s="3">
        <v>1846.08</v>
      </c>
      <c r="K1472" s="3"/>
    </row>
    <row r="1473" spans="1:11" x14ac:dyDescent="0.3">
      <c r="A1473" t="s">
        <v>3278</v>
      </c>
      <c r="B1473" s="25">
        <v>45552</v>
      </c>
      <c r="C1473" t="s">
        <v>1505</v>
      </c>
      <c r="D1473" t="s">
        <v>1561</v>
      </c>
      <c r="E1473" t="s">
        <v>1773</v>
      </c>
      <c r="F1473" s="7">
        <v>4</v>
      </c>
      <c r="G1473" s="3">
        <v>558.41999999999996</v>
      </c>
      <c r="H1473" s="3">
        <v>0.12</v>
      </c>
      <c r="I1473" t="s">
        <v>1805</v>
      </c>
      <c r="J1473" s="3">
        <v>541.66739999999993</v>
      </c>
      <c r="K1473" s="3"/>
    </row>
    <row r="1474" spans="1:11" x14ac:dyDescent="0.3">
      <c r="A1474" t="s">
        <v>3279</v>
      </c>
      <c r="B1474" s="25">
        <v>45288</v>
      </c>
      <c r="C1474" t="s">
        <v>832</v>
      </c>
      <c r="D1474" t="s">
        <v>1553</v>
      </c>
      <c r="E1474" t="s">
        <v>1791</v>
      </c>
      <c r="F1474" s="7">
        <v>2</v>
      </c>
      <c r="G1474" s="3">
        <v>700.98</v>
      </c>
      <c r="H1474" s="3">
        <v>0.08</v>
      </c>
      <c r="I1474" t="s">
        <v>1807</v>
      </c>
      <c r="J1474" s="3">
        <v>2467.4495999999999</v>
      </c>
      <c r="K1474" s="3"/>
    </row>
    <row r="1475" spans="1:11" x14ac:dyDescent="0.3">
      <c r="A1475" t="s">
        <v>3280</v>
      </c>
      <c r="B1475" s="25">
        <v>45605</v>
      </c>
      <c r="C1475" t="s">
        <v>1246</v>
      </c>
      <c r="D1475" t="s">
        <v>1699</v>
      </c>
      <c r="E1475" t="s">
        <v>1791</v>
      </c>
      <c r="F1475" s="7">
        <v>4</v>
      </c>
      <c r="G1475" s="3">
        <v>227.97</v>
      </c>
      <c r="H1475" s="3">
        <v>0.2</v>
      </c>
      <c r="I1475" t="s">
        <v>1810</v>
      </c>
      <c r="J1475" s="3">
        <v>419.46480000000003</v>
      </c>
      <c r="K1475" s="3"/>
    </row>
    <row r="1476" spans="1:11" x14ac:dyDescent="0.3">
      <c r="A1476" t="s">
        <v>3281</v>
      </c>
      <c r="B1476" s="25">
        <v>45516</v>
      </c>
      <c r="C1476" t="s">
        <v>1444</v>
      </c>
      <c r="D1476" t="s">
        <v>1607</v>
      </c>
      <c r="E1476" t="s">
        <v>1773</v>
      </c>
      <c r="F1476" s="7">
        <v>2</v>
      </c>
      <c r="G1476" s="3">
        <v>278.70999999999998</v>
      </c>
      <c r="H1476" s="3">
        <v>0.05</v>
      </c>
      <c r="I1476" t="s">
        <v>1807</v>
      </c>
      <c r="J1476" s="3">
        <v>891.87199999999996</v>
      </c>
      <c r="K1476" s="3"/>
    </row>
    <row r="1477" spans="1:11" x14ac:dyDescent="0.3">
      <c r="A1477" t="s">
        <v>3282</v>
      </c>
      <c r="B1477" s="25">
        <v>45379</v>
      </c>
      <c r="C1477" t="s">
        <v>820</v>
      </c>
      <c r="D1477" t="s">
        <v>1727</v>
      </c>
      <c r="E1477" t="s">
        <v>1763</v>
      </c>
      <c r="F1477" s="7">
        <v>4</v>
      </c>
      <c r="G1477" s="3">
        <v>916.12</v>
      </c>
      <c r="H1477" s="3">
        <v>0.22</v>
      </c>
      <c r="I1477" t="s">
        <v>1807</v>
      </c>
      <c r="J1477" s="3">
        <v>1740.6279999999999</v>
      </c>
      <c r="K1477" s="3"/>
    </row>
    <row r="1478" spans="1:11" x14ac:dyDescent="0.3">
      <c r="A1478" t="s">
        <v>3283</v>
      </c>
      <c r="B1478" s="25">
        <v>45567</v>
      </c>
      <c r="C1478" t="s">
        <v>450</v>
      </c>
      <c r="D1478" t="s">
        <v>1549</v>
      </c>
      <c r="E1478" t="s">
        <v>1775</v>
      </c>
      <c r="F1478" s="7">
        <v>4</v>
      </c>
      <c r="G1478" s="3">
        <v>228.98</v>
      </c>
      <c r="H1478" s="3">
        <v>0.09</v>
      </c>
      <c r="I1478" t="s">
        <v>1807</v>
      </c>
      <c r="J1478" s="3">
        <v>714.41759999999999</v>
      </c>
      <c r="K1478" s="3"/>
    </row>
    <row r="1479" spans="1:11" x14ac:dyDescent="0.3">
      <c r="A1479" t="s">
        <v>3284</v>
      </c>
      <c r="B1479" s="25">
        <v>45510</v>
      </c>
      <c r="C1479" t="s">
        <v>746</v>
      </c>
      <c r="D1479" t="s">
        <v>1707</v>
      </c>
      <c r="E1479" t="s">
        <v>1782</v>
      </c>
      <c r="F1479" s="7">
        <v>1</v>
      </c>
      <c r="G1479" s="3">
        <v>904.82</v>
      </c>
      <c r="H1479" s="3">
        <v>0.1</v>
      </c>
      <c r="I1479" t="s">
        <v>1807</v>
      </c>
      <c r="J1479" s="3">
        <v>3293.5448000000001</v>
      </c>
      <c r="K1479" s="3"/>
    </row>
    <row r="1480" spans="1:11" x14ac:dyDescent="0.3">
      <c r="A1480" t="s">
        <v>3285</v>
      </c>
      <c r="B1480" s="25">
        <v>45806</v>
      </c>
      <c r="C1480" t="s">
        <v>292</v>
      </c>
      <c r="D1480" t="s">
        <v>1575</v>
      </c>
      <c r="E1480" t="s">
        <v>1773</v>
      </c>
      <c r="F1480" s="7">
        <v>4</v>
      </c>
      <c r="G1480" s="3">
        <v>588.61</v>
      </c>
      <c r="H1480" s="3">
        <v>0.02</v>
      </c>
      <c r="I1480" t="s">
        <v>1807</v>
      </c>
      <c r="J1480" s="3">
        <v>529.74900000000002</v>
      </c>
      <c r="K1480" s="3"/>
    </row>
    <row r="1481" spans="1:11" x14ac:dyDescent="0.3">
      <c r="A1481" t="s">
        <v>3286</v>
      </c>
      <c r="B1481" s="25">
        <v>45240</v>
      </c>
      <c r="C1481" t="s">
        <v>391</v>
      </c>
      <c r="D1481" t="s">
        <v>1595</v>
      </c>
      <c r="E1481" t="s">
        <v>1747</v>
      </c>
      <c r="F1481" s="7">
        <v>2</v>
      </c>
      <c r="G1481" s="3">
        <v>695.97</v>
      </c>
      <c r="H1481" s="3">
        <v>0.08</v>
      </c>
      <c r="I1481" t="s">
        <v>1805</v>
      </c>
      <c r="J1481" s="3">
        <v>2728.2024000000001</v>
      </c>
      <c r="K1481" s="3"/>
    </row>
    <row r="1482" spans="1:11" x14ac:dyDescent="0.3">
      <c r="A1482" t="s">
        <v>3287</v>
      </c>
      <c r="B1482" s="25">
        <v>45309</v>
      </c>
      <c r="C1482" t="s">
        <v>942</v>
      </c>
      <c r="D1482" t="s">
        <v>1723</v>
      </c>
      <c r="E1482" t="s">
        <v>1773</v>
      </c>
      <c r="F1482" s="7">
        <v>1</v>
      </c>
      <c r="G1482" s="3">
        <v>181.42</v>
      </c>
      <c r="H1482" s="3">
        <v>0.28999999999999998</v>
      </c>
      <c r="I1482" t="s">
        <v>1807</v>
      </c>
      <c r="J1482" s="3">
        <v>333.81279999999998</v>
      </c>
      <c r="K1482" s="3"/>
    </row>
    <row r="1483" spans="1:11" x14ac:dyDescent="0.3">
      <c r="A1483" t="s">
        <v>3288</v>
      </c>
      <c r="B1483" s="25">
        <v>45375</v>
      </c>
      <c r="C1483" t="s">
        <v>100</v>
      </c>
      <c r="D1483" t="s">
        <v>1723</v>
      </c>
      <c r="E1483" t="s">
        <v>1778</v>
      </c>
      <c r="F1483" s="7">
        <v>3</v>
      </c>
      <c r="G1483" s="3">
        <v>439.55</v>
      </c>
      <c r="H1483" s="3">
        <v>0.27</v>
      </c>
      <c r="I1483" t="s">
        <v>1810</v>
      </c>
      <c r="J1483" s="3">
        <v>312.08049999999997</v>
      </c>
      <c r="K1483" s="3"/>
    </row>
    <row r="1484" spans="1:11" x14ac:dyDescent="0.3">
      <c r="A1484" t="s">
        <v>3289</v>
      </c>
      <c r="B1484" s="25">
        <v>45733</v>
      </c>
      <c r="C1484" t="s">
        <v>394</v>
      </c>
      <c r="D1484" t="s">
        <v>1639</v>
      </c>
      <c r="E1484" t="s">
        <v>1791</v>
      </c>
      <c r="F1484" s="7">
        <v>1</v>
      </c>
      <c r="G1484" s="3">
        <v>471.27</v>
      </c>
      <c r="H1484" s="3">
        <v>0.1</v>
      </c>
      <c r="I1484" t="s">
        <v>1810</v>
      </c>
      <c r="J1484" s="3">
        <v>1032.0813000000001</v>
      </c>
      <c r="K1484" s="3"/>
    </row>
    <row r="1485" spans="1:11" x14ac:dyDescent="0.3">
      <c r="A1485" t="s">
        <v>3290</v>
      </c>
      <c r="B1485" s="25">
        <v>45435</v>
      </c>
      <c r="C1485" t="s">
        <v>171</v>
      </c>
      <c r="D1485" t="s">
        <v>1647</v>
      </c>
      <c r="E1485" t="s">
        <v>1775</v>
      </c>
      <c r="F1485" s="7">
        <v>4</v>
      </c>
      <c r="G1485" s="3">
        <v>758.89</v>
      </c>
      <c r="H1485" s="3">
        <v>0.19</v>
      </c>
      <c r="I1485" t="s">
        <v>1805</v>
      </c>
      <c r="J1485" s="3">
        <v>683.00099999999998</v>
      </c>
      <c r="K1485" s="3"/>
    </row>
    <row r="1486" spans="1:11" x14ac:dyDescent="0.3">
      <c r="A1486" t="s">
        <v>3291</v>
      </c>
      <c r="B1486" s="25">
        <v>45864</v>
      </c>
      <c r="C1486" t="s">
        <v>1473</v>
      </c>
      <c r="D1486" t="s">
        <v>1719</v>
      </c>
      <c r="E1486" t="s">
        <v>1782</v>
      </c>
      <c r="F1486" s="7">
        <v>1</v>
      </c>
      <c r="G1486" s="3">
        <v>918.1</v>
      </c>
      <c r="H1486" s="3">
        <v>0.05</v>
      </c>
      <c r="I1486" t="s">
        <v>1810</v>
      </c>
      <c r="J1486" s="3">
        <v>2974.6439999999998</v>
      </c>
      <c r="K1486" s="3"/>
    </row>
    <row r="1487" spans="1:11" x14ac:dyDescent="0.3">
      <c r="A1487" t="s">
        <v>3292</v>
      </c>
      <c r="B1487" s="25">
        <v>45569</v>
      </c>
      <c r="C1487" t="s">
        <v>820</v>
      </c>
      <c r="D1487" t="s">
        <v>1717</v>
      </c>
      <c r="E1487" t="s">
        <v>1773</v>
      </c>
      <c r="F1487" s="7">
        <v>1</v>
      </c>
      <c r="G1487" s="3">
        <v>861.5</v>
      </c>
      <c r="H1487" s="3">
        <v>0.26</v>
      </c>
      <c r="I1487" t="s">
        <v>1810</v>
      </c>
      <c r="J1487" s="3">
        <v>818.42499999999995</v>
      </c>
      <c r="K1487" s="3"/>
    </row>
    <row r="1488" spans="1:11" x14ac:dyDescent="0.3">
      <c r="A1488" t="s">
        <v>3293</v>
      </c>
      <c r="B1488" s="25">
        <v>45664</v>
      </c>
      <c r="C1488" t="s">
        <v>1408</v>
      </c>
      <c r="D1488" t="s">
        <v>1573</v>
      </c>
      <c r="E1488" t="s">
        <v>1780</v>
      </c>
      <c r="F1488" s="7">
        <v>1</v>
      </c>
      <c r="G1488" s="3">
        <v>588.29999999999995</v>
      </c>
      <c r="H1488" s="3">
        <v>0.05</v>
      </c>
      <c r="I1488" t="s">
        <v>1810</v>
      </c>
      <c r="J1488" s="3">
        <v>435.34199999999998</v>
      </c>
      <c r="K1488" s="3"/>
    </row>
    <row r="1489" spans="1:11" x14ac:dyDescent="0.3">
      <c r="A1489" t="s">
        <v>3294</v>
      </c>
      <c r="B1489" s="25">
        <v>45645</v>
      </c>
      <c r="C1489" t="s">
        <v>1408</v>
      </c>
      <c r="D1489" t="s">
        <v>1639</v>
      </c>
      <c r="E1489" t="s">
        <v>1760</v>
      </c>
      <c r="F1489" s="7">
        <v>4</v>
      </c>
      <c r="G1489" s="3">
        <v>917.26</v>
      </c>
      <c r="H1489" s="3">
        <v>0.11</v>
      </c>
      <c r="I1489" t="s">
        <v>1807</v>
      </c>
      <c r="J1489" s="3">
        <v>871.39699999999993</v>
      </c>
      <c r="K1489" s="3"/>
    </row>
    <row r="1490" spans="1:11" x14ac:dyDescent="0.3">
      <c r="A1490" t="s">
        <v>3295</v>
      </c>
      <c r="B1490" s="25">
        <v>45449</v>
      </c>
      <c r="C1490" t="s">
        <v>743</v>
      </c>
      <c r="D1490" t="s">
        <v>1538</v>
      </c>
      <c r="E1490" t="s">
        <v>1791</v>
      </c>
      <c r="F1490" s="7">
        <v>3</v>
      </c>
      <c r="G1490" s="3">
        <v>96.78</v>
      </c>
      <c r="H1490" s="3">
        <v>0.16</v>
      </c>
      <c r="I1490" t="s">
        <v>1807</v>
      </c>
      <c r="J1490" s="3">
        <v>344.53680000000003</v>
      </c>
      <c r="K1490" s="3"/>
    </row>
    <row r="1491" spans="1:11" x14ac:dyDescent="0.3">
      <c r="A1491" t="s">
        <v>3296</v>
      </c>
      <c r="B1491" s="25">
        <v>45629</v>
      </c>
      <c r="C1491" t="s">
        <v>1455</v>
      </c>
      <c r="D1491" t="s">
        <v>1585</v>
      </c>
      <c r="E1491" t="s">
        <v>1750</v>
      </c>
      <c r="F1491" s="7">
        <v>1</v>
      </c>
      <c r="G1491" s="3">
        <v>199.41</v>
      </c>
      <c r="H1491" s="3">
        <v>0.25</v>
      </c>
      <c r="I1491" t="s">
        <v>1810</v>
      </c>
      <c r="J1491" s="3">
        <v>502.51319999999998</v>
      </c>
      <c r="K1491" s="3"/>
    </row>
    <row r="1492" spans="1:11" x14ac:dyDescent="0.3">
      <c r="A1492" t="s">
        <v>3297</v>
      </c>
      <c r="B1492" s="25">
        <v>45739</v>
      </c>
      <c r="C1492" t="s">
        <v>85</v>
      </c>
      <c r="D1492" t="s">
        <v>1637</v>
      </c>
      <c r="E1492" t="s">
        <v>1767</v>
      </c>
      <c r="F1492" s="7">
        <v>3</v>
      </c>
      <c r="G1492" s="3">
        <v>687.91</v>
      </c>
      <c r="H1492" s="3">
        <v>0.09</v>
      </c>
      <c r="I1492" t="s">
        <v>1805</v>
      </c>
      <c r="J1492" s="3">
        <v>515.9325</v>
      </c>
      <c r="K1492" s="3"/>
    </row>
    <row r="1493" spans="1:11" x14ac:dyDescent="0.3">
      <c r="A1493" t="s">
        <v>3298</v>
      </c>
      <c r="B1493" s="25">
        <v>45849</v>
      </c>
      <c r="C1493" t="s">
        <v>152</v>
      </c>
      <c r="D1493" t="s">
        <v>1671</v>
      </c>
      <c r="E1493" t="s">
        <v>1742</v>
      </c>
      <c r="F1493" s="7">
        <v>1</v>
      </c>
      <c r="G1493" s="3">
        <v>769.62</v>
      </c>
      <c r="H1493" s="3">
        <v>0.27</v>
      </c>
      <c r="I1493" t="s">
        <v>1807</v>
      </c>
      <c r="J1493" s="3">
        <v>2101.0626000000002</v>
      </c>
      <c r="K1493" s="3"/>
    </row>
    <row r="1494" spans="1:11" x14ac:dyDescent="0.3">
      <c r="A1494" t="s">
        <v>3299</v>
      </c>
      <c r="B1494" s="25">
        <v>45230</v>
      </c>
      <c r="C1494" t="s">
        <v>707</v>
      </c>
      <c r="D1494" t="s">
        <v>1534</v>
      </c>
      <c r="E1494" t="s">
        <v>1747</v>
      </c>
      <c r="F1494" s="7">
        <v>2</v>
      </c>
      <c r="G1494" s="3">
        <v>492.05</v>
      </c>
      <c r="H1494" s="3">
        <v>0</v>
      </c>
      <c r="I1494" t="s">
        <v>1805</v>
      </c>
      <c r="J1494" s="3">
        <v>359.19650000000001</v>
      </c>
      <c r="K1494" s="3"/>
    </row>
    <row r="1495" spans="1:11" x14ac:dyDescent="0.3">
      <c r="A1495" t="s">
        <v>3300</v>
      </c>
      <c r="B1495" s="25">
        <v>45292</v>
      </c>
      <c r="C1495" t="s">
        <v>364</v>
      </c>
      <c r="D1495" t="s">
        <v>1563</v>
      </c>
      <c r="E1495" t="s">
        <v>1775</v>
      </c>
      <c r="F1495" s="7">
        <v>4</v>
      </c>
      <c r="G1495" s="3">
        <v>428.55</v>
      </c>
      <c r="H1495" s="3">
        <v>0.12</v>
      </c>
      <c r="I1495" t="s">
        <v>1807</v>
      </c>
      <c r="J1495" s="3">
        <v>857.1</v>
      </c>
      <c r="K1495" s="3"/>
    </row>
    <row r="1496" spans="1:11" x14ac:dyDescent="0.3">
      <c r="A1496" t="s">
        <v>3301</v>
      </c>
      <c r="B1496" s="25">
        <v>45251</v>
      </c>
      <c r="C1496" t="s">
        <v>731</v>
      </c>
      <c r="D1496" t="s">
        <v>1549</v>
      </c>
      <c r="E1496" t="s">
        <v>1782</v>
      </c>
      <c r="F1496" s="7">
        <v>3</v>
      </c>
      <c r="G1496" s="3">
        <v>316.18</v>
      </c>
      <c r="H1496" s="3">
        <v>0.15</v>
      </c>
      <c r="I1496" t="s">
        <v>1805</v>
      </c>
      <c r="J1496" s="3">
        <v>1112.9536000000001</v>
      </c>
      <c r="K1496" s="3"/>
    </row>
    <row r="1497" spans="1:11" x14ac:dyDescent="0.3">
      <c r="A1497" t="s">
        <v>3302</v>
      </c>
      <c r="B1497" s="25">
        <v>45555</v>
      </c>
      <c r="C1497" t="s">
        <v>40</v>
      </c>
      <c r="D1497" t="s">
        <v>1555</v>
      </c>
      <c r="E1497" t="s">
        <v>1747</v>
      </c>
      <c r="F1497" s="7">
        <v>3</v>
      </c>
      <c r="G1497" s="3">
        <v>162.16999999999999</v>
      </c>
      <c r="H1497" s="3">
        <v>0.04</v>
      </c>
      <c r="I1497" t="s">
        <v>1807</v>
      </c>
      <c r="J1497" s="3">
        <v>413.5335</v>
      </c>
      <c r="K1497" s="3"/>
    </row>
    <row r="1498" spans="1:11" x14ac:dyDescent="0.3">
      <c r="A1498" t="s">
        <v>3303</v>
      </c>
      <c r="B1498" s="25">
        <v>45385</v>
      </c>
      <c r="C1498" t="s">
        <v>1030</v>
      </c>
      <c r="D1498" t="s">
        <v>1534</v>
      </c>
      <c r="E1498" t="s">
        <v>1747</v>
      </c>
      <c r="F1498" s="7">
        <v>1</v>
      </c>
      <c r="G1498" s="3">
        <v>698.14</v>
      </c>
      <c r="H1498" s="3">
        <v>7.0000000000000007E-2</v>
      </c>
      <c r="I1498" t="s">
        <v>1807</v>
      </c>
      <c r="J1498" s="3">
        <v>2010.6432</v>
      </c>
      <c r="K1498" s="3"/>
    </row>
    <row r="1499" spans="1:11" x14ac:dyDescent="0.3">
      <c r="A1499" t="s">
        <v>3304</v>
      </c>
      <c r="B1499" s="25">
        <v>45787</v>
      </c>
      <c r="C1499" t="s">
        <v>968</v>
      </c>
      <c r="D1499" t="s">
        <v>1677</v>
      </c>
      <c r="E1499" t="s">
        <v>1791</v>
      </c>
      <c r="F1499" s="7">
        <v>2</v>
      </c>
      <c r="G1499" s="3">
        <v>478.08</v>
      </c>
      <c r="H1499" s="3">
        <v>0.2</v>
      </c>
      <c r="I1499" t="s">
        <v>1810</v>
      </c>
      <c r="J1499" s="3">
        <v>444.61439999999988</v>
      </c>
      <c r="K1499" s="3"/>
    </row>
    <row r="1500" spans="1:11" x14ac:dyDescent="0.3">
      <c r="A1500" t="s">
        <v>3305</v>
      </c>
      <c r="B1500" s="25">
        <v>45822</v>
      </c>
      <c r="C1500" t="s">
        <v>672</v>
      </c>
      <c r="D1500" t="s">
        <v>1647</v>
      </c>
      <c r="E1500" t="s">
        <v>1760</v>
      </c>
      <c r="F1500" s="7">
        <v>2</v>
      </c>
      <c r="G1500" s="3">
        <v>958.64</v>
      </c>
      <c r="H1500" s="3">
        <v>7.0000000000000007E-2</v>
      </c>
      <c r="I1500" t="s">
        <v>1807</v>
      </c>
      <c r="J1500" s="3">
        <v>1533.8240000000001</v>
      </c>
      <c r="K1500" s="3"/>
    </row>
    <row r="1501" spans="1:11" x14ac:dyDescent="0.3">
      <c r="A1501" t="s">
        <v>3306</v>
      </c>
      <c r="B1501" s="25">
        <v>45590</v>
      </c>
      <c r="C1501" t="s">
        <v>1414</v>
      </c>
      <c r="D1501" t="s">
        <v>1611</v>
      </c>
      <c r="E1501" t="s">
        <v>1775</v>
      </c>
      <c r="F1501" s="7">
        <v>1</v>
      </c>
      <c r="G1501" s="3">
        <v>581.19000000000005</v>
      </c>
      <c r="H1501" s="3">
        <v>0.16</v>
      </c>
      <c r="I1501" t="s">
        <v>1810</v>
      </c>
      <c r="J1501" s="3">
        <v>1081.0134</v>
      </c>
      <c r="K1501" s="3"/>
    </row>
    <row r="1502" spans="1:11" x14ac:dyDescent="0.3">
      <c r="A1502" t="s">
        <v>3307</v>
      </c>
      <c r="B1502" s="25">
        <v>45618</v>
      </c>
      <c r="C1502" t="s">
        <v>388</v>
      </c>
      <c r="D1502" t="s">
        <v>1727</v>
      </c>
      <c r="E1502" t="s">
        <v>1773</v>
      </c>
      <c r="F1502" s="7">
        <v>1</v>
      </c>
      <c r="G1502" s="3">
        <v>736.54</v>
      </c>
      <c r="H1502" s="3">
        <v>0.28000000000000003</v>
      </c>
      <c r="I1502" t="s">
        <v>1807</v>
      </c>
      <c r="J1502" s="3">
        <v>618.69359999999995</v>
      </c>
      <c r="K1502" s="3"/>
    </row>
    <row r="1503" spans="1:11" x14ac:dyDescent="0.3">
      <c r="A1503" t="s">
        <v>3308</v>
      </c>
      <c r="B1503" s="25">
        <v>45586</v>
      </c>
      <c r="C1503" t="s">
        <v>1235</v>
      </c>
      <c r="D1503" t="s">
        <v>1659</v>
      </c>
      <c r="E1503" t="s">
        <v>1782</v>
      </c>
      <c r="F1503" s="7">
        <v>4</v>
      </c>
      <c r="G1503" s="3">
        <v>524</v>
      </c>
      <c r="H1503" s="3">
        <v>0.28000000000000003</v>
      </c>
      <c r="I1503" t="s">
        <v>1805</v>
      </c>
      <c r="J1503" s="3">
        <v>377.28</v>
      </c>
      <c r="K1503" s="3"/>
    </row>
    <row r="1504" spans="1:11" x14ac:dyDescent="0.3">
      <c r="A1504" t="s">
        <v>3309</v>
      </c>
      <c r="B1504" s="25">
        <v>45548</v>
      </c>
      <c r="C1504" t="s">
        <v>176</v>
      </c>
      <c r="D1504" t="s">
        <v>1585</v>
      </c>
      <c r="E1504" t="s">
        <v>1747</v>
      </c>
      <c r="F1504" s="7">
        <v>1</v>
      </c>
      <c r="G1504" s="3">
        <v>566.09</v>
      </c>
      <c r="H1504" s="3">
        <v>0.09</v>
      </c>
      <c r="I1504" t="s">
        <v>1810</v>
      </c>
      <c r="J1504" s="3">
        <v>1630.3391999999999</v>
      </c>
      <c r="K1504" s="3"/>
    </row>
    <row r="1505" spans="1:11" x14ac:dyDescent="0.3">
      <c r="A1505" t="s">
        <v>3310</v>
      </c>
      <c r="B1505" s="25">
        <v>45772</v>
      </c>
      <c r="C1505" t="s">
        <v>820</v>
      </c>
      <c r="D1505" t="s">
        <v>1571</v>
      </c>
      <c r="E1505" t="s">
        <v>1770</v>
      </c>
      <c r="F1505" s="7">
        <v>1</v>
      </c>
      <c r="G1505" s="3">
        <v>251.99</v>
      </c>
      <c r="H1505" s="3">
        <v>0.27</v>
      </c>
      <c r="I1505" t="s">
        <v>1805</v>
      </c>
      <c r="J1505" s="3">
        <v>229.3109</v>
      </c>
      <c r="K1505" s="3"/>
    </row>
    <row r="1506" spans="1:11" x14ac:dyDescent="0.3">
      <c r="A1506" t="s">
        <v>3311</v>
      </c>
      <c r="B1506" s="25">
        <v>45361</v>
      </c>
      <c r="C1506" t="s">
        <v>710</v>
      </c>
      <c r="D1506" t="s">
        <v>1563</v>
      </c>
      <c r="E1506" t="s">
        <v>1794</v>
      </c>
      <c r="F1506" s="7">
        <v>1</v>
      </c>
      <c r="G1506" s="3">
        <v>259.2</v>
      </c>
      <c r="H1506" s="3">
        <v>0.26</v>
      </c>
      <c r="I1506" t="s">
        <v>1810</v>
      </c>
      <c r="J1506" s="3">
        <v>189.21600000000001</v>
      </c>
      <c r="K1506" s="3"/>
    </row>
    <row r="1507" spans="1:11" x14ac:dyDescent="0.3">
      <c r="A1507" t="s">
        <v>3312</v>
      </c>
      <c r="B1507" s="25">
        <v>45235</v>
      </c>
      <c r="C1507" t="s">
        <v>1364</v>
      </c>
      <c r="D1507" t="s">
        <v>1647</v>
      </c>
      <c r="E1507" t="s">
        <v>1782</v>
      </c>
      <c r="F1507" s="7">
        <v>4</v>
      </c>
      <c r="G1507" s="3">
        <v>935.66</v>
      </c>
      <c r="H1507" s="3">
        <v>0.02</v>
      </c>
      <c r="I1507" t="s">
        <v>1807</v>
      </c>
      <c r="J1507" s="3">
        <v>692.38839999999993</v>
      </c>
      <c r="K1507" s="3"/>
    </row>
    <row r="1508" spans="1:11" x14ac:dyDescent="0.3">
      <c r="A1508" t="s">
        <v>3313</v>
      </c>
      <c r="B1508" s="25">
        <v>45864</v>
      </c>
      <c r="C1508" t="s">
        <v>1429</v>
      </c>
      <c r="D1508" t="s">
        <v>1599</v>
      </c>
      <c r="E1508" t="s">
        <v>1763</v>
      </c>
      <c r="F1508" s="7">
        <v>2</v>
      </c>
      <c r="G1508" s="3">
        <v>480.75</v>
      </c>
      <c r="H1508" s="3">
        <v>0.01</v>
      </c>
      <c r="I1508" t="s">
        <v>1805</v>
      </c>
      <c r="J1508" s="3">
        <v>1884.54</v>
      </c>
      <c r="K1508" s="3"/>
    </row>
    <row r="1509" spans="1:11" x14ac:dyDescent="0.3">
      <c r="A1509" t="s">
        <v>3314</v>
      </c>
      <c r="B1509" s="25">
        <v>45681</v>
      </c>
      <c r="C1509" t="s">
        <v>1141</v>
      </c>
      <c r="D1509" t="s">
        <v>1691</v>
      </c>
      <c r="E1509" t="s">
        <v>1782</v>
      </c>
      <c r="F1509" s="7">
        <v>1</v>
      </c>
      <c r="G1509" s="3">
        <v>457.83</v>
      </c>
      <c r="H1509" s="3">
        <v>0.28000000000000003</v>
      </c>
      <c r="I1509" t="s">
        <v>1810</v>
      </c>
      <c r="J1509" s="3">
        <v>906.50339999999994</v>
      </c>
      <c r="K1509" s="3"/>
    </row>
    <row r="1510" spans="1:11" x14ac:dyDescent="0.3">
      <c r="A1510" t="s">
        <v>3315</v>
      </c>
      <c r="B1510" s="25">
        <v>45905</v>
      </c>
      <c r="C1510" t="s">
        <v>542</v>
      </c>
      <c r="D1510" t="s">
        <v>1625</v>
      </c>
      <c r="E1510" t="s">
        <v>1780</v>
      </c>
      <c r="F1510" s="7">
        <v>3</v>
      </c>
      <c r="G1510" s="3">
        <v>994.63</v>
      </c>
      <c r="H1510" s="3">
        <v>0.3</v>
      </c>
      <c r="I1510" t="s">
        <v>1805</v>
      </c>
      <c r="J1510" s="3">
        <v>716.1336</v>
      </c>
      <c r="K1510" s="3"/>
    </row>
    <row r="1511" spans="1:11" x14ac:dyDescent="0.3">
      <c r="A1511" t="s">
        <v>3316</v>
      </c>
      <c r="B1511" s="25">
        <v>45765</v>
      </c>
      <c r="C1511" t="s">
        <v>779</v>
      </c>
      <c r="D1511" t="s">
        <v>1709</v>
      </c>
      <c r="E1511" t="s">
        <v>1733</v>
      </c>
      <c r="F1511" s="7">
        <v>3</v>
      </c>
      <c r="G1511" s="3">
        <v>65.569999999999993</v>
      </c>
      <c r="H1511" s="3">
        <v>0.28000000000000003</v>
      </c>
      <c r="I1511" t="s">
        <v>1810</v>
      </c>
      <c r="J1511" s="3">
        <v>137.697</v>
      </c>
      <c r="K1511" s="3"/>
    </row>
    <row r="1512" spans="1:11" x14ac:dyDescent="0.3">
      <c r="A1512" t="s">
        <v>3317</v>
      </c>
      <c r="B1512" s="25">
        <v>45821</v>
      </c>
      <c r="C1512" t="s">
        <v>530</v>
      </c>
      <c r="D1512" t="s">
        <v>1645</v>
      </c>
      <c r="E1512" t="s">
        <v>1788</v>
      </c>
      <c r="F1512" s="7">
        <v>1</v>
      </c>
      <c r="G1512" s="3">
        <v>622.98</v>
      </c>
      <c r="H1512" s="3">
        <v>0.13</v>
      </c>
      <c r="I1512" t="s">
        <v>1807</v>
      </c>
      <c r="J1512" s="3">
        <v>1345.6368</v>
      </c>
      <c r="K1512" s="3"/>
    </row>
    <row r="1513" spans="1:11" x14ac:dyDescent="0.3">
      <c r="A1513" t="s">
        <v>3318</v>
      </c>
      <c r="B1513" s="25">
        <v>45691</v>
      </c>
      <c r="C1513" t="s">
        <v>794</v>
      </c>
      <c r="D1513" t="s">
        <v>1639</v>
      </c>
      <c r="E1513" t="s">
        <v>1778</v>
      </c>
      <c r="F1513" s="7">
        <v>4</v>
      </c>
      <c r="G1513" s="3">
        <v>170.68</v>
      </c>
      <c r="H1513" s="3">
        <v>0.08</v>
      </c>
      <c r="I1513" t="s">
        <v>1807</v>
      </c>
      <c r="J1513" s="3">
        <v>148.49160000000001</v>
      </c>
      <c r="K1513" s="3"/>
    </row>
    <row r="1514" spans="1:11" x14ac:dyDescent="0.3">
      <c r="A1514" t="s">
        <v>3319</v>
      </c>
      <c r="B1514" s="25">
        <v>45860</v>
      </c>
      <c r="C1514" t="s">
        <v>339</v>
      </c>
      <c r="D1514" t="s">
        <v>1541</v>
      </c>
      <c r="E1514" t="s">
        <v>1763</v>
      </c>
      <c r="F1514" s="7">
        <v>1</v>
      </c>
      <c r="G1514" s="3">
        <v>797.83</v>
      </c>
      <c r="H1514" s="3">
        <v>0.12</v>
      </c>
      <c r="I1514" t="s">
        <v>1805</v>
      </c>
      <c r="J1514" s="3">
        <v>2936.0144</v>
      </c>
      <c r="K1514" s="3"/>
    </row>
    <row r="1515" spans="1:11" x14ac:dyDescent="0.3">
      <c r="A1515" t="s">
        <v>3320</v>
      </c>
      <c r="B1515" s="25">
        <v>45922</v>
      </c>
      <c r="C1515" t="s">
        <v>345</v>
      </c>
      <c r="D1515" t="s">
        <v>1530</v>
      </c>
      <c r="E1515" t="s">
        <v>1785</v>
      </c>
      <c r="F1515" s="7">
        <v>1</v>
      </c>
      <c r="G1515" s="3">
        <v>372.75</v>
      </c>
      <c r="H1515" s="3">
        <v>0.05</v>
      </c>
      <c r="I1515" t="s">
        <v>1805</v>
      </c>
      <c r="J1515" s="3">
        <v>328.02</v>
      </c>
      <c r="K1515" s="3"/>
    </row>
    <row r="1516" spans="1:11" x14ac:dyDescent="0.3">
      <c r="A1516" t="s">
        <v>3321</v>
      </c>
      <c r="B1516" s="25">
        <v>45477</v>
      </c>
      <c r="C1516" t="s">
        <v>1222</v>
      </c>
      <c r="D1516" t="s">
        <v>1651</v>
      </c>
      <c r="E1516" t="s">
        <v>1750</v>
      </c>
      <c r="F1516" s="7">
        <v>1</v>
      </c>
      <c r="G1516" s="3">
        <v>994.18</v>
      </c>
      <c r="H1516" s="3">
        <v>7.0000000000000007E-2</v>
      </c>
      <c r="I1516" t="s">
        <v>1807</v>
      </c>
      <c r="J1516" s="3">
        <v>944.47099999999989</v>
      </c>
      <c r="K1516" s="3"/>
    </row>
    <row r="1517" spans="1:11" x14ac:dyDescent="0.3">
      <c r="A1517" t="s">
        <v>3322</v>
      </c>
      <c r="B1517" s="25">
        <v>45504</v>
      </c>
      <c r="C1517" t="s">
        <v>1295</v>
      </c>
      <c r="D1517" t="s">
        <v>1569</v>
      </c>
      <c r="E1517" t="s">
        <v>1778</v>
      </c>
      <c r="F1517" s="7">
        <v>3</v>
      </c>
      <c r="G1517" s="3">
        <v>136.12</v>
      </c>
      <c r="H1517" s="3">
        <v>0.17</v>
      </c>
      <c r="I1517" t="s">
        <v>1805</v>
      </c>
      <c r="J1517" s="3">
        <v>126.5916</v>
      </c>
      <c r="K1517" s="3"/>
    </row>
    <row r="1518" spans="1:11" x14ac:dyDescent="0.3">
      <c r="A1518" t="s">
        <v>3323</v>
      </c>
      <c r="B1518" s="25">
        <v>45862</v>
      </c>
      <c r="C1518" t="s">
        <v>124</v>
      </c>
      <c r="D1518" t="s">
        <v>1633</v>
      </c>
      <c r="E1518" t="s">
        <v>1791</v>
      </c>
      <c r="F1518" s="7">
        <v>4</v>
      </c>
      <c r="G1518" s="3">
        <v>634.45000000000005</v>
      </c>
      <c r="H1518" s="3">
        <v>0.05</v>
      </c>
      <c r="I1518" t="s">
        <v>1807</v>
      </c>
      <c r="J1518" s="3">
        <v>1579.7805000000001</v>
      </c>
      <c r="K1518" s="3"/>
    </row>
    <row r="1519" spans="1:11" x14ac:dyDescent="0.3">
      <c r="A1519" t="s">
        <v>3324</v>
      </c>
      <c r="B1519" s="25">
        <v>45579</v>
      </c>
      <c r="C1519" t="s">
        <v>1024</v>
      </c>
      <c r="D1519" t="s">
        <v>1657</v>
      </c>
      <c r="E1519" t="s">
        <v>1733</v>
      </c>
      <c r="F1519" s="7">
        <v>4</v>
      </c>
      <c r="G1519" s="3">
        <v>179.62</v>
      </c>
      <c r="H1519" s="3">
        <v>0.16</v>
      </c>
      <c r="I1519" t="s">
        <v>1805</v>
      </c>
      <c r="J1519" s="3">
        <v>682.55600000000004</v>
      </c>
      <c r="K1519" s="3"/>
    </row>
    <row r="1520" spans="1:11" x14ac:dyDescent="0.3">
      <c r="A1520" t="s">
        <v>3325</v>
      </c>
      <c r="B1520" s="25">
        <v>45658</v>
      </c>
      <c r="C1520" t="s">
        <v>923</v>
      </c>
      <c r="D1520" t="s">
        <v>1569</v>
      </c>
      <c r="E1520" t="s">
        <v>1791</v>
      </c>
      <c r="F1520" s="7">
        <v>2</v>
      </c>
      <c r="G1520" s="3">
        <v>558.83000000000004</v>
      </c>
      <c r="H1520" s="3">
        <v>0.25</v>
      </c>
      <c r="I1520" t="s">
        <v>1807</v>
      </c>
      <c r="J1520" s="3">
        <v>1877.6687999999999</v>
      </c>
      <c r="K1520" s="3"/>
    </row>
    <row r="1521" spans="1:11" x14ac:dyDescent="0.3">
      <c r="A1521" t="s">
        <v>3326</v>
      </c>
      <c r="B1521" s="25">
        <v>45664</v>
      </c>
      <c r="C1521" t="s">
        <v>562</v>
      </c>
      <c r="D1521" t="s">
        <v>1717</v>
      </c>
      <c r="E1521" t="s">
        <v>1757</v>
      </c>
      <c r="F1521" s="7">
        <v>3</v>
      </c>
      <c r="G1521" s="3">
        <v>859.74</v>
      </c>
      <c r="H1521" s="3">
        <v>0.06</v>
      </c>
      <c r="I1521" t="s">
        <v>1810</v>
      </c>
      <c r="J1521" s="3">
        <v>1289.6099999999999</v>
      </c>
      <c r="K1521" s="3"/>
    </row>
    <row r="1522" spans="1:11" x14ac:dyDescent="0.3">
      <c r="A1522" t="s">
        <v>3327</v>
      </c>
      <c r="B1522" s="25">
        <v>45936</v>
      </c>
      <c r="C1522" t="s">
        <v>370</v>
      </c>
      <c r="D1522" t="s">
        <v>1659</v>
      </c>
      <c r="E1522" t="s">
        <v>1785</v>
      </c>
      <c r="F1522" s="7">
        <v>1</v>
      </c>
      <c r="G1522" s="3">
        <v>578.47</v>
      </c>
      <c r="H1522" s="3">
        <v>0.11</v>
      </c>
      <c r="I1522" t="s">
        <v>1810</v>
      </c>
      <c r="J1522" s="3">
        <v>1631.2854</v>
      </c>
      <c r="K1522" s="3"/>
    </row>
    <row r="1523" spans="1:11" x14ac:dyDescent="0.3">
      <c r="A1523" t="s">
        <v>3328</v>
      </c>
      <c r="B1523" s="25">
        <v>45344</v>
      </c>
      <c r="C1523" t="s">
        <v>205</v>
      </c>
      <c r="D1523" t="s">
        <v>1571</v>
      </c>
      <c r="E1523" t="s">
        <v>1775</v>
      </c>
      <c r="F1523" s="7">
        <v>2</v>
      </c>
      <c r="G1523" s="3">
        <v>440.48</v>
      </c>
      <c r="H1523" s="3">
        <v>0.05</v>
      </c>
      <c r="I1523" t="s">
        <v>1810</v>
      </c>
      <c r="J1523" s="3">
        <v>392.02720000000011</v>
      </c>
      <c r="K1523" s="3"/>
    </row>
    <row r="1524" spans="1:11" x14ac:dyDescent="0.3">
      <c r="A1524" t="s">
        <v>3329</v>
      </c>
      <c r="B1524" s="25">
        <v>45329</v>
      </c>
      <c r="C1524" t="s">
        <v>75</v>
      </c>
      <c r="D1524" t="s">
        <v>1561</v>
      </c>
      <c r="E1524" t="s">
        <v>1794</v>
      </c>
      <c r="F1524" s="7">
        <v>2</v>
      </c>
      <c r="G1524" s="3">
        <v>303.67</v>
      </c>
      <c r="H1524" s="3">
        <v>0.22</v>
      </c>
      <c r="I1524" t="s">
        <v>1807</v>
      </c>
      <c r="J1524" s="3">
        <v>576.97299999999996</v>
      </c>
      <c r="K1524" s="3"/>
    </row>
    <row r="1525" spans="1:11" x14ac:dyDescent="0.3">
      <c r="A1525" t="s">
        <v>3330</v>
      </c>
      <c r="B1525" s="25">
        <v>45895</v>
      </c>
      <c r="C1525" t="s">
        <v>1045</v>
      </c>
      <c r="D1525" t="s">
        <v>1677</v>
      </c>
      <c r="E1525" t="s">
        <v>1780</v>
      </c>
      <c r="F1525" s="7">
        <v>2</v>
      </c>
      <c r="G1525" s="3">
        <v>611.21</v>
      </c>
      <c r="H1525" s="3">
        <v>0.26</v>
      </c>
      <c r="I1525" t="s">
        <v>1810</v>
      </c>
      <c r="J1525" s="3">
        <v>953.48760000000004</v>
      </c>
      <c r="K1525" s="3"/>
    </row>
    <row r="1526" spans="1:11" x14ac:dyDescent="0.3">
      <c r="A1526" t="s">
        <v>3331</v>
      </c>
      <c r="B1526" s="25">
        <v>45239</v>
      </c>
      <c r="C1526" t="s">
        <v>654</v>
      </c>
      <c r="D1526" t="s">
        <v>1607</v>
      </c>
      <c r="E1526" t="s">
        <v>1782</v>
      </c>
      <c r="F1526" s="7">
        <v>1</v>
      </c>
      <c r="G1526" s="3">
        <v>768.08</v>
      </c>
      <c r="H1526" s="3">
        <v>0.24</v>
      </c>
      <c r="I1526" t="s">
        <v>1807</v>
      </c>
      <c r="J1526" s="3">
        <v>1136.7583999999999</v>
      </c>
      <c r="K1526" s="3"/>
    </row>
    <row r="1527" spans="1:11" x14ac:dyDescent="0.3">
      <c r="A1527" t="s">
        <v>3332</v>
      </c>
      <c r="B1527" s="25">
        <v>45296</v>
      </c>
      <c r="C1527" t="s">
        <v>928</v>
      </c>
      <c r="D1527" t="s">
        <v>1575</v>
      </c>
      <c r="E1527" t="s">
        <v>1791</v>
      </c>
      <c r="F1527" s="7">
        <v>1</v>
      </c>
      <c r="G1527" s="3">
        <v>616.82000000000005</v>
      </c>
      <c r="H1527" s="3">
        <v>0.18</v>
      </c>
      <c r="I1527" t="s">
        <v>1805</v>
      </c>
      <c r="J1527" s="3">
        <v>468.78320000000002</v>
      </c>
      <c r="K1527" s="3"/>
    </row>
    <row r="1528" spans="1:11" x14ac:dyDescent="0.3">
      <c r="A1528" t="s">
        <v>3333</v>
      </c>
      <c r="B1528" s="25">
        <v>45672</v>
      </c>
      <c r="C1528" t="s">
        <v>598</v>
      </c>
      <c r="D1528" t="s">
        <v>1609</v>
      </c>
      <c r="E1528" t="s">
        <v>1791</v>
      </c>
      <c r="F1528" s="7">
        <v>2</v>
      </c>
      <c r="G1528" s="3">
        <v>470.34</v>
      </c>
      <c r="H1528" s="3">
        <v>0.12</v>
      </c>
      <c r="I1528" t="s">
        <v>1810</v>
      </c>
      <c r="J1528" s="3">
        <v>385.67880000000002</v>
      </c>
      <c r="K1528" s="3"/>
    </row>
    <row r="1529" spans="1:11" x14ac:dyDescent="0.3">
      <c r="A1529" t="s">
        <v>3334</v>
      </c>
      <c r="B1529" s="25">
        <v>45499</v>
      </c>
      <c r="C1529" t="s">
        <v>705</v>
      </c>
      <c r="D1529" t="s">
        <v>1635</v>
      </c>
      <c r="E1529" t="s">
        <v>1763</v>
      </c>
      <c r="F1529" s="7">
        <v>3</v>
      </c>
      <c r="G1529" s="3">
        <v>616.36</v>
      </c>
      <c r="H1529" s="3">
        <v>0.18</v>
      </c>
      <c r="I1529" t="s">
        <v>1807</v>
      </c>
      <c r="J1529" s="3">
        <v>1084.7936</v>
      </c>
      <c r="K1529" s="3"/>
    </row>
    <row r="1530" spans="1:11" x14ac:dyDescent="0.3">
      <c r="A1530" t="s">
        <v>3335</v>
      </c>
      <c r="B1530" s="25">
        <v>45434</v>
      </c>
      <c r="C1530" t="s">
        <v>295</v>
      </c>
      <c r="D1530" t="s">
        <v>1532</v>
      </c>
      <c r="E1530" t="s">
        <v>1767</v>
      </c>
      <c r="F1530" s="7">
        <v>2</v>
      </c>
      <c r="G1530" s="3">
        <v>657.24</v>
      </c>
      <c r="H1530" s="3">
        <v>0.04</v>
      </c>
      <c r="I1530" t="s">
        <v>1807</v>
      </c>
      <c r="J1530" s="3">
        <v>1616.8104000000001</v>
      </c>
      <c r="K1530" s="3"/>
    </row>
    <row r="1531" spans="1:11" x14ac:dyDescent="0.3">
      <c r="A1531" t="s">
        <v>3336</v>
      </c>
      <c r="B1531" s="25">
        <v>45893</v>
      </c>
      <c r="C1531" t="s">
        <v>136</v>
      </c>
      <c r="D1531" t="s">
        <v>1611</v>
      </c>
      <c r="E1531" t="s">
        <v>1794</v>
      </c>
      <c r="F1531" s="7">
        <v>3</v>
      </c>
      <c r="G1531" s="3">
        <v>392.45</v>
      </c>
      <c r="H1531" s="3">
        <v>0.01</v>
      </c>
      <c r="I1531" t="s">
        <v>1807</v>
      </c>
      <c r="J1531" s="3">
        <v>753.50399999999991</v>
      </c>
      <c r="K1531" s="3"/>
    </row>
    <row r="1532" spans="1:11" x14ac:dyDescent="0.3">
      <c r="A1532" t="s">
        <v>3337</v>
      </c>
      <c r="B1532" s="25">
        <v>45346</v>
      </c>
      <c r="C1532" t="s">
        <v>779</v>
      </c>
      <c r="D1532" t="s">
        <v>1609</v>
      </c>
      <c r="E1532" t="s">
        <v>1780</v>
      </c>
      <c r="F1532" s="7">
        <v>4</v>
      </c>
      <c r="G1532" s="3">
        <v>62.03</v>
      </c>
      <c r="H1532" s="3">
        <v>0.25</v>
      </c>
      <c r="I1532" t="s">
        <v>1810</v>
      </c>
      <c r="J1532" s="3">
        <v>184.22909999999999</v>
      </c>
      <c r="K1532" s="3"/>
    </row>
    <row r="1533" spans="1:11" x14ac:dyDescent="0.3">
      <c r="A1533" t="s">
        <v>3338</v>
      </c>
      <c r="B1533" s="25">
        <v>45613</v>
      </c>
      <c r="C1533" t="s">
        <v>327</v>
      </c>
      <c r="D1533" t="s">
        <v>1721</v>
      </c>
      <c r="E1533" t="s">
        <v>1747</v>
      </c>
      <c r="F1533" s="7">
        <v>3</v>
      </c>
      <c r="G1533" s="3">
        <v>933.73</v>
      </c>
      <c r="H1533" s="3">
        <v>0.14000000000000001</v>
      </c>
      <c r="I1533" t="s">
        <v>1807</v>
      </c>
      <c r="J1533" s="3">
        <v>2801.19</v>
      </c>
      <c r="K1533" s="3"/>
    </row>
    <row r="1534" spans="1:11" x14ac:dyDescent="0.3">
      <c r="A1534" t="s">
        <v>3339</v>
      </c>
      <c r="B1534" s="25">
        <v>45928</v>
      </c>
      <c r="C1534" t="s">
        <v>515</v>
      </c>
      <c r="D1534" t="s">
        <v>1699</v>
      </c>
      <c r="E1534" t="s">
        <v>1785</v>
      </c>
      <c r="F1534" s="7">
        <v>4</v>
      </c>
      <c r="G1534" s="3">
        <v>615.30999999999995</v>
      </c>
      <c r="H1534" s="3">
        <v>0.22</v>
      </c>
      <c r="I1534" t="s">
        <v>1807</v>
      </c>
      <c r="J1534" s="3">
        <v>1587.4998000000001</v>
      </c>
      <c r="K1534" s="3"/>
    </row>
    <row r="1535" spans="1:11" x14ac:dyDescent="0.3">
      <c r="A1535" t="s">
        <v>3340</v>
      </c>
      <c r="B1535" s="25">
        <v>45619</v>
      </c>
      <c r="C1535" t="s">
        <v>1153</v>
      </c>
      <c r="D1535" t="s">
        <v>1647</v>
      </c>
      <c r="E1535" t="s">
        <v>1791</v>
      </c>
      <c r="F1535" s="7">
        <v>2</v>
      </c>
      <c r="G1535" s="3">
        <v>790.38</v>
      </c>
      <c r="H1535" s="3">
        <v>0.08</v>
      </c>
      <c r="I1535" t="s">
        <v>1810</v>
      </c>
      <c r="J1535" s="3">
        <v>2465.9856</v>
      </c>
      <c r="K1535" s="3"/>
    </row>
    <row r="1536" spans="1:11" x14ac:dyDescent="0.3">
      <c r="A1536" t="s">
        <v>3341</v>
      </c>
      <c r="B1536" s="25">
        <v>45533</v>
      </c>
      <c r="C1536" t="s">
        <v>850</v>
      </c>
      <c r="D1536" t="s">
        <v>1647</v>
      </c>
      <c r="E1536" t="s">
        <v>1788</v>
      </c>
      <c r="F1536" s="7">
        <v>3</v>
      </c>
      <c r="G1536" s="3">
        <v>102.85</v>
      </c>
      <c r="H1536" s="3">
        <v>0.27</v>
      </c>
      <c r="I1536" t="s">
        <v>1807</v>
      </c>
      <c r="J1536" s="3">
        <v>189.244</v>
      </c>
      <c r="K1536" s="3"/>
    </row>
    <row r="1537" spans="1:11" x14ac:dyDescent="0.3">
      <c r="A1537" t="s">
        <v>3342</v>
      </c>
      <c r="B1537" s="25">
        <v>45781</v>
      </c>
      <c r="C1537" t="s">
        <v>152</v>
      </c>
      <c r="D1537" t="s">
        <v>1551</v>
      </c>
      <c r="E1537" t="s">
        <v>1785</v>
      </c>
      <c r="F1537" s="7">
        <v>3</v>
      </c>
      <c r="G1537" s="3">
        <v>866.78</v>
      </c>
      <c r="H1537" s="3">
        <v>0.27</v>
      </c>
      <c r="I1537" t="s">
        <v>1807</v>
      </c>
      <c r="J1537" s="3">
        <v>1898.2482</v>
      </c>
      <c r="K1537" s="3"/>
    </row>
    <row r="1538" spans="1:11" x14ac:dyDescent="0.3">
      <c r="A1538" t="s">
        <v>3343</v>
      </c>
      <c r="B1538" s="25">
        <v>45378</v>
      </c>
      <c r="C1538" t="s">
        <v>672</v>
      </c>
      <c r="D1538" t="s">
        <v>1685</v>
      </c>
      <c r="E1538" t="s">
        <v>1785</v>
      </c>
      <c r="F1538" s="7">
        <v>2</v>
      </c>
      <c r="G1538" s="3">
        <v>392.84</v>
      </c>
      <c r="H1538" s="3">
        <v>0.19</v>
      </c>
      <c r="I1538" t="s">
        <v>1807</v>
      </c>
      <c r="J1538" s="3">
        <v>860.31959999999992</v>
      </c>
      <c r="K1538" s="3"/>
    </row>
    <row r="1539" spans="1:11" x14ac:dyDescent="0.3">
      <c r="A1539" t="s">
        <v>3344</v>
      </c>
      <c r="B1539" s="25">
        <v>45688</v>
      </c>
      <c r="C1539" t="s">
        <v>1007</v>
      </c>
      <c r="D1539" t="s">
        <v>1546</v>
      </c>
      <c r="E1539" t="s">
        <v>1754</v>
      </c>
      <c r="F1539" s="7">
        <v>2</v>
      </c>
      <c r="G1539" s="3">
        <v>753.1</v>
      </c>
      <c r="H1539" s="3">
        <v>0.1</v>
      </c>
      <c r="I1539" t="s">
        <v>1807</v>
      </c>
      <c r="J1539" s="3">
        <v>1220.0219999999999</v>
      </c>
      <c r="K1539" s="3"/>
    </row>
    <row r="1540" spans="1:11" x14ac:dyDescent="0.3">
      <c r="A1540" t="s">
        <v>3345</v>
      </c>
      <c r="B1540" s="25">
        <v>45927</v>
      </c>
      <c r="C1540" t="s">
        <v>40</v>
      </c>
      <c r="D1540" t="s">
        <v>1637</v>
      </c>
      <c r="E1540" t="s">
        <v>1788</v>
      </c>
      <c r="F1540" s="7">
        <v>4</v>
      </c>
      <c r="G1540" s="3">
        <v>700.91</v>
      </c>
      <c r="H1540" s="3">
        <v>0.11</v>
      </c>
      <c r="I1540" t="s">
        <v>1807</v>
      </c>
      <c r="J1540" s="3">
        <v>1261.6379999999999</v>
      </c>
      <c r="K1540" s="3"/>
    </row>
    <row r="1541" spans="1:11" x14ac:dyDescent="0.3">
      <c r="A1541" t="s">
        <v>3346</v>
      </c>
      <c r="B1541" s="25">
        <v>45775</v>
      </c>
      <c r="C1541" t="s">
        <v>261</v>
      </c>
      <c r="D1541" t="s">
        <v>1559</v>
      </c>
      <c r="E1541" t="s">
        <v>1775</v>
      </c>
      <c r="F1541" s="7">
        <v>1</v>
      </c>
      <c r="G1541" s="3">
        <v>935.98</v>
      </c>
      <c r="H1541" s="3">
        <v>7.0000000000000007E-2</v>
      </c>
      <c r="I1541" t="s">
        <v>1807</v>
      </c>
      <c r="J1541" s="3">
        <v>3332.0888</v>
      </c>
      <c r="K1541" s="3"/>
    </row>
    <row r="1542" spans="1:11" x14ac:dyDescent="0.3">
      <c r="A1542" t="s">
        <v>3347</v>
      </c>
      <c r="B1542" s="25">
        <v>45849</v>
      </c>
      <c r="C1542" t="s">
        <v>1473</v>
      </c>
      <c r="D1542" t="s">
        <v>1681</v>
      </c>
      <c r="E1542" t="s">
        <v>1785</v>
      </c>
      <c r="F1542" s="7">
        <v>1</v>
      </c>
      <c r="G1542" s="3">
        <v>539.9</v>
      </c>
      <c r="H1542" s="3">
        <v>0.14000000000000001</v>
      </c>
      <c r="I1542" t="s">
        <v>1805</v>
      </c>
      <c r="J1542" s="3">
        <v>502.10700000000003</v>
      </c>
      <c r="K1542" s="3"/>
    </row>
    <row r="1543" spans="1:11" x14ac:dyDescent="0.3">
      <c r="A1543" t="s">
        <v>3348</v>
      </c>
      <c r="B1543" s="25">
        <v>45573</v>
      </c>
      <c r="C1543" t="s">
        <v>562</v>
      </c>
      <c r="D1543" t="s">
        <v>1609</v>
      </c>
      <c r="E1543" t="s">
        <v>1757</v>
      </c>
      <c r="F1543" s="7">
        <v>3</v>
      </c>
      <c r="G1543" s="3">
        <v>312.81</v>
      </c>
      <c r="H1543" s="3">
        <v>0.28999999999999998</v>
      </c>
      <c r="I1543" t="s">
        <v>1807</v>
      </c>
      <c r="J1543" s="3">
        <v>269.01659999999998</v>
      </c>
      <c r="K1543" s="3"/>
    </row>
    <row r="1544" spans="1:11" x14ac:dyDescent="0.3">
      <c r="A1544" t="s">
        <v>3349</v>
      </c>
      <c r="B1544" s="25">
        <v>45356</v>
      </c>
      <c r="C1544" t="s">
        <v>791</v>
      </c>
      <c r="D1544" t="s">
        <v>1625</v>
      </c>
      <c r="E1544" t="s">
        <v>1760</v>
      </c>
      <c r="F1544" s="7">
        <v>3</v>
      </c>
      <c r="G1544" s="3">
        <v>855.96</v>
      </c>
      <c r="H1544" s="3">
        <v>0.01</v>
      </c>
      <c r="I1544" t="s">
        <v>1810</v>
      </c>
      <c r="J1544" s="3">
        <v>1823.1948</v>
      </c>
      <c r="K1544" s="3"/>
    </row>
    <row r="1545" spans="1:11" x14ac:dyDescent="0.3">
      <c r="A1545" t="s">
        <v>3350</v>
      </c>
      <c r="B1545" s="25">
        <v>45326</v>
      </c>
      <c r="C1545" t="s">
        <v>1100</v>
      </c>
      <c r="D1545" t="s">
        <v>1527</v>
      </c>
      <c r="E1545" t="s">
        <v>1773</v>
      </c>
      <c r="F1545" s="7">
        <v>3</v>
      </c>
      <c r="G1545" s="3">
        <v>305</v>
      </c>
      <c r="H1545" s="3">
        <v>0.19</v>
      </c>
      <c r="I1545" t="s">
        <v>1810</v>
      </c>
      <c r="J1545" s="3">
        <v>905.85</v>
      </c>
      <c r="K1545" s="3"/>
    </row>
    <row r="1546" spans="1:11" x14ac:dyDescent="0.3">
      <c r="A1546" t="s">
        <v>3351</v>
      </c>
      <c r="B1546" s="25">
        <v>45361</v>
      </c>
      <c r="C1546" t="s">
        <v>1426</v>
      </c>
      <c r="D1546" t="s">
        <v>1727</v>
      </c>
      <c r="E1546" t="s">
        <v>1775</v>
      </c>
      <c r="F1546" s="7">
        <v>2</v>
      </c>
      <c r="G1546" s="3">
        <v>831.15</v>
      </c>
      <c r="H1546" s="3">
        <v>0.24</v>
      </c>
      <c r="I1546" t="s">
        <v>1805</v>
      </c>
      <c r="J1546" s="3">
        <v>2019.6945000000001</v>
      </c>
      <c r="K1546" s="3"/>
    </row>
    <row r="1547" spans="1:11" x14ac:dyDescent="0.3">
      <c r="A1547" t="s">
        <v>3352</v>
      </c>
      <c r="B1547" s="25">
        <v>45926</v>
      </c>
      <c r="C1547" t="s">
        <v>669</v>
      </c>
      <c r="D1547" t="s">
        <v>1721</v>
      </c>
      <c r="E1547" t="s">
        <v>1747</v>
      </c>
      <c r="F1547" s="7">
        <v>1</v>
      </c>
      <c r="G1547" s="3">
        <v>644.97</v>
      </c>
      <c r="H1547" s="3">
        <v>0.09</v>
      </c>
      <c r="I1547" t="s">
        <v>1810</v>
      </c>
      <c r="J1547" s="3">
        <v>980.35440000000006</v>
      </c>
      <c r="K1547" s="3"/>
    </row>
    <row r="1548" spans="1:11" x14ac:dyDescent="0.3">
      <c r="A1548" t="s">
        <v>3353</v>
      </c>
      <c r="B1548" s="25">
        <v>45839</v>
      </c>
      <c r="C1548" t="s">
        <v>336</v>
      </c>
      <c r="D1548" t="s">
        <v>1705</v>
      </c>
      <c r="E1548" t="s">
        <v>1738</v>
      </c>
      <c r="F1548" s="7">
        <v>1</v>
      </c>
      <c r="G1548" s="3">
        <v>149.56</v>
      </c>
      <c r="H1548" s="3">
        <v>0.03</v>
      </c>
      <c r="I1548" t="s">
        <v>1805</v>
      </c>
      <c r="J1548" s="3">
        <v>136.09960000000001</v>
      </c>
      <c r="K1548" s="3"/>
    </row>
    <row r="1549" spans="1:11" x14ac:dyDescent="0.3">
      <c r="A1549" t="s">
        <v>3354</v>
      </c>
      <c r="B1549" s="25">
        <v>45434</v>
      </c>
      <c r="C1549" t="s">
        <v>699</v>
      </c>
      <c r="D1549" t="s">
        <v>1615</v>
      </c>
      <c r="E1549" t="s">
        <v>1794</v>
      </c>
      <c r="F1549" s="7">
        <v>3</v>
      </c>
      <c r="G1549" s="3">
        <v>661.77</v>
      </c>
      <c r="H1549" s="3">
        <v>0.17</v>
      </c>
      <c r="I1549" t="s">
        <v>1807</v>
      </c>
      <c r="J1549" s="3">
        <v>641.91689999999994</v>
      </c>
      <c r="K1549" s="3"/>
    </row>
    <row r="1550" spans="1:11" x14ac:dyDescent="0.3">
      <c r="A1550" t="s">
        <v>3355</v>
      </c>
      <c r="B1550" s="25">
        <v>45819</v>
      </c>
      <c r="C1550" t="s">
        <v>376</v>
      </c>
      <c r="D1550" t="s">
        <v>1717</v>
      </c>
      <c r="E1550" t="s">
        <v>1760</v>
      </c>
      <c r="F1550" s="7">
        <v>3</v>
      </c>
      <c r="G1550" s="3">
        <v>99.67</v>
      </c>
      <c r="H1550" s="3">
        <v>0.26</v>
      </c>
      <c r="I1550" t="s">
        <v>1805</v>
      </c>
      <c r="J1550" s="3">
        <v>248.17830000000001</v>
      </c>
      <c r="K1550" s="3"/>
    </row>
    <row r="1551" spans="1:11" x14ac:dyDescent="0.3">
      <c r="A1551" t="s">
        <v>3356</v>
      </c>
      <c r="B1551" s="25">
        <v>45553</v>
      </c>
      <c r="C1551" t="s">
        <v>710</v>
      </c>
      <c r="D1551" t="s">
        <v>1653</v>
      </c>
      <c r="E1551" t="s">
        <v>1738</v>
      </c>
      <c r="F1551" s="7">
        <v>4</v>
      </c>
      <c r="G1551" s="3">
        <v>103.66</v>
      </c>
      <c r="H1551" s="3">
        <v>0.22</v>
      </c>
      <c r="I1551" t="s">
        <v>1810</v>
      </c>
      <c r="J1551" s="3">
        <v>230.12520000000001</v>
      </c>
      <c r="K1551" s="3"/>
    </row>
    <row r="1552" spans="1:11" x14ac:dyDescent="0.3">
      <c r="A1552" t="s">
        <v>3357</v>
      </c>
      <c r="B1552" s="25">
        <v>45258</v>
      </c>
      <c r="C1552" t="s">
        <v>1336</v>
      </c>
      <c r="D1552" t="s">
        <v>1609</v>
      </c>
      <c r="E1552" t="s">
        <v>1742</v>
      </c>
      <c r="F1552" s="7">
        <v>1</v>
      </c>
      <c r="G1552" s="3">
        <v>54.4</v>
      </c>
      <c r="H1552" s="3">
        <v>0.2</v>
      </c>
      <c r="I1552" t="s">
        <v>1805</v>
      </c>
      <c r="J1552" s="3">
        <v>169.72800000000001</v>
      </c>
      <c r="K1552" s="3"/>
    </row>
    <row r="1553" spans="1:11" x14ac:dyDescent="0.3">
      <c r="A1553" t="s">
        <v>3358</v>
      </c>
      <c r="B1553" s="25">
        <v>45435</v>
      </c>
      <c r="C1553" t="s">
        <v>1488</v>
      </c>
      <c r="D1553" t="s">
        <v>1697</v>
      </c>
      <c r="E1553" t="s">
        <v>1780</v>
      </c>
      <c r="F1553" s="7">
        <v>4</v>
      </c>
      <c r="G1553" s="3">
        <v>46.66</v>
      </c>
      <c r="H1553" s="3">
        <v>0.28999999999999998</v>
      </c>
      <c r="I1553" t="s">
        <v>1805</v>
      </c>
      <c r="J1553" s="3">
        <v>37.328000000000003</v>
      </c>
      <c r="K1553" s="3"/>
    </row>
    <row r="1554" spans="1:11" x14ac:dyDescent="0.3">
      <c r="A1554" t="s">
        <v>3359</v>
      </c>
      <c r="B1554" s="25">
        <v>45447</v>
      </c>
      <c r="C1554" t="s">
        <v>40</v>
      </c>
      <c r="D1554" t="s">
        <v>1675</v>
      </c>
      <c r="E1554" t="s">
        <v>1773</v>
      </c>
      <c r="F1554" s="7">
        <v>4</v>
      </c>
      <c r="G1554" s="3">
        <v>871.2</v>
      </c>
      <c r="H1554" s="3">
        <v>0.16</v>
      </c>
      <c r="I1554" t="s">
        <v>1805</v>
      </c>
      <c r="J1554" s="3">
        <v>2474.2080000000001</v>
      </c>
      <c r="K1554" s="3"/>
    </row>
    <row r="1555" spans="1:11" x14ac:dyDescent="0.3">
      <c r="A1555" t="s">
        <v>3360</v>
      </c>
      <c r="B1555" s="25">
        <v>45724</v>
      </c>
      <c r="C1555" t="s">
        <v>1171</v>
      </c>
      <c r="D1555" t="s">
        <v>1565</v>
      </c>
      <c r="E1555" t="s">
        <v>1780</v>
      </c>
      <c r="F1555" s="7">
        <v>2</v>
      </c>
      <c r="G1555" s="3">
        <v>317.11</v>
      </c>
      <c r="H1555" s="3">
        <v>0.09</v>
      </c>
      <c r="I1555" t="s">
        <v>1807</v>
      </c>
      <c r="J1555" s="3">
        <v>1065.4896000000001</v>
      </c>
      <c r="K1555" s="3"/>
    </row>
    <row r="1556" spans="1:11" x14ac:dyDescent="0.3">
      <c r="A1556" t="s">
        <v>3361</v>
      </c>
      <c r="B1556" s="25">
        <v>45338</v>
      </c>
      <c r="C1556" t="s">
        <v>817</v>
      </c>
      <c r="D1556" t="s">
        <v>1579</v>
      </c>
      <c r="E1556" t="s">
        <v>1778</v>
      </c>
      <c r="F1556" s="7">
        <v>4</v>
      </c>
      <c r="G1556" s="3">
        <v>388.34</v>
      </c>
      <c r="H1556" s="3">
        <v>0.15</v>
      </c>
      <c r="I1556" t="s">
        <v>1807</v>
      </c>
      <c r="J1556" s="3">
        <v>706.77879999999993</v>
      </c>
      <c r="K1556" s="3"/>
    </row>
    <row r="1557" spans="1:11" x14ac:dyDescent="0.3">
      <c r="A1557" t="s">
        <v>3362</v>
      </c>
      <c r="B1557" s="25">
        <v>45252</v>
      </c>
      <c r="C1557" t="s">
        <v>995</v>
      </c>
      <c r="D1557" t="s">
        <v>1589</v>
      </c>
      <c r="E1557" t="s">
        <v>1757</v>
      </c>
      <c r="F1557" s="7">
        <v>1</v>
      </c>
      <c r="G1557" s="3">
        <v>998.2</v>
      </c>
      <c r="H1557" s="3">
        <v>0.01</v>
      </c>
      <c r="I1557" t="s">
        <v>1805</v>
      </c>
      <c r="J1557" s="3">
        <v>3393.88</v>
      </c>
      <c r="K1557" s="3"/>
    </row>
    <row r="1558" spans="1:11" x14ac:dyDescent="0.3">
      <c r="A1558" t="s">
        <v>3363</v>
      </c>
      <c r="B1558" s="25">
        <v>45606</v>
      </c>
      <c r="C1558" t="s">
        <v>1497</v>
      </c>
      <c r="D1558" t="s">
        <v>1601</v>
      </c>
      <c r="E1558" t="s">
        <v>1733</v>
      </c>
      <c r="F1558" s="7">
        <v>4</v>
      </c>
      <c r="G1558" s="3">
        <v>887.38</v>
      </c>
      <c r="H1558" s="3">
        <v>0.28000000000000003</v>
      </c>
      <c r="I1558" t="s">
        <v>1810</v>
      </c>
      <c r="J1558" s="3">
        <v>878.50620000000004</v>
      </c>
      <c r="K1558" s="3"/>
    </row>
    <row r="1559" spans="1:11" x14ac:dyDescent="0.3">
      <c r="A1559" t="s">
        <v>3364</v>
      </c>
      <c r="B1559" s="25">
        <v>45524</v>
      </c>
      <c r="C1559" t="s">
        <v>974</v>
      </c>
      <c r="D1559" t="s">
        <v>1603</v>
      </c>
      <c r="E1559" t="s">
        <v>1775</v>
      </c>
      <c r="F1559" s="7">
        <v>2</v>
      </c>
      <c r="G1559" s="3">
        <v>332.97</v>
      </c>
      <c r="H1559" s="3">
        <v>0.09</v>
      </c>
      <c r="I1559" t="s">
        <v>1805</v>
      </c>
      <c r="J1559" s="3">
        <v>958.95360000000005</v>
      </c>
      <c r="K1559" s="3"/>
    </row>
    <row r="1560" spans="1:11" x14ac:dyDescent="0.3">
      <c r="A1560" t="s">
        <v>3365</v>
      </c>
      <c r="B1560" s="25">
        <v>45934</v>
      </c>
      <c r="C1560" t="s">
        <v>93</v>
      </c>
      <c r="D1560" t="s">
        <v>1621</v>
      </c>
      <c r="E1560" t="s">
        <v>1733</v>
      </c>
      <c r="F1560" s="7">
        <v>1</v>
      </c>
      <c r="G1560" s="3">
        <v>157.91</v>
      </c>
      <c r="H1560" s="3">
        <v>0.11</v>
      </c>
      <c r="I1560" t="s">
        <v>1810</v>
      </c>
      <c r="J1560" s="3">
        <v>287.39620000000002</v>
      </c>
      <c r="K1560" s="3"/>
    </row>
    <row r="1561" spans="1:11" x14ac:dyDescent="0.3">
      <c r="A1561" t="s">
        <v>3366</v>
      </c>
      <c r="B1561" s="25">
        <v>45539</v>
      </c>
      <c r="C1561" t="s">
        <v>1103</v>
      </c>
      <c r="D1561" t="s">
        <v>1553</v>
      </c>
      <c r="E1561" t="s">
        <v>1791</v>
      </c>
      <c r="F1561" s="7">
        <v>1</v>
      </c>
      <c r="G1561" s="3">
        <v>548.15</v>
      </c>
      <c r="H1561" s="3">
        <v>0.04</v>
      </c>
      <c r="I1561" t="s">
        <v>1805</v>
      </c>
      <c r="J1561" s="3">
        <v>487.8535</v>
      </c>
      <c r="K1561" s="3"/>
    </row>
    <row r="1562" spans="1:11" x14ac:dyDescent="0.3">
      <c r="A1562" t="s">
        <v>3367</v>
      </c>
      <c r="B1562" s="25">
        <v>45555</v>
      </c>
      <c r="C1562" t="s">
        <v>675</v>
      </c>
      <c r="D1562" t="s">
        <v>1625</v>
      </c>
      <c r="E1562" t="s">
        <v>1782</v>
      </c>
      <c r="F1562" s="7">
        <v>3</v>
      </c>
      <c r="G1562" s="3">
        <v>135.13</v>
      </c>
      <c r="H1562" s="3">
        <v>0.19</v>
      </c>
      <c r="I1562" t="s">
        <v>1805</v>
      </c>
      <c r="J1562" s="3">
        <v>129.72479999999999</v>
      </c>
      <c r="K1562" s="3"/>
    </row>
    <row r="1563" spans="1:11" x14ac:dyDescent="0.3">
      <c r="A1563" t="s">
        <v>3368</v>
      </c>
      <c r="B1563" s="25">
        <v>45281</v>
      </c>
      <c r="C1563" t="s">
        <v>705</v>
      </c>
      <c r="D1563" t="s">
        <v>1641</v>
      </c>
      <c r="E1563" t="s">
        <v>1747</v>
      </c>
      <c r="F1563" s="7">
        <v>1</v>
      </c>
      <c r="G1563" s="3">
        <v>579.26</v>
      </c>
      <c r="H1563" s="3">
        <v>0.25</v>
      </c>
      <c r="I1563" t="s">
        <v>1805</v>
      </c>
      <c r="J1563" s="3">
        <v>1407.6017999999999</v>
      </c>
      <c r="K1563" s="3"/>
    </row>
    <row r="1564" spans="1:11" x14ac:dyDescent="0.3">
      <c r="A1564" t="s">
        <v>3369</v>
      </c>
      <c r="B1564" s="25">
        <v>45582</v>
      </c>
      <c r="C1564" t="s">
        <v>1201</v>
      </c>
      <c r="D1564" t="s">
        <v>1563</v>
      </c>
      <c r="E1564" t="s">
        <v>1733</v>
      </c>
      <c r="F1564" s="7">
        <v>2</v>
      </c>
      <c r="G1564" s="3">
        <v>465.63</v>
      </c>
      <c r="H1564" s="3">
        <v>0.08</v>
      </c>
      <c r="I1564" t="s">
        <v>1805</v>
      </c>
      <c r="J1564" s="3">
        <v>349.22250000000003</v>
      </c>
      <c r="K1564" s="3"/>
    </row>
    <row r="1565" spans="1:11" x14ac:dyDescent="0.3">
      <c r="A1565" t="s">
        <v>3370</v>
      </c>
      <c r="B1565" s="25">
        <v>45372</v>
      </c>
      <c r="C1565" t="s">
        <v>178</v>
      </c>
      <c r="D1565" t="s">
        <v>1681</v>
      </c>
      <c r="E1565" t="s">
        <v>1785</v>
      </c>
      <c r="F1565" s="7">
        <v>1</v>
      </c>
      <c r="G1565" s="3">
        <v>675.61</v>
      </c>
      <c r="H1565" s="3">
        <v>0.08</v>
      </c>
      <c r="I1565" t="s">
        <v>1810</v>
      </c>
      <c r="J1565" s="3">
        <v>1243.1224</v>
      </c>
      <c r="K1565" s="3"/>
    </row>
    <row r="1566" spans="1:11" x14ac:dyDescent="0.3">
      <c r="A1566" t="s">
        <v>3371</v>
      </c>
      <c r="B1566" s="25">
        <v>45458</v>
      </c>
      <c r="C1566" t="s">
        <v>1278</v>
      </c>
      <c r="D1566" t="s">
        <v>1595</v>
      </c>
      <c r="E1566" t="s">
        <v>1757</v>
      </c>
      <c r="F1566" s="7">
        <v>2</v>
      </c>
      <c r="G1566" s="3">
        <v>718.99</v>
      </c>
      <c r="H1566" s="3">
        <v>0.2</v>
      </c>
      <c r="I1566" t="s">
        <v>1807</v>
      </c>
      <c r="J1566" s="3">
        <v>661.47080000000005</v>
      </c>
      <c r="K1566" s="3"/>
    </row>
    <row r="1567" spans="1:11" x14ac:dyDescent="0.3">
      <c r="A1567" t="s">
        <v>3372</v>
      </c>
      <c r="B1567" s="25">
        <v>45943</v>
      </c>
      <c r="C1567" t="s">
        <v>1162</v>
      </c>
      <c r="D1567" t="s">
        <v>1557</v>
      </c>
      <c r="E1567" t="s">
        <v>1770</v>
      </c>
      <c r="F1567" s="7">
        <v>4</v>
      </c>
      <c r="G1567" s="3">
        <v>675.65</v>
      </c>
      <c r="H1567" s="3">
        <v>0.1</v>
      </c>
      <c r="I1567" t="s">
        <v>1810</v>
      </c>
      <c r="J1567" s="3">
        <v>1081.04</v>
      </c>
      <c r="K1567" s="3"/>
    </row>
    <row r="1568" spans="1:11" x14ac:dyDescent="0.3">
      <c r="A1568" t="s">
        <v>3373</v>
      </c>
      <c r="B1568" s="25">
        <v>45374</v>
      </c>
      <c r="C1568" t="s">
        <v>1045</v>
      </c>
      <c r="D1568" t="s">
        <v>1719</v>
      </c>
      <c r="E1568" t="s">
        <v>1782</v>
      </c>
      <c r="F1568" s="7">
        <v>1</v>
      </c>
      <c r="G1568" s="3">
        <v>284.24</v>
      </c>
      <c r="H1568" s="3">
        <v>0.18</v>
      </c>
      <c r="I1568" t="s">
        <v>1805</v>
      </c>
      <c r="J1568" s="3">
        <v>1023.264</v>
      </c>
      <c r="K1568" s="3"/>
    </row>
    <row r="1569" spans="1:11" x14ac:dyDescent="0.3">
      <c r="A1569" t="s">
        <v>3374</v>
      </c>
      <c r="B1569" s="25">
        <v>45374</v>
      </c>
      <c r="C1569" t="s">
        <v>687</v>
      </c>
      <c r="D1569" t="s">
        <v>1527</v>
      </c>
      <c r="E1569" t="s">
        <v>1747</v>
      </c>
      <c r="F1569" s="7">
        <v>4</v>
      </c>
      <c r="G1569" s="3">
        <v>94.26</v>
      </c>
      <c r="H1569" s="3">
        <v>0.28999999999999998</v>
      </c>
      <c r="I1569" t="s">
        <v>1807</v>
      </c>
      <c r="J1569" s="3">
        <v>77.293200000000013</v>
      </c>
      <c r="K1569" s="3"/>
    </row>
    <row r="1570" spans="1:11" x14ac:dyDescent="0.3">
      <c r="A1570" t="s">
        <v>3375</v>
      </c>
      <c r="B1570" s="25">
        <v>45789</v>
      </c>
      <c r="C1570" t="s">
        <v>1278</v>
      </c>
      <c r="D1570" t="s">
        <v>1538</v>
      </c>
      <c r="E1570" t="s">
        <v>1770</v>
      </c>
      <c r="F1570" s="7">
        <v>4</v>
      </c>
      <c r="G1570" s="3">
        <v>458.58</v>
      </c>
      <c r="H1570" s="3">
        <v>0.05</v>
      </c>
      <c r="I1570" t="s">
        <v>1810</v>
      </c>
      <c r="J1570" s="3">
        <v>1302.3671999999999</v>
      </c>
      <c r="K1570" s="3"/>
    </row>
    <row r="1571" spans="1:11" x14ac:dyDescent="0.3">
      <c r="A1571" t="s">
        <v>3376</v>
      </c>
      <c r="B1571" s="25">
        <v>45452</v>
      </c>
      <c r="C1571" t="s">
        <v>391</v>
      </c>
      <c r="D1571" t="s">
        <v>1659</v>
      </c>
      <c r="E1571" t="s">
        <v>1770</v>
      </c>
      <c r="F1571" s="7">
        <v>4</v>
      </c>
      <c r="G1571" s="3">
        <v>704.49</v>
      </c>
      <c r="H1571" s="3">
        <v>0.26</v>
      </c>
      <c r="I1571" t="s">
        <v>1810</v>
      </c>
      <c r="J1571" s="3">
        <v>2677.0619999999999</v>
      </c>
      <c r="K1571" s="3"/>
    </row>
    <row r="1572" spans="1:11" x14ac:dyDescent="0.3">
      <c r="A1572" t="s">
        <v>3377</v>
      </c>
      <c r="B1572" s="25">
        <v>45284</v>
      </c>
      <c r="C1572" t="s">
        <v>130</v>
      </c>
      <c r="D1572" t="s">
        <v>1583</v>
      </c>
      <c r="E1572" t="s">
        <v>1794</v>
      </c>
      <c r="F1572" s="7">
        <v>4</v>
      </c>
      <c r="G1572" s="3">
        <v>822.32</v>
      </c>
      <c r="H1572" s="3">
        <v>0.13</v>
      </c>
      <c r="I1572" t="s">
        <v>1807</v>
      </c>
      <c r="J1572" s="3">
        <v>2434.0672</v>
      </c>
      <c r="K1572" s="3"/>
    </row>
    <row r="1573" spans="1:11" x14ac:dyDescent="0.3">
      <c r="A1573" t="s">
        <v>3378</v>
      </c>
      <c r="B1573" s="25">
        <v>45325</v>
      </c>
      <c r="C1573" t="s">
        <v>779</v>
      </c>
      <c r="D1573" t="s">
        <v>1532</v>
      </c>
      <c r="E1573" t="s">
        <v>1778</v>
      </c>
      <c r="F1573" s="7">
        <v>1</v>
      </c>
      <c r="G1573" s="3">
        <v>785.41</v>
      </c>
      <c r="H1573" s="3">
        <v>0.11</v>
      </c>
      <c r="I1573" t="s">
        <v>1810</v>
      </c>
      <c r="J1573" s="3">
        <v>2733.2267999999999</v>
      </c>
      <c r="K1573" s="3"/>
    </row>
    <row r="1574" spans="1:11" x14ac:dyDescent="0.3">
      <c r="A1574" t="s">
        <v>3379</v>
      </c>
      <c r="B1574" s="25">
        <v>45465</v>
      </c>
      <c r="C1574" t="s">
        <v>127</v>
      </c>
      <c r="D1574" t="s">
        <v>1607</v>
      </c>
      <c r="E1574" t="s">
        <v>1780</v>
      </c>
      <c r="F1574" s="7">
        <v>2</v>
      </c>
      <c r="G1574" s="3">
        <v>405.8</v>
      </c>
      <c r="H1574" s="3">
        <v>0.1</v>
      </c>
      <c r="I1574" t="s">
        <v>1807</v>
      </c>
      <c r="J1574" s="3">
        <v>361.16199999999998</v>
      </c>
      <c r="K1574" s="3"/>
    </row>
    <row r="1575" spans="1:11" x14ac:dyDescent="0.3">
      <c r="A1575" t="s">
        <v>3380</v>
      </c>
      <c r="B1575" s="25">
        <v>45612</v>
      </c>
      <c r="C1575" t="s">
        <v>1327</v>
      </c>
      <c r="D1575" t="s">
        <v>1711</v>
      </c>
      <c r="E1575" t="s">
        <v>1767</v>
      </c>
      <c r="F1575" s="7">
        <v>1</v>
      </c>
      <c r="G1575" s="3">
        <v>976.83</v>
      </c>
      <c r="H1575" s="3">
        <v>0.06</v>
      </c>
      <c r="I1575" t="s">
        <v>1807</v>
      </c>
      <c r="J1575" s="3">
        <v>1758.2940000000001</v>
      </c>
      <c r="K1575" s="3"/>
    </row>
    <row r="1576" spans="1:11" x14ac:dyDescent="0.3">
      <c r="A1576" t="s">
        <v>3381</v>
      </c>
      <c r="B1576" s="25">
        <v>45472</v>
      </c>
      <c r="C1576" t="s">
        <v>861</v>
      </c>
      <c r="D1576" t="s">
        <v>1657</v>
      </c>
      <c r="E1576" t="s">
        <v>1742</v>
      </c>
      <c r="F1576" s="7">
        <v>1</v>
      </c>
      <c r="G1576" s="3">
        <v>644.15</v>
      </c>
      <c r="H1576" s="3">
        <v>0.23</v>
      </c>
      <c r="I1576" t="s">
        <v>1805</v>
      </c>
      <c r="J1576" s="3">
        <v>605.50099999999998</v>
      </c>
      <c r="K1576" s="3"/>
    </row>
    <row r="1577" spans="1:11" x14ac:dyDescent="0.3">
      <c r="A1577" t="s">
        <v>3382</v>
      </c>
      <c r="B1577" s="25">
        <v>45897</v>
      </c>
      <c r="C1577" t="s">
        <v>1048</v>
      </c>
      <c r="D1577" t="s">
        <v>1663</v>
      </c>
      <c r="E1577" t="s">
        <v>1778</v>
      </c>
      <c r="F1577" s="7">
        <v>3</v>
      </c>
      <c r="G1577" s="3">
        <v>470.55</v>
      </c>
      <c r="H1577" s="3">
        <v>0.19</v>
      </c>
      <c r="I1577" t="s">
        <v>1807</v>
      </c>
      <c r="J1577" s="3">
        <v>362.32350000000002</v>
      </c>
      <c r="K1577" s="3"/>
    </row>
    <row r="1578" spans="1:11" x14ac:dyDescent="0.3">
      <c r="A1578" t="s">
        <v>3383</v>
      </c>
      <c r="B1578" s="25">
        <v>45241</v>
      </c>
      <c r="C1578" t="s">
        <v>1455</v>
      </c>
      <c r="D1578" t="s">
        <v>1541</v>
      </c>
      <c r="E1578" t="s">
        <v>1757</v>
      </c>
      <c r="F1578" s="7">
        <v>4</v>
      </c>
      <c r="G1578" s="3">
        <v>598.82000000000005</v>
      </c>
      <c r="H1578" s="3">
        <v>0.12</v>
      </c>
      <c r="I1578" t="s">
        <v>1810</v>
      </c>
      <c r="J1578" s="3">
        <v>1455.1325999999999</v>
      </c>
      <c r="K1578" s="3"/>
    </row>
    <row r="1579" spans="1:11" x14ac:dyDescent="0.3">
      <c r="A1579" t="s">
        <v>3384</v>
      </c>
      <c r="B1579" s="25">
        <v>45851</v>
      </c>
      <c r="C1579" t="s">
        <v>355</v>
      </c>
      <c r="D1579" t="s">
        <v>1569</v>
      </c>
      <c r="E1579" t="s">
        <v>1775</v>
      </c>
      <c r="F1579" s="7">
        <v>2</v>
      </c>
      <c r="G1579" s="3">
        <v>659.17</v>
      </c>
      <c r="H1579" s="3">
        <v>0.25</v>
      </c>
      <c r="I1579" t="s">
        <v>1805</v>
      </c>
      <c r="J1579" s="3">
        <v>2320.2784000000001</v>
      </c>
      <c r="K1579" s="3"/>
    </row>
    <row r="1580" spans="1:11" x14ac:dyDescent="0.3">
      <c r="A1580" t="s">
        <v>3385</v>
      </c>
      <c r="B1580" s="25">
        <v>45572</v>
      </c>
      <c r="C1580" t="s">
        <v>364</v>
      </c>
      <c r="D1580" t="s">
        <v>1621</v>
      </c>
      <c r="E1580" t="s">
        <v>1738</v>
      </c>
      <c r="F1580" s="7">
        <v>2</v>
      </c>
      <c r="G1580" s="3">
        <v>216.02</v>
      </c>
      <c r="H1580" s="3">
        <v>0.02</v>
      </c>
      <c r="I1580" t="s">
        <v>1805</v>
      </c>
      <c r="J1580" s="3">
        <v>324.02999999999997</v>
      </c>
      <c r="K1580" s="3"/>
    </row>
    <row r="1581" spans="1:11" x14ac:dyDescent="0.3">
      <c r="A1581" t="s">
        <v>3386</v>
      </c>
      <c r="B1581" s="25">
        <v>45774</v>
      </c>
      <c r="C1581" t="s">
        <v>124</v>
      </c>
      <c r="D1581" t="s">
        <v>1591</v>
      </c>
      <c r="E1581" t="s">
        <v>1770</v>
      </c>
      <c r="F1581" s="7">
        <v>2</v>
      </c>
      <c r="G1581" s="3">
        <v>613.47</v>
      </c>
      <c r="H1581" s="3">
        <v>0.11</v>
      </c>
      <c r="I1581" t="s">
        <v>1807</v>
      </c>
      <c r="J1581" s="3">
        <v>1202.4012</v>
      </c>
      <c r="K1581" s="3"/>
    </row>
    <row r="1582" spans="1:11" x14ac:dyDescent="0.3">
      <c r="A1582" t="s">
        <v>3387</v>
      </c>
      <c r="B1582" s="25">
        <v>45921</v>
      </c>
      <c r="C1582" t="s">
        <v>345</v>
      </c>
      <c r="D1582" t="s">
        <v>1645</v>
      </c>
      <c r="E1582" t="s">
        <v>1775</v>
      </c>
      <c r="F1582" s="7">
        <v>1</v>
      </c>
      <c r="G1582" s="3">
        <v>485.17</v>
      </c>
      <c r="H1582" s="3">
        <v>0.2</v>
      </c>
      <c r="I1582" t="s">
        <v>1807</v>
      </c>
      <c r="J1582" s="3">
        <v>863.60260000000005</v>
      </c>
      <c r="K1582" s="3"/>
    </row>
    <row r="1583" spans="1:11" x14ac:dyDescent="0.3">
      <c r="A1583" t="s">
        <v>3388</v>
      </c>
      <c r="B1583" s="25">
        <v>45268</v>
      </c>
      <c r="C1583" t="s">
        <v>959</v>
      </c>
      <c r="D1583" t="s">
        <v>1621</v>
      </c>
      <c r="E1583" t="s">
        <v>1770</v>
      </c>
      <c r="F1583" s="7">
        <v>1</v>
      </c>
      <c r="G1583" s="3">
        <v>209.7</v>
      </c>
      <c r="H1583" s="3">
        <v>0.15</v>
      </c>
      <c r="I1583" t="s">
        <v>1807</v>
      </c>
      <c r="J1583" s="3">
        <v>167.76</v>
      </c>
      <c r="K1583" s="3"/>
    </row>
    <row r="1584" spans="1:11" x14ac:dyDescent="0.3">
      <c r="A1584" t="s">
        <v>3389</v>
      </c>
      <c r="B1584" s="25">
        <v>45402</v>
      </c>
      <c r="C1584" t="s">
        <v>1015</v>
      </c>
      <c r="D1584" t="s">
        <v>1713</v>
      </c>
      <c r="E1584" t="s">
        <v>1733</v>
      </c>
      <c r="F1584" s="7">
        <v>2</v>
      </c>
      <c r="G1584" s="3">
        <v>681.47</v>
      </c>
      <c r="H1584" s="3">
        <v>0.1</v>
      </c>
      <c r="I1584" t="s">
        <v>1805</v>
      </c>
      <c r="J1584" s="3">
        <v>579.24950000000001</v>
      </c>
      <c r="K1584" s="3"/>
    </row>
    <row r="1585" spans="1:11" x14ac:dyDescent="0.3">
      <c r="A1585" t="s">
        <v>3390</v>
      </c>
      <c r="B1585" s="25">
        <v>45667</v>
      </c>
      <c r="C1585" t="s">
        <v>1346</v>
      </c>
      <c r="D1585" t="s">
        <v>1681</v>
      </c>
      <c r="E1585" t="s">
        <v>1788</v>
      </c>
      <c r="F1585" s="7">
        <v>2</v>
      </c>
      <c r="G1585" s="3">
        <v>877.21</v>
      </c>
      <c r="H1585" s="3">
        <v>0.21</v>
      </c>
      <c r="I1585" t="s">
        <v>1805</v>
      </c>
      <c r="J1585" s="3">
        <v>1578.9780000000001</v>
      </c>
      <c r="K1585" s="3"/>
    </row>
    <row r="1586" spans="1:11" x14ac:dyDescent="0.3">
      <c r="A1586" t="s">
        <v>3391</v>
      </c>
      <c r="B1586" s="25">
        <v>45902</v>
      </c>
      <c r="C1586" t="s">
        <v>992</v>
      </c>
      <c r="D1586" t="s">
        <v>1685</v>
      </c>
      <c r="E1586" t="s">
        <v>1754</v>
      </c>
      <c r="F1586" s="7">
        <v>1</v>
      </c>
      <c r="G1586" s="3">
        <v>479.77</v>
      </c>
      <c r="H1586" s="3">
        <v>0</v>
      </c>
      <c r="I1586" t="s">
        <v>1807</v>
      </c>
      <c r="J1586" s="3">
        <v>758.03660000000002</v>
      </c>
      <c r="K1586" s="3"/>
    </row>
    <row r="1587" spans="1:11" x14ac:dyDescent="0.3">
      <c r="A1587" t="s">
        <v>3392</v>
      </c>
      <c r="B1587" s="25">
        <v>45589</v>
      </c>
      <c r="C1587" t="s">
        <v>1004</v>
      </c>
      <c r="D1587" t="s">
        <v>1695</v>
      </c>
      <c r="E1587" t="s">
        <v>1782</v>
      </c>
      <c r="F1587" s="7">
        <v>2</v>
      </c>
      <c r="G1587" s="3">
        <v>140.72</v>
      </c>
      <c r="H1587" s="3">
        <v>0.23</v>
      </c>
      <c r="I1587" t="s">
        <v>1810</v>
      </c>
      <c r="J1587" s="3">
        <v>140.72</v>
      </c>
      <c r="K1587" s="3"/>
    </row>
    <row r="1588" spans="1:11" x14ac:dyDescent="0.3">
      <c r="A1588" t="s">
        <v>3393</v>
      </c>
      <c r="B1588" s="25">
        <v>45668</v>
      </c>
      <c r="C1588" t="s">
        <v>114</v>
      </c>
      <c r="D1588" t="s">
        <v>1567</v>
      </c>
      <c r="E1588" t="s">
        <v>1757</v>
      </c>
      <c r="F1588" s="7">
        <v>3</v>
      </c>
      <c r="G1588" s="3">
        <v>764.25</v>
      </c>
      <c r="H1588" s="3">
        <v>0.28999999999999998</v>
      </c>
      <c r="I1588" t="s">
        <v>1807</v>
      </c>
      <c r="J1588" s="3">
        <v>1176.9449999999999</v>
      </c>
      <c r="K1588" s="3"/>
    </row>
    <row r="1589" spans="1:11" x14ac:dyDescent="0.3">
      <c r="A1589" t="s">
        <v>3394</v>
      </c>
      <c r="B1589" s="25">
        <v>45300</v>
      </c>
      <c r="C1589" t="s">
        <v>713</v>
      </c>
      <c r="D1589" t="s">
        <v>1695</v>
      </c>
      <c r="E1589" t="s">
        <v>1754</v>
      </c>
      <c r="F1589" s="7">
        <v>4</v>
      </c>
      <c r="G1589" s="3">
        <v>107.8</v>
      </c>
      <c r="H1589" s="3">
        <v>7.0000000000000007E-2</v>
      </c>
      <c r="I1589" t="s">
        <v>1807</v>
      </c>
      <c r="J1589" s="3">
        <v>229.614</v>
      </c>
      <c r="K1589" s="3"/>
    </row>
    <row r="1590" spans="1:11" x14ac:dyDescent="0.3">
      <c r="A1590" t="s">
        <v>3395</v>
      </c>
      <c r="B1590" s="25">
        <v>45757</v>
      </c>
      <c r="C1590" t="s">
        <v>491</v>
      </c>
      <c r="D1590" t="s">
        <v>1573</v>
      </c>
      <c r="E1590" t="s">
        <v>1763</v>
      </c>
      <c r="F1590" s="7">
        <v>3</v>
      </c>
      <c r="G1590" s="3">
        <v>565.37</v>
      </c>
      <c r="H1590" s="3">
        <v>0.26</v>
      </c>
      <c r="I1590" t="s">
        <v>1807</v>
      </c>
      <c r="J1590" s="3">
        <v>2103.1763999999998</v>
      </c>
      <c r="K1590" s="3"/>
    </row>
    <row r="1591" spans="1:11" x14ac:dyDescent="0.3">
      <c r="A1591" t="s">
        <v>3396</v>
      </c>
      <c r="B1591" s="25">
        <v>45235</v>
      </c>
      <c r="C1591" t="s">
        <v>136</v>
      </c>
      <c r="D1591" t="s">
        <v>1601</v>
      </c>
      <c r="E1591" t="s">
        <v>1750</v>
      </c>
      <c r="F1591" s="7">
        <v>4</v>
      </c>
      <c r="G1591" s="3">
        <v>811.45</v>
      </c>
      <c r="H1591" s="3">
        <v>0.11</v>
      </c>
      <c r="I1591" t="s">
        <v>1805</v>
      </c>
      <c r="J1591" s="3">
        <v>1801.4190000000001</v>
      </c>
      <c r="K1591" s="3"/>
    </row>
    <row r="1592" spans="1:11" x14ac:dyDescent="0.3">
      <c r="A1592" t="s">
        <v>3397</v>
      </c>
      <c r="B1592" s="25">
        <v>45749</v>
      </c>
      <c r="C1592" t="s">
        <v>1261</v>
      </c>
      <c r="D1592" t="s">
        <v>1595</v>
      </c>
      <c r="E1592" t="s">
        <v>1794</v>
      </c>
      <c r="F1592" s="7">
        <v>1</v>
      </c>
      <c r="G1592" s="3">
        <v>62.25</v>
      </c>
      <c r="H1592" s="3">
        <v>0.03</v>
      </c>
      <c r="I1592" t="s">
        <v>1807</v>
      </c>
      <c r="J1592" s="3">
        <v>221.61</v>
      </c>
      <c r="K1592" s="3"/>
    </row>
    <row r="1593" spans="1:11" x14ac:dyDescent="0.3">
      <c r="A1593" t="s">
        <v>3398</v>
      </c>
      <c r="B1593" s="25">
        <v>45807</v>
      </c>
      <c r="C1593" t="s">
        <v>107</v>
      </c>
      <c r="D1593" t="s">
        <v>1719</v>
      </c>
      <c r="E1593" t="s">
        <v>1770</v>
      </c>
      <c r="F1593" s="7">
        <v>3</v>
      </c>
      <c r="G1593" s="3">
        <v>749.78</v>
      </c>
      <c r="H1593" s="3">
        <v>7.0000000000000007E-2</v>
      </c>
      <c r="I1593" t="s">
        <v>1805</v>
      </c>
      <c r="J1593" s="3">
        <v>727.28659999999991</v>
      </c>
      <c r="K1593" s="3"/>
    </row>
    <row r="1594" spans="1:11" x14ac:dyDescent="0.3">
      <c r="A1594" t="s">
        <v>3399</v>
      </c>
      <c r="B1594" s="25">
        <v>45496</v>
      </c>
      <c r="C1594" t="s">
        <v>1086</v>
      </c>
      <c r="D1594" t="s">
        <v>1647</v>
      </c>
      <c r="E1594" t="s">
        <v>1754</v>
      </c>
      <c r="F1594" s="7">
        <v>1</v>
      </c>
      <c r="G1594" s="3">
        <v>630.28</v>
      </c>
      <c r="H1594" s="3">
        <v>0.17</v>
      </c>
      <c r="I1594" t="s">
        <v>1810</v>
      </c>
      <c r="J1594" s="3">
        <v>1758.4811999999999</v>
      </c>
      <c r="K1594" s="3"/>
    </row>
    <row r="1595" spans="1:11" x14ac:dyDescent="0.3">
      <c r="A1595" t="s">
        <v>3400</v>
      </c>
      <c r="B1595" s="25">
        <v>45355</v>
      </c>
      <c r="C1595" t="s">
        <v>479</v>
      </c>
      <c r="D1595" t="s">
        <v>1589</v>
      </c>
      <c r="E1595" t="s">
        <v>1785</v>
      </c>
      <c r="F1595" s="7">
        <v>4</v>
      </c>
      <c r="G1595" s="3">
        <v>101.84</v>
      </c>
      <c r="H1595" s="3">
        <v>0.16</v>
      </c>
      <c r="I1595" t="s">
        <v>1805</v>
      </c>
      <c r="J1595" s="3">
        <v>84.527199999999993</v>
      </c>
      <c r="K1595" s="3"/>
    </row>
    <row r="1596" spans="1:11" x14ac:dyDescent="0.3">
      <c r="A1596" t="s">
        <v>3401</v>
      </c>
      <c r="B1596" s="25">
        <v>45256</v>
      </c>
      <c r="C1596" t="s">
        <v>205</v>
      </c>
      <c r="D1596" t="s">
        <v>1577</v>
      </c>
      <c r="E1596" t="s">
        <v>1791</v>
      </c>
      <c r="F1596" s="7">
        <v>1</v>
      </c>
      <c r="G1596" s="3">
        <v>641.45000000000005</v>
      </c>
      <c r="H1596" s="3">
        <v>0.23</v>
      </c>
      <c r="I1596" t="s">
        <v>1810</v>
      </c>
      <c r="J1596" s="3">
        <v>2155.2719999999999</v>
      </c>
      <c r="K1596" s="3"/>
    </row>
    <row r="1597" spans="1:11" x14ac:dyDescent="0.3">
      <c r="A1597" t="s">
        <v>3402</v>
      </c>
      <c r="B1597" s="25">
        <v>45849</v>
      </c>
      <c r="C1597" t="s">
        <v>1435</v>
      </c>
      <c r="D1597" t="s">
        <v>1615</v>
      </c>
      <c r="E1597" t="s">
        <v>1738</v>
      </c>
      <c r="F1597" s="7">
        <v>1</v>
      </c>
      <c r="G1597" s="3">
        <v>135.87</v>
      </c>
      <c r="H1597" s="3">
        <v>0.01</v>
      </c>
      <c r="I1597" t="s">
        <v>1807</v>
      </c>
      <c r="J1597" s="3">
        <v>104.6199</v>
      </c>
      <c r="K1597" s="3"/>
    </row>
    <row r="1598" spans="1:11" x14ac:dyDescent="0.3">
      <c r="A1598" t="s">
        <v>3403</v>
      </c>
      <c r="B1598" s="25">
        <v>45344</v>
      </c>
      <c r="C1598" t="s">
        <v>336</v>
      </c>
      <c r="D1598" t="s">
        <v>1571</v>
      </c>
      <c r="E1598" t="s">
        <v>1757</v>
      </c>
      <c r="F1598" s="7">
        <v>2</v>
      </c>
      <c r="G1598" s="3">
        <v>388.35</v>
      </c>
      <c r="H1598" s="3">
        <v>0.3</v>
      </c>
      <c r="I1598" t="s">
        <v>1807</v>
      </c>
      <c r="J1598" s="3">
        <v>384.4665</v>
      </c>
      <c r="K1598" s="3"/>
    </row>
    <row r="1599" spans="1:11" x14ac:dyDescent="0.3">
      <c r="A1599" t="s">
        <v>3404</v>
      </c>
      <c r="B1599" s="25">
        <v>45367</v>
      </c>
      <c r="C1599" t="s">
        <v>1476</v>
      </c>
      <c r="D1599" t="s">
        <v>1605</v>
      </c>
      <c r="E1599" t="s">
        <v>1767</v>
      </c>
      <c r="F1599" s="7">
        <v>3</v>
      </c>
      <c r="G1599" s="3">
        <v>999.08</v>
      </c>
      <c r="H1599" s="3">
        <v>0.08</v>
      </c>
      <c r="I1599" t="s">
        <v>1807</v>
      </c>
      <c r="J1599" s="3">
        <v>1398.712</v>
      </c>
      <c r="K1599" s="3"/>
    </row>
    <row r="1600" spans="1:11" x14ac:dyDescent="0.3">
      <c r="A1600" t="s">
        <v>3405</v>
      </c>
      <c r="B1600" s="25">
        <v>45887</v>
      </c>
      <c r="C1600" t="s">
        <v>560</v>
      </c>
      <c r="D1600" t="s">
        <v>1605</v>
      </c>
      <c r="E1600" t="s">
        <v>1788</v>
      </c>
      <c r="F1600" s="7">
        <v>2</v>
      </c>
      <c r="G1600" s="3">
        <v>453.19</v>
      </c>
      <c r="H1600" s="3">
        <v>0.15</v>
      </c>
      <c r="I1600" t="s">
        <v>1810</v>
      </c>
      <c r="J1600" s="3">
        <v>1250.8044</v>
      </c>
      <c r="K1600" s="3"/>
    </row>
    <row r="1601" spans="1:11" x14ac:dyDescent="0.3">
      <c r="A1601" t="s">
        <v>3406</v>
      </c>
      <c r="B1601" s="25">
        <v>45567</v>
      </c>
      <c r="C1601" t="s">
        <v>749</v>
      </c>
      <c r="D1601" t="s">
        <v>1689</v>
      </c>
      <c r="E1601" t="s">
        <v>1770</v>
      </c>
      <c r="F1601" s="7">
        <v>2</v>
      </c>
      <c r="G1601" s="3">
        <v>61.31</v>
      </c>
      <c r="H1601" s="3">
        <v>0.23</v>
      </c>
      <c r="I1601" t="s">
        <v>1810</v>
      </c>
      <c r="J1601" s="3">
        <v>104.227</v>
      </c>
      <c r="K1601" s="3"/>
    </row>
    <row r="1602" spans="1:11" x14ac:dyDescent="0.3">
      <c r="A1602" t="s">
        <v>3407</v>
      </c>
      <c r="B1602" s="25">
        <v>45223</v>
      </c>
      <c r="C1602" t="s">
        <v>1063</v>
      </c>
      <c r="D1602" t="s">
        <v>1691</v>
      </c>
      <c r="E1602" t="s">
        <v>1770</v>
      </c>
      <c r="F1602" s="7">
        <v>1</v>
      </c>
      <c r="G1602" s="3">
        <v>870.13</v>
      </c>
      <c r="H1602" s="3">
        <v>0.11</v>
      </c>
      <c r="I1602" t="s">
        <v>1805</v>
      </c>
      <c r="J1602" s="3">
        <v>1340.0001999999999</v>
      </c>
      <c r="K1602" s="3"/>
    </row>
    <row r="1603" spans="1:11" x14ac:dyDescent="0.3">
      <c r="A1603" t="s">
        <v>3408</v>
      </c>
      <c r="B1603" s="25">
        <v>45664</v>
      </c>
      <c r="C1603" t="s">
        <v>244</v>
      </c>
      <c r="D1603" t="s">
        <v>1559</v>
      </c>
      <c r="E1603" t="s">
        <v>1794</v>
      </c>
      <c r="F1603" s="7">
        <v>1</v>
      </c>
      <c r="G1603" s="3">
        <v>336.51</v>
      </c>
      <c r="H1603" s="3">
        <v>0.26</v>
      </c>
      <c r="I1603" t="s">
        <v>1807</v>
      </c>
      <c r="J1603" s="3">
        <v>299.4939</v>
      </c>
      <c r="K1603" s="3"/>
    </row>
    <row r="1604" spans="1:11" x14ac:dyDescent="0.3">
      <c r="A1604" t="s">
        <v>3409</v>
      </c>
      <c r="B1604" s="25">
        <v>45313</v>
      </c>
      <c r="C1604" t="s">
        <v>592</v>
      </c>
      <c r="D1604" t="s">
        <v>1663</v>
      </c>
      <c r="E1604" t="s">
        <v>1733</v>
      </c>
      <c r="F1604" s="7">
        <v>2</v>
      </c>
      <c r="G1604" s="3">
        <v>305.70999999999998</v>
      </c>
      <c r="H1604" s="3">
        <v>0.28999999999999998</v>
      </c>
      <c r="I1604" t="s">
        <v>1810</v>
      </c>
      <c r="J1604" s="3">
        <v>226.22540000000001</v>
      </c>
      <c r="K1604" s="3"/>
    </row>
    <row r="1605" spans="1:11" x14ac:dyDescent="0.3">
      <c r="A1605" t="s">
        <v>3410</v>
      </c>
      <c r="B1605" s="25">
        <v>45224</v>
      </c>
      <c r="C1605" t="s">
        <v>414</v>
      </c>
      <c r="D1605" t="s">
        <v>1549</v>
      </c>
      <c r="E1605" t="s">
        <v>1791</v>
      </c>
      <c r="F1605" s="7">
        <v>2</v>
      </c>
      <c r="G1605" s="3">
        <v>635.39</v>
      </c>
      <c r="H1605" s="3">
        <v>0.23</v>
      </c>
      <c r="I1605" t="s">
        <v>1810</v>
      </c>
      <c r="J1605" s="3">
        <v>902.25379999999996</v>
      </c>
      <c r="K1605" s="3"/>
    </row>
    <row r="1606" spans="1:11" x14ac:dyDescent="0.3">
      <c r="A1606" t="s">
        <v>3411</v>
      </c>
      <c r="B1606" s="25">
        <v>45491</v>
      </c>
      <c r="C1606" t="s">
        <v>400</v>
      </c>
      <c r="D1606" t="s">
        <v>1713</v>
      </c>
      <c r="E1606" t="s">
        <v>1794</v>
      </c>
      <c r="F1606" s="7">
        <v>3</v>
      </c>
      <c r="G1606" s="3">
        <v>253.87</v>
      </c>
      <c r="H1606" s="3">
        <v>0.17</v>
      </c>
      <c r="I1606" t="s">
        <v>1810</v>
      </c>
      <c r="J1606" s="3">
        <v>390.95979999999997</v>
      </c>
      <c r="K1606" s="3"/>
    </row>
    <row r="1607" spans="1:11" x14ac:dyDescent="0.3">
      <c r="A1607" t="s">
        <v>3412</v>
      </c>
      <c r="B1607" s="25">
        <v>45472</v>
      </c>
      <c r="C1607" t="s">
        <v>1470</v>
      </c>
      <c r="D1607" t="s">
        <v>1681</v>
      </c>
      <c r="E1607" t="s">
        <v>1788</v>
      </c>
      <c r="F1607" s="7">
        <v>3</v>
      </c>
      <c r="G1607" s="3">
        <v>915.81</v>
      </c>
      <c r="H1607" s="3">
        <v>0.02</v>
      </c>
      <c r="I1607" t="s">
        <v>1810</v>
      </c>
      <c r="J1607" s="3">
        <v>2280.3669</v>
      </c>
      <c r="K1607" s="3"/>
    </row>
    <row r="1608" spans="1:11" x14ac:dyDescent="0.3">
      <c r="A1608" t="s">
        <v>3413</v>
      </c>
      <c r="B1608" s="25">
        <v>45795</v>
      </c>
      <c r="C1608" t="s">
        <v>675</v>
      </c>
      <c r="D1608" t="s">
        <v>1613</v>
      </c>
      <c r="E1608" t="s">
        <v>1763</v>
      </c>
      <c r="F1608" s="7">
        <v>2</v>
      </c>
      <c r="G1608" s="3">
        <v>779.5</v>
      </c>
      <c r="H1608" s="3">
        <v>0.26</v>
      </c>
      <c r="I1608" t="s">
        <v>1805</v>
      </c>
      <c r="J1608" s="3">
        <v>2291.73</v>
      </c>
      <c r="K1608" s="3"/>
    </row>
    <row r="1609" spans="1:11" x14ac:dyDescent="0.3">
      <c r="A1609" t="s">
        <v>3414</v>
      </c>
      <c r="B1609" s="25">
        <v>45470</v>
      </c>
      <c r="C1609" t="s">
        <v>1429</v>
      </c>
      <c r="D1609" t="s">
        <v>1651</v>
      </c>
      <c r="E1609" t="s">
        <v>1785</v>
      </c>
      <c r="F1609" s="7">
        <v>1</v>
      </c>
      <c r="G1609" s="3">
        <v>780.57</v>
      </c>
      <c r="H1609" s="3">
        <v>0</v>
      </c>
      <c r="I1609" t="s">
        <v>1805</v>
      </c>
      <c r="J1609" s="3">
        <v>1155.2436</v>
      </c>
      <c r="K1609" s="3"/>
    </row>
    <row r="1610" spans="1:11" x14ac:dyDescent="0.3">
      <c r="A1610" t="s">
        <v>3415</v>
      </c>
      <c r="B1610" s="25">
        <v>45390</v>
      </c>
      <c r="C1610" t="s">
        <v>1183</v>
      </c>
      <c r="D1610" t="s">
        <v>1719</v>
      </c>
      <c r="E1610" t="s">
        <v>1794</v>
      </c>
      <c r="F1610" s="7">
        <v>4</v>
      </c>
      <c r="G1610" s="3">
        <v>511.35</v>
      </c>
      <c r="H1610" s="3">
        <v>0.28999999999999998</v>
      </c>
      <c r="I1610" t="s">
        <v>1805</v>
      </c>
      <c r="J1610" s="3">
        <v>511.35</v>
      </c>
      <c r="K1610" s="3"/>
    </row>
    <row r="1611" spans="1:11" x14ac:dyDescent="0.3">
      <c r="A1611" t="s">
        <v>3416</v>
      </c>
      <c r="B1611" s="25">
        <v>45803</v>
      </c>
      <c r="C1611" t="s">
        <v>75</v>
      </c>
      <c r="D1611" t="s">
        <v>1723</v>
      </c>
      <c r="E1611" t="s">
        <v>1747</v>
      </c>
      <c r="F1611" s="7">
        <v>2</v>
      </c>
      <c r="G1611" s="3">
        <v>44.07</v>
      </c>
      <c r="H1611" s="3">
        <v>0.15</v>
      </c>
      <c r="I1611" t="s">
        <v>1810</v>
      </c>
      <c r="J1611" s="3">
        <v>125.1588</v>
      </c>
      <c r="K1611" s="3"/>
    </row>
    <row r="1612" spans="1:11" x14ac:dyDescent="0.3">
      <c r="A1612" t="s">
        <v>3417</v>
      </c>
      <c r="B1612" s="25">
        <v>45320</v>
      </c>
      <c r="C1612" t="s">
        <v>640</v>
      </c>
      <c r="D1612" t="s">
        <v>1667</v>
      </c>
      <c r="E1612" t="s">
        <v>1773</v>
      </c>
      <c r="F1612" s="7">
        <v>4</v>
      </c>
      <c r="G1612" s="3">
        <v>895.92</v>
      </c>
      <c r="H1612" s="3">
        <v>0.22</v>
      </c>
      <c r="I1612" t="s">
        <v>1805</v>
      </c>
      <c r="J1612" s="3">
        <v>1523.0640000000001</v>
      </c>
      <c r="K1612" s="3"/>
    </row>
    <row r="1613" spans="1:11" x14ac:dyDescent="0.3">
      <c r="A1613" t="s">
        <v>3418</v>
      </c>
      <c r="B1613" s="25">
        <v>45619</v>
      </c>
      <c r="C1613" t="s">
        <v>953</v>
      </c>
      <c r="D1613" t="s">
        <v>1635</v>
      </c>
      <c r="E1613" t="s">
        <v>1742</v>
      </c>
      <c r="F1613" s="7">
        <v>1</v>
      </c>
      <c r="G1613" s="3">
        <v>456.32</v>
      </c>
      <c r="H1613" s="3">
        <v>0.28999999999999998</v>
      </c>
      <c r="I1613" t="s">
        <v>1810</v>
      </c>
      <c r="J1613" s="3">
        <v>1423.7184</v>
      </c>
      <c r="K1613" s="3"/>
    </row>
    <row r="1614" spans="1:11" x14ac:dyDescent="0.3">
      <c r="A1614" t="s">
        <v>3419</v>
      </c>
      <c r="B1614" s="25">
        <v>45777</v>
      </c>
      <c r="C1614" t="s">
        <v>1290</v>
      </c>
      <c r="D1614" t="s">
        <v>1597</v>
      </c>
      <c r="E1614" t="s">
        <v>1733</v>
      </c>
      <c r="F1614" s="7">
        <v>3</v>
      </c>
      <c r="G1614" s="3">
        <v>905.5</v>
      </c>
      <c r="H1614" s="3">
        <v>0.08</v>
      </c>
      <c r="I1614" t="s">
        <v>1810</v>
      </c>
      <c r="J1614" s="3">
        <v>642.90499999999997</v>
      </c>
      <c r="K1614" s="3"/>
    </row>
    <row r="1615" spans="1:11" x14ac:dyDescent="0.3">
      <c r="A1615" t="s">
        <v>3420</v>
      </c>
      <c r="B1615" s="25">
        <v>45523</v>
      </c>
      <c r="C1615" t="s">
        <v>660</v>
      </c>
      <c r="D1615" t="s">
        <v>1561</v>
      </c>
      <c r="E1615" t="s">
        <v>1778</v>
      </c>
      <c r="F1615" s="7">
        <v>3</v>
      </c>
      <c r="G1615" s="3">
        <v>63.19</v>
      </c>
      <c r="H1615" s="3">
        <v>0.06</v>
      </c>
      <c r="I1615" t="s">
        <v>1805</v>
      </c>
      <c r="J1615" s="3">
        <v>174.40440000000001</v>
      </c>
      <c r="K1615" s="3"/>
    </row>
    <row r="1616" spans="1:11" x14ac:dyDescent="0.3">
      <c r="A1616" t="s">
        <v>3421</v>
      </c>
      <c r="B1616" s="25">
        <v>45628</v>
      </c>
      <c r="C1616" t="s">
        <v>188</v>
      </c>
      <c r="D1616" t="s">
        <v>1669</v>
      </c>
      <c r="E1616" t="s">
        <v>1760</v>
      </c>
      <c r="F1616" s="7">
        <v>4</v>
      </c>
      <c r="G1616" s="3">
        <v>687.66</v>
      </c>
      <c r="H1616" s="3">
        <v>0.12</v>
      </c>
      <c r="I1616" t="s">
        <v>1807</v>
      </c>
      <c r="J1616" s="3">
        <v>1939.2012</v>
      </c>
      <c r="K1616" s="3"/>
    </row>
    <row r="1617" spans="1:11" x14ac:dyDescent="0.3">
      <c r="A1617" t="s">
        <v>3422</v>
      </c>
      <c r="B1617" s="25">
        <v>45742</v>
      </c>
      <c r="C1617" t="s">
        <v>705</v>
      </c>
      <c r="D1617" t="s">
        <v>1615</v>
      </c>
      <c r="E1617" t="s">
        <v>1767</v>
      </c>
      <c r="F1617" s="7">
        <v>1</v>
      </c>
      <c r="G1617" s="3">
        <v>639.05999999999995</v>
      </c>
      <c r="H1617" s="3">
        <v>0.04</v>
      </c>
      <c r="I1617" t="s">
        <v>1807</v>
      </c>
      <c r="J1617" s="3">
        <v>2249.4911999999999</v>
      </c>
      <c r="K1617" s="3"/>
    </row>
    <row r="1618" spans="1:11" x14ac:dyDescent="0.3">
      <c r="A1618" t="s">
        <v>3423</v>
      </c>
      <c r="B1618" s="25">
        <v>45456</v>
      </c>
      <c r="C1618" t="s">
        <v>244</v>
      </c>
      <c r="D1618" t="s">
        <v>1671</v>
      </c>
      <c r="E1618" t="s">
        <v>1760</v>
      </c>
      <c r="F1618" s="7">
        <v>1</v>
      </c>
      <c r="G1618" s="3">
        <v>475.15</v>
      </c>
      <c r="H1618" s="3">
        <v>0.08</v>
      </c>
      <c r="I1618" t="s">
        <v>1810</v>
      </c>
      <c r="J1618" s="3">
        <v>456.14399999999989</v>
      </c>
      <c r="K1618" s="3"/>
    </row>
    <row r="1619" spans="1:11" x14ac:dyDescent="0.3">
      <c r="A1619" t="s">
        <v>3424</v>
      </c>
      <c r="B1619" s="25">
        <v>45534</v>
      </c>
      <c r="C1619" t="s">
        <v>619</v>
      </c>
      <c r="D1619" t="s">
        <v>1617</v>
      </c>
      <c r="E1619" t="s">
        <v>1757</v>
      </c>
      <c r="F1619" s="7">
        <v>1</v>
      </c>
      <c r="G1619" s="3">
        <v>62.38</v>
      </c>
      <c r="H1619" s="3">
        <v>0.2</v>
      </c>
      <c r="I1619" t="s">
        <v>1810</v>
      </c>
      <c r="J1619" s="3">
        <v>57.389600000000002</v>
      </c>
      <c r="K1619" s="3"/>
    </row>
    <row r="1620" spans="1:11" x14ac:dyDescent="0.3">
      <c r="A1620" t="s">
        <v>3425</v>
      </c>
      <c r="B1620" s="25">
        <v>45375</v>
      </c>
      <c r="C1620" t="s">
        <v>1097</v>
      </c>
      <c r="D1620" t="s">
        <v>1559</v>
      </c>
      <c r="E1620" t="s">
        <v>1760</v>
      </c>
      <c r="F1620" s="7">
        <v>2</v>
      </c>
      <c r="G1620" s="3">
        <v>977.02</v>
      </c>
      <c r="H1620" s="3">
        <v>0.25</v>
      </c>
      <c r="I1620" t="s">
        <v>1810</v>
      </c>
      <c r="J1620" s="3">
        <v>781.61599999999999</v>
      </c>
      <c r="K1620" s="3"/>
    </row>
    <row r="1621" spans="1:11" x14ac:dyDescent="0.3">
      <c r="A1621" t="s">
        <v>3426</v>
      </c>
      <c r="B1621" s="25">
        <v>45546</v>
      </c>
      <c r="C1621" t="s">
        <v>268</v>
      </c>
      <c r="D1621" t="s">
        <v>1695</v>
      </c>
      <c r="E1621" t="s">
        <v>1750</v>
      </c>
      <c r="F1621" s="7">
        <v>2</v>
      </c>
      <c r="G1621" s="3">
        <v>898.81</v>
      </c>
      <c r="H1621" s="3">
        <v>0.28000000000000003</v>
      </c>
      <c r="I1621" t="s">
        <v>1805</v>
      </c>
      <c r="J1621" s="3">
        <v>1348.2149999999999</v>
      </c>
      <c r="K1621" s="3"/>
    </row>
    <row r="1622" spans="1:11" x14ac:dyDescent="0.3">
      <c r="A1622" t="s">
        <v>3427</v>
      </c>
      <c r="B1622" s="25">
        <v>45769</v>
      </c>
      <c r="C1622" t="s">
        <v>1089</v>
      </c>
      <c r="D1622" t="s">
        <v>1643</v>
      </c>
      <c r="E1622" t="s">
        <v>1747</v>
      </c>
      <c r="F1622" s="7">
        <v>1</v>
      </c>
      <c r="G1622" s="3">
        <v>422.13</v>
      </c>
      <c r="H1622" s="3">
        <v>0.03</v>
      </c>
      <c r="I1622" t="s">
        <v>1805</v>
      </c>
      <c r="J1622" s="3">
        <v>607.86720000000003</v>
      </c>
      <c r="K1622" s="3"/>
    </row>
    <row r="1623" spans="1:11" x14ac:dyDescent="0.3">
      <c r="A1623" t="s">
        <v>3428</v>
      </c>
      <c r="B1623" s="25">
        <v>45524</v>
      </c>
      <c r="C1623" t="s">
        <v>188</v>
      </c>
      <c r="D1623" t="s">
        <v>1597</v>
      </c>
      <c r="E1623" t="s">
        <v>1773</v>
      </c>
      <c r="F1623" s="7">
        <v>4</v>
      </c>
      <c r="G1623" s="3">
        <v>324.56</v>
      </c>
      <c r="H1623" s="3">
        <v>0.26</v>
      </c>
      <c r="I1623" t="s">
        <v>1810</v>
      </c>
      <c r="J1623" s="3">
        <v>314.82319999999999</v>
      </c>
      <c r="K1623" s="3"/>
    </row>
    <row r="1624" spans="1:11" x14ac:dyDescent="0.3">
      <c r="A1624" t="s">
        <v>3429</v>
      </c>
      <c r="B1624" s="25">
        <v>45531</v>
      </c>
      <c r="C1624" t="s">
        <v>1426</v>
      </c>
      <c r="D1624" t="s">
        <v>1639</v>
      </c>
      <c r="E1624" t="s">
        <v>1785</v>
      </c>
      <c r="F1624" s="7">
        <v>2</v>
      </c>
      <c r="G1624" s="3">
        <v>570.38</v>
      </c>
      <c r="H1624" s="3">
        <v>0.11</v>
      </c>
      <c r="I1624" t="s">
        <v>1807</v>
      </c>
      <c r="J1624" s="3">
        <v>1688.3248000000001</v>
      </c>
      <c r="K1624" s="3"/>
    </row>
    <row r="1625" spans="1:11" x14ac:dyDescent="0.3">
      <c r="A1625" t="s">
        <v>3430</v>
      </c>
      <c r="B1625" s="25">
        <v>45479</v>
      </c>
      <c r="C1625" t="s">
        <v>1216</v>
      </c>
      <c r="D1625" t="s">
        <v>1597</v>
      </c>
      <c r="E1625" t="s">
        <v>1782</v>
      </c>
      <c r="F1625" s="7">
        <v>4</v>
      </c>
      <c r="G1625" s="3">
        <v>223.73</v>
      </c>
      <c r="H1625" s="3">
        <v>0.11</v>
      </c>
      <c r="I1625" t="s">
        <v>1807</v>
      </c>
      <c r="J1625" s="3">
        <v>398.23939999999999</v>
      </c>
      <c r="K1625" s="3"/>
    </row>
    <row r="1626" spans="1:11" x14ac:dyDescent="0.3">
      <c r="A1626" t="s">
        <v>3431</v>
      </c>
      <c r="B1626" s="25">
        <v>45868</v>
      </c>
      <c r="C1626" t="s">
        <v>1089</v>
      </c>
      <c r="D1626" t="s">
        <v>1701</v>
      </c>
      <c r="E1626" t="s">
        <v>1785</v>
      </c>
      <c r="F1626" s="7">
        <v>3</v>
      </c>
      <c r="G1626" s="3">
        <v>164.93</v>
      </c>
      <c r="H1626" s="3">
        <v>0.28000000000000003</v>
      </c>
      <c r="I1626" t="s">
        <v>1805</v>
      </c>
      <c r="J1626" s="3">
        <v>587.1508</v>
      </c>
      <c r="K1626" s="3"/>
    </row>
    <row r="1627" spans="1:11" x14ac:dyDescent="0.3">
      <c r="A1627" t="s">
        <v>3432</v>
      </c>
      <c r="B1627" s="25">
        <v>45569</v>
      </c>
      <c r="C1627" t="s">
        <v>791</v>
      </c>
      <c r="D1627" t="s">
        <v>1559</v>
      </c>
      <c r="E1627" t="s">
        <v>1760</v>
      </c>
      <c r="F1627" s="7">
        <v>2</v>
      </c>
      <c r="G1627" s="3">
        <v>326.66000000000003</v>
      </c>
      <c r="H1627" s="3">
        <v>0.17</v>
      </c>
      <c r="I1627" t="s">
        <v>1810</v>
      </c>
      <c r="J1627" s="3">
        <v>705.5856</v>
      </c>
      <c r="K1627" s="3"/>
    </row>
    <row r="1628" spans="1:11" x14ac:dyDescent="0.3">
      <c r="A1628" t="s">
        <v>3433</v>
      </c>
      <c r="B1628" s="25">
        <v>45382</v>
      </c>
      <c r="C1628" t="s">
        <v>595</v>
      </c>
      <c r="D1628" t="s">
        <v>1527</v>
      </c>
      <c r="E1628" t="s">
        <v>1782</v>
      </c>
      <c r="F1628" s="7">
        <v>3</v>
      </c>
      <c r="G1628" s="3">
        <v>462.93</v>
      </c>
      <c r="H1628" s="3">
        <v>0.04</v>
      </c>
      <c r="I1628" t="s">
        <v>1807</v>
      </c>
      <c r="J1628" s="3">
        <v>768.46379999999999</v>
      </c>
      <c r="K1628" s="3"/>
    </row>
    <row r="1629" spans="1:11" x14ac:dyDescent="0.3">
      <c r="A1629" t="s">
        <v>3434</v>
      </c>
      <c r="B1629" s="25">
        <v>45885</v>
      </c>
      <c r="C1629" t="s">
        <v>491</v>
      </c>
      <c r="D1629" t="s">
        <v>1524</v>
      </c>
      <c r="E1629" t="s">
        <v>1785</v>
      </c>
      <c r="F1629" s="7">
        <v>3</v>
      </c>
      <c r="G1629" s="3">
        <v>60.26</v>
      </c>
      <c r="H1629" s="3">
        <v>0.06</v>
      </c>
      <c r="I1629" t="s">
        <v>1805</v>
      </c>
      <c r="J1629" s="3">
        <v>173.5488</v>
      </c>
      <c r="K1629" s="3"/>
    </row>
    <row r="1630" spans="1:11" x14ac:dyDescent="0.3">
      <c r="A1630" t="s">
        <v>3435</v>
      </c>
      <c r="B1630" s="25">
        <v>45829</v>
      </c>
      <c r="C1630" t="s">
        <v>258</v>
      </c>
      <c r="D1630" t="s">
        <v>1597</v>
      </c>
      <c r="E1630" t="s">
        <v>1767</v>
      </c>
      <c r="F1630" s="7">
        <v>1</v>
      </c>
      <c r="G1630" s="3">
        <v>109.5</v>
      </c>
      <c r="H1630" s="3">
        <v>0.14000000000000001</v>
      </c>
      <c r="I1630" t="s">
        <v>1810</v>
      </c>
      <c r="J1630" s="3">
        <v>308.79000000000002</v>
      </c>
      <c r="K1630" s="3"/>
    </row>
    <row r="1631" spans="1:11" x14ac:dyDescent="0.3">
      <c r="A1631" t="s">
        <v>3436</v>
      </c>
      <c r="B1631" s="25">
        <v>45721</v>
      </c>
      <c r="C1631" t="s">
        <v>1180</v>
      </c>
      <c r="D1631" t="s">
        <v>1669</v>
      </c>
      <c r="E1631" t="s">
        <v>1785</v>
      </c>
      <c r="F1631" s="7">
        <v>2</v>
      </c>
      <c r="G1631" s="3">
        <v>505.83</v>
      </c>
      <c r="H1631" s="3">
        <v>0.27</v>
      </c>
      <c r="I1631" t="s">
        <v>1810</v>
      </c>
      <c r="J1631" s="3">
        <v>435.0138</v>
      </c>
      <c r="K1631" s="3"/>
    </row>
    <row r="1632" spans="1:11" x14ac:dyDescent="0.3">
      <c r="A1632" t="s">
        <v>3437</v>
      </c>
      <c r="B1632" s="25">
        <v>45511</v>
      </c>
      <c r="C1632" t="s">
        <v>539</v>
      </c>
      <c r="D1632" t="s">
        <v>1725</v>
      </c>
      <c r="E1632" t="s">
        <v>1770</v>
      </c>
      <c r="F1632" s="7">
        <v>2</v>
      </c>
      <c r="G1632" s="3">
        <v>443.15</v>
      </c>
      <c r="H1632" s="3">
        <v>0.23</v>
      </c>
      <c r="I1632" t="s">
        <v>1807</v>
      </c>
      <c r="J1632" s="3">
        <v>646.99899999999991</v>
      </c>
      <c r="K1632" s="3"/>
    </row>
    <row r="1633" spans="1:11" x14ac:dyDescent="0.3">
      <c r="A1633" t="s">
        <v>3438</v>
      </c>
      <c r="B1633" s="25">
        <v>45739</v>
      </c>
      <c r="C1633" t="s">
        <v>1508</v>
      </c>
      <c r="D1633" t="s">
        <v>1541</v>
      </c>
      <c r="E1633" t="s">
        <v>1760</v>
      </c>
      <c r="F1633" s="7">
        <v>3</v>
      </c>
      <c r="G1633" s="3">
        <v>784.26</v>
      </c>
      <c r="H1633" s="3">
        <v>0.17</v>
      </c>
      <c r="I1633" t="s">
        <v>1807</v>
      </c>
      <c r="J1633" s="3">
        <v>1207.7603999999999</v>
      </c>
      <c r="K1633" s="3"/>
    </row>
    <row r="1634" spans="1:11" x14ac:dyDescent="0.3">
      <c r="A1634" t="s">
        <v>3439</v>
      </c>
      <c r="B1634" s="25">
        <v>45533</v>
      </c>
      <c r="C1634" t="s">
        <v>1389</v>
      </c>
      <c r="D1634" t="s">
        <v>1607</v>
      </c>
      <c r="E1634" t="s">
        <v>1773</v>
      </c>
      <c r="F1634" s="7">
        <v>1</v>
      </c>
      <c r="G1634" s="3">
        <v>590.30999999999995</v>
      </c>
      <c r="H1634" s="3">
        <v>0.06</v>
      </c>
      <c r="I1634" t="s">
        <v>1807</v>
      </c>
      <c r="J1634" s="3">
        <v>1469.8719000000001</v>
      </c>
      <c r="K1634" s="3"/>
    </row>
    <row r="1635" spans="1:11" x14ac:dyDescent="0.3">
      <c r="A1635" t="s">
        <v>3440</v>
      </c>
      <c r="B1635" s="25">
        <v>45553</v>
      </c>
      <c r="C1635" t="s">
        <v>412</v>
      </c>
      <c r="D1635" t="s">
        <v>1667</v>
      </c>
      <c r="E1635" t="s">
        <v>1785</v>
      </c>
      <c r="F1635" s="7">
        <v>4</v>
      </c>
      <c r="G1635" s="3">
        <v>696.13</v>
      </c>
      <c r="H1635" s="3">
        <v>0.25</v>
      </c>
      <c r="I1635" t="s">
        <v>1810</v>
      </c>
      <c r="J1635" s="3">
        <v>654.36219999999992</v>
      </c>
      <c r="K1635" s="3"/>
    </row>
    <row r="1636" spans="1:11" x14ac:dyDescent="0.3">
      <c r="A1636" t="s">
        <v>3441</v>
      </c>
      <c r="B1636" s="25">
        <v>45341</v>
      </c>
      <c r="C1636" t="s">
        <v>364</v>
      </c>
      <c r="D1636" t="s">
        <v>1631</v>
      </c>
      <c r="E1636" t="s">
        <v>1757</v>
      </c>
      <c r="F1636" s="7">
        <v>1</v>
      </c>
      <c r="G1636" s="3">
        <v>194.39</v>
      </c>
      <c r="H1636" s="3">
        <v>0.1</v>
      </c>
      <c r="I1636" t="s">
        <v>1805</v>
      </c>
      <c r="J1636" s="3">
        <v>583.16999999999996</v>
      </c>
      <c r="K1636" s="3"/>
    </row>
    <row r="1637" spans="1:11" x14ac:dyDescent="0.3">
      <c r="A1637" t="s">
        <v>3442</v>
      </c>
      <c r="B1637" s="25">
        <v>45430</v>
      </c>
      <c r="C1637" t="s">
        <v>1027</v>
      </c>
      <c r="D1637" t="s">
        <v>1595</v>
      </c>
      <c r="E1637" t="s">
        <v>1738</v>
      </c>
      <c r="F1637" s="7">
        <v>4</v>
      </c>
      <c r="G1637" s="3">
        <v>339.7</v>
      </c>
      <c r="H1637" s="3">
        <v>0.27</v>
      </c>
      <c r="I1637" t="s">
        <v>1805</v>
      </c>
      <c r="J1637" s="3">
        <v>305.73</v>
      </c>
      <c r="K1637" s="3"/>
    </row>
    <row r="1638" spans="1:11" x14ac:dyDescent="0.3">
      <c r="A1638" t="s">
        <v>3443</v>
      </c>
      <c r="B1638" s="25">
        <v>45912</v>
      </c>
      <c r="C1638" t="s">
        <v>182</v>
      </c>
      <c r="D1638" t="s">
        <v>1665</v>
      </c>
      <c r="E1638" t="s">
        <v>1778</v>
      </c>
      <c r="F1638" s="7">
        <v>2</v>
      </c>
      <c r="G1638" s="3">
        <v>463.16</v>
      </c>
      <c r="H1638" s="3">
        <v>0.09</v>
      </c>
      <c r="I1638" t="s">
        <v>1807</v>
      </c>
      <c r="J1638" s="3">
        <v>1352.4272000000001</v>
      </c>
      <c r="K1638" s="3"/>
    </row>
    <row r="1639" spans="1:11" x14ac:dyDescent="0.3">
      <c r="A1639" t="s">
        <v>3444</v>
      </c>
      <c r="B1639" s="25">
        <v>45709</v>
      </c>
      <c r="C1639" t="s">
        <v>373</v>
      </c>
      <c r="D1639" t="s">
        <v>1536</v>
      </c>
      <c r="E1639" t="s">
        <v>1770</v>
      </c>
      <c r="F1639" s="7">
        <v>4</v>
      </c>
      <c r="G1639" s="3">
        <v>824.91</v>
      </c>
      <c r="H1639" s="3">
        <v>0.17</v>
      </c>
      <c r="I1639" t="s">
        <v>1805</v>
      </c>
      <c r="J1639" s="3">
        <v>1501.3362</v>
      </c>
      <c r="K1639" s="3"/>
    </row>
    <row r="1640" spans="1:11" x14ac:dyDescent="0.3">
      <c r="A1640" t="s">
        <v>3445</v>
      </c>
      <c r="B1640" s="25">
        <v>45520</v>
      </c>
      <c r="C1640" t="s">
        <v>255</v>
      </c>
      <c r="D1640" t="s">
        <v>1536</v>
      </c>
      <c r="E1640" t="s">
        <v>1742</v>
      </c>
      <c r="F1640" s="7">
        <v>3</v>
      </c>
      <c r="G1640" s="3">
        <v>796.89</v>
      </c>
      <c r="H1640" s="3">
        <v>0.3</v>
      </c>
      <c r="I1640" t="s">
        <v>1805</v>
      </c>
      <c r="J1640" s="3">
        <v>2645.6747999999998</v>
      </c>
      <c r="K1640" s="3"/>
    </row>
    <row r="1641" spans="1:11" x14ac:dyDescent="0.3">
      <c r="A1641" t="s">
        <v>3446</v>
      </c>
      <c r="B1641" s="25">
        <v>45478</v>
      </c>
      <c r="C1641" t="s">
        <v>764</v>
      </c>
      <c r="D1641" t="s">
        <v>1581</v>
      </c>
      <c r="E1641" t="s">
        <v>1788</v>
      </c>
      <c r="F1641" s="7">
        <v>2</v>
      </c>
      <c r="G1641" s="3">
        <v>543.92999999999995</v>
      </c>
      <c r="H1641" s="3">
        <v>0.03</v>
      </c>
      <c r="I1641" t="s">
        <v>1810</v>
      </c>
      <c r="J1641" s="3">
        <v>1142.2529999999999</v>
      </c>
      <c r="K1641" s="3"/>
    </row>
    <row r="1642" spans="1:11" x14ac:dyDescent="0.3">
      <c r="A1642" t="s">
        <v>3447</v>
      </c>
      <c r="B1642" s="25">
        <v>45496</v>
      </c>
      <c r="C1642" t="s">
        <v>568</v>
      </c>
      <c r="D1642" t="s">
        <v>1557</v>
      </c>
      <c r="E1642" t="s">
        <v>1760</v>
      </c>
      <c r="F1642" s="7">
        <v>4</v>
      </c>
      <c r="G1642" s="3">
        <v>44.65</v>
      </c>
      <c r="H1642" s="3">
        <v>0.06</v>
      </c>
      <c r="I1642" t="s">
        <v>1807</v>
      </c>
      <c r="J1642" s="3">
        <v>86.620999999999995</v>
      </c>
      <c r="K1642" s="3"/>
    </row>
    <row r="1643" spans="1:11" x14ac:dyDescent="0.3">
      <c r="A1643" t="s">
        <v>3448</v>
      </c>
      <c r="B1643" s="25">
        <v>45742</v>
      </c>
      <c r="C1643" t="s">
        <v>794</v>
      </c>
      <c r="D1643" t="s">
        <v>1641</v>
      </c>
      <c r="E1643" t="s">
        <v>1733</v>
      </c>
      <c r="F1643" s="7">
        <v>2</v>
      </c>
      <c r="G1643" s="3">
        <v>827.39</v>
      </c>
      <c r="H1643" s="3">
        <v>0.21</v>
      </c>
      <c r="I1643" t="s">
        <v>1810</v>
      </c>
      <c r="J1643" s="3">
        <v>3110.9863999999998</v>
      </c>
      <c r="K1643" s="3"/>
    </row>
    <row r="1644" spans="1:11" x14ac:dyDescent="0.3">
      <c r="A1644" t="s">
        <v>3449</v>
      </c>
      <c r="B1644" s="25">
        <v>45301</v>
      </c>
      <c r="C1644" t="s">
        <v>962</v>
      </c>
      <c r="D1644" t="s">
        <v>1557</v>
      </c>
      <c r="E1644" t="s">
        <v>1775</v>
      </c>
      <c r="F1644" s="7">
        <v>4</v>
      </c>
      <c r="G1644" s="3">
        <v>403.2</v>
      </c>
      <c r="H1644" s="3">
        <v>0.27</v>
      </c>
      <c r="I1644" t="s">
        <v>1807</v>
      </c>
      <c r="J1644" s="3">
        <v>637.05600000000004</v>
      </c>
      <c r="K1644" s="3"/>
    </row>
    <row r="1645" spans="1:11" x14ac:dyDescent="0.3">
      <c r="A1645" t="s">
        <v>3450</v>
      </c>
      <c r="B1645" s="25">
        <v>45547</v>
      </c>
      <c r="C1645" t="s">
        <v>78</v>
      </c>
      <c r="D1645" t="s">
        <v>1701</v>
      </c>
      <c r="E1645" t="s">
        <v>1778</v>
      </c>
      <c r="F1645" s="7">
        <v>1</v>
      </c>
      <c r="G1645" s="3">
        <v>292.31</v>
      </c>
      <c r="H1645" s="3">
        <v>0.11</v>
      </c>
      <c r="I1645" t="s">
        <v>1807</v>
      </c>
      <c r="J1645" s="3">
        <v>853.54520000000002</v>
      </c>
      <c r="K1645" s="3"/>
    </row>
    <row r="1646" spans="1:11" x14ac:dyDescent="0.3">
      <c r="A1646" t="s">
        <v>3451</v>
      </c>
      <c r="B1646" s="25">
        <v>45806</v>
      </c>
      <c r="C1646" t="s">
        <v>1494</v>
      </c>
      <c r="D1646" t="s">
        <v>1530</v>
      </c>
      <c r="E1646" t="s">
        <v>1770</v>
      </c>
      <c r="F1646" s="7">
        <v>1</v>
      </c>
      <c r="G1646" s="3">
        <v>948.33</v>
      </c>
      <c r="H1646" s="3">
        <v>0.17</v>
      </c>
      <c r="I1646" t="s">
        <v>1805</v>
      </c>
      <c r="J1646" s="3">
        <v>844.01370000000009</v>
      </c>
      <c r="K1646" s="3"/>
    </row>
    <row r="1647" spans="1:11" x14ac:dyDescent="0.3">
      <c r="A1647" t="s">
        <v>3452</v>
      </c>
      <c r="B1647" s="25">
        <v>45294</v>
      </c>
      <c r="C1647" t="s">
        <v>1066</v>
      </c>
      <c r="D1647" t="s">
        <v>1607</v>
      </c>
      <c r="E1647" t="s">
        <v>1754</v>
      </c>
      <c r="F1647" s="7">
        <v>2</v>
      </c>
      <c r="G1647" s="3">
        <v>702.27</v>
      </c>
      <c r="H1647" s="3">
        <v>0.26</v>
      </c>
      <c r="I1647" t="s">
        <v>1810</v>
      </c>
      <c r="J1647" s="3">
        <v>582.88409999999999</v>
      </c>
      <c r="K1647" s="3"/>
    </row>
    <row r="1648" spans="1:11" x14ac:dyDescent="0.3">
      <c r="A1648" t="s">
        <v>3453</v>
      </c>
      <c r="B1648" s="25">
        <v>45875</v>
      </c>
      <c r="C1648" t="s">
        <v>159</v>
      </c>
      <c r="D1648" t="s">
        <v>1589</v>
      </c>
      <c r="E1648" t="s">
        <v>1747</v>
      </c>
      <c r="F1648" s="7">
        <v>4</v>
      </c>
      <c r="G1648" s="3">
        <v>379.28</v>
      </c>
      <c r="H1648" s="3">
        <v>0.15</v>
      </c>
      <c r="I1648" t="s">
        <v>1805</v>
      </c>
      <c r="J1648" s="3">
        <v>561.33439999999996</v>
      </c>
      <c r="K1648" s="3"/>
    </row>
    <row r="1649" spans="1:11" x14ac:dyDescent="0.3">
      <c r="A1649" t="s">
        <v>3454</v>
      </c>
      <c r="B1649" s="25">
        <v>45669</v>
      </c>
      <c r="C1649" t="s">
        <v>447</v>
      </c>
      <c r="D1649" t="s">
        <v>1623</v>
      </c>
      <c r="E1649" t="s">
        <v>1733</v>
      </c>
      <c r="F1649" s="7">
        <v>4</v>
      </c>
      <c r="G1649" s="3">
        <v>92.35</v>
      </c>
      <c r="H1649" s="3">
        <v>0.21</v>
      </c>
      <c r="I1649" t="s">
        <v>1805</v>
      </c>
      <c r="J1649" s="3">
        <v>313.99</v>
      </c>
      <c r="K1649" s="3"/>
    </row>
    <row r="1650" spans="1:11" x14ac:dyDescent="0.3">
      <c r="A1650" t="s">
        <v>3455</v>
      </c>
      <c r="B1650" s="25">
        <v>45606</v>
      </c>
      <c r="C1650" t="s">
        <v>705</v>
      </c>
      <c r="D1650" t="s">
        <v>1607</v>
      </c>
      <c r="E1650" t="s">
        <v>1775</v>
      </c>
      <c r="F1650" s="7">
        <v>1</v>
      </c>
      <c r="G1650" s="3">
        <v>721.54</v>
      </c>
      <c r="H1650" s="3">
        <v>0.14000000000000001</v>
      </c>
      <c r="I1650" t="s">
        <v>1805</v>
      </c>
      <c r="J1650" s="3">
        <v>2280.0664000000002</v>
      </c>
      <c r="K1650" s="3"/>
    </row>
    <row r="1651" spans="1:11" x14ac:dyDescent="0.3">
      <c r="A1651" t="s">
        <v>3456</v>
      </c>
      <c r="B1651" s="25">
        <v>45787</v>
      </c>
      <c r="C1651" t="s">
        <v>199</v>
      </c>
      <c r="D1651" t="s">
        <v>1605</v>
      </c>
      <c r="E1651" t="s">
        <v>1767</v>
      </c>
      <c r="F1651" s="7">
        <v>1</v>
      </c>
      <c r="G1651" s="3">
        <v>228.69</v>
      </c>
      <c r="H1651" s="3">
        <v>0.2</v>
      </c>
      <c r="I1651" t="s">
        <v>1805</v>
      </c>
      <c r="J1651" s="3">
        <v>196.67339999999999</v>
      </c>
      <c r="K1651" s="3"/>
    </row>
    <row r="1652" spans="1:11" x14ac:dyDescent="0.3">
      <c r="A1652" t="s">
        <v>3457</v>
      </c>
      <c r="B1652" s="25">
        <v>45929</v>
      </c>
      <c r="C1652" t="s">
        <v>1100</v>
      </c>
      <c r="D1652" t="s">
        <v>1635</v>
      </c>
      <c r="E1652" t="s">
        <v>1770</v>
      </c>
      <c r="F1652" s="7">
        <v>4</v>
      </c>
      <c r="G1652" s="3">
        <v>899.09</v>
      </c>
      <c r="H1652" s="3">
        <v>0.17</v>
      </c>
      <c r="I1652" t="s">
        <v>1807</v>
      </c>
      <c r="J1652" s="3">
        <v>719.27200000000005</v>
      </c>
      <c r="K1652" s="3"/>
    </row>
    <row r="1653" spans="1:11" x14ac:dyDescent="0.3">
      <c r="A1653" t="s">
        <v>3458</v>
      </c>
      <c r="B1653" s="25">
        <v>45379</v>
      </c>
      <c r="C1653" t="s">
        <v>1186</v>
      </c>
      <c r="D1653" t="s">
        <v>1543</v>
      </c>
      <c r="E1653" t="s">
        <v>1763</v>
      </c>
      <c r="F1653" s="7">
        <v>3</v>
      </c>
      <c r="G1653" s="3">
        <v>195.75</v>
      </c>
      <c r="H1653" s="3">
        <v>0.24</v>
      </c>
      <c r="I1653" t="s">
        <v>1805</v>
      </c>
      <c r="J1653" s="3">
        <v>649.89</v>
      </c>
      <c r="K1653" s="3"/>
    </row>
    <row r="1654" spans="1:11" x14ac:dyDescent="0.3">
      <c r="A1654" t="s">
        <v>3459</v>
      </c>
      <c r="B1654" s="25">
        <v>45532</v>
      </c>
      <c r="C1654" t="s">
        <v>1306</v>
      </c>
      <c r="D1654" t="s">
        <v>1715</v>
      </c>
      <c r="E1654" t="s">
        <v>1782</v>
      </c>
      <c r="F1654" s="7">
        <v>2</v>
      </c>
      <c r="G1654" s="3">
        <v>199.13</v>
      </c>
      <c r="H1654" s="3">
        <v>0.18</v>
      </c>
      <c r="I1654" t="s">
        <v>1805</v>
      </c>
      <c r="J1654" s="3">
        <v>454.01639999999998</v>
      </c>
      <c r="K1654" s="3"/>
    </row>
    <row r="1655" spans="1:11" x14ac:dyDescent="0.3">
      <c r="A1655" t="s">
        <v>3460</v>
      </c>
      <c r="B1655" s="25">
        <v>45466</v>
      </c>
      <c r="C1655" t="s">
        <v>530</v>
      </c>
      <c r="D1655" t="s">
        <v>1573</v>
      </c>
      <c r="E1655" t="s">
        <v>1780</v>
      </c>
      <c r="F1655" s="7">
        <v>1</v>
      </c>
      <c r="G1655" s="3">
        <v>833.62</v>
      </c>
      <c r="H1655" s="3">
        <v>0.14000000000000001</v>
      </c>
      <c r="I1655" t="s">
        <v>1805</v>
      </c>
      <c r="J1655" s="3">
        <v>1367.1368</v>
      </c>
      <c r="K1655" s="3"/>
    </row>
    <row r="1656" spans="1:11" x14ac:dyDescent="0.3">
      <c r="A1656" t="s">
        <v>3461</v>
      </c>
      <c r="B1656" s="25">
        <v>45395</v>
      </c>
      <c r="C1656" t="s">
        <v>1470</v>
      </c>
      <c r="D1656" t="s">
        <v>1679</v>
      </c>
      <c r="E1656" t="s">
        <v>1733</v>
      </c>
      <c r="F1656" s="7">
        <v>2</v>
      </c>
      <c r="G1656" s="3">
        <v>676.26</v>
      </c>
      <c r="H1656" s="3">
        <v>0.06</v>
      </c>
      <c r="I1656" t="s">
        <v>1805</v>
      </c>
      <c r="J1656" s="3">
        <v>581.58359999999993</v>
      </c>
      <c r="K1656" s="3"/>
    </row>
    <row r="1657" spans="1:11" x14ac:dyDescent="0.3">
      <c r="A1657" t="s">
        <v>3462</v>
      </c>
      <c r="B1657" s="25">
        <v>45708</v>
      </c>
      <c r="C1657" t="s">
        <v>130</v>
      </c>
      <c r="D1657" t="s">
        <v>1649</v>
      </c>
      <c r="E1657" t="s">
        <v>1767</v>
      </c>
      <c r="F1657" s="7">
        <v>3</v>
      </c>
      <c r="G1657" s="3">
        <v>666.49</v>
      </c>
      <c r="H1657" s="3">
        <v>0.28000000000000003</v>
      </c>
      <c r="I1657" t="s">
        <v>1805</v>
      </c>
      <c r="J1657" s="3">
        <v>1253.0011999999999</v>
      </c>
      <c r="K1657" s="3"/>
    </row>
    <row r="1658" spans="1:11" x14ac:dyDescent="0.3">
      <c r="A1658" t="s">
        <v>3463</v>
      </c>
      <c r="B1658" s="25">
        <v>45735</v>
      </c>
      <c r="C1658" t="s">
        <v>1402</v>
      </c>
      <c r="D1658" t="s">
        <v>1559</v>
      </c>
      <c r="E1658" t="s">
        <v>1750</v>
      </c>
      <c r="F1658" s="7">
        <v>4</v>
      </c>
      <c r="G1658" s="3">
        <v>471.19</v>
      </c>
      <c r="H1658" s="3">
        <v>0.25</v>
      </c>
      <c r="I1658" t="s">
        <v>1810</v>
      </c>
      <c r="J1658" s="3">
        <v>1017.7704</v>
      </c>
      <c r="K1658" s="3"/>
    </row>
    <row r="1659" spans="1:11" x14ac:dyDescent="0.3">
      <c r="A1659" t="s">
        <v>3464</v>
      </c>
      <c r="B1659" s="25">
        <v>45237</v>
      </c>
      <c r="C1659" t="s">
        <v>409</v>
      </c>
      <c r="D1659" t="s">
        <v>1543</v>
      </c>
      <c r="E1659" t="s">
        <v>1747</v>
      </c>
      <c r="F1659" s="7">
        <v>2</v>
      </c>
      <c r="G1659" s="3">
        <v>555.65</v>
      </c>
      <c r="H1659" s="3">
        <v>0.06</v>
      </c>
      <c r="I1659" t="s">
        <v>1810</v>
      </c>
      <c r="J1659" s="3">
        <v>1666.95</v>
      </c>
      <c r="K1659" s="3"/>
    </row>
    <row r="1660" spans="1:11" x14ac:dyDescent="0.3">
      <c r="A1660" t="s">
        <v>3465</v>
      </c>
      <c r="B1660" s="25">
        <v>45282</v>
      </c>
      <c r="C1660" t="s">
        <v>140</v>
      </c>
      <c r="D1660" t="s">
        <v>1719</v>
      </c>
      <c r="E1660" t="s">
        <v>1780</v>
      </c>
      <c r="F1660" s="7">
        <v>3</v>
      </c>
      <c r="G1660" s="3">
        <v>100.42</v>
      </c>
      <c r="H1660" s="3">
        <v>0.05</v>
      </c>
      <c r="I1660" t="s">
        <v>1805</v>
      </c>
      <c r="J1660" s="3">
        <v>188.78960000000001</v>
      </c>
      <c r="K1660" s="3"/>
    </row>
    <row r="1661" spans="1:11" x14ac:dyDescent="0.3">
      <c r="A1661" t="s">
        <v>3466</v>
      </c>
      <c r="B1661" s="25">
        <v>45337</v>
      </c>
      <c r="C1661" t="s">
        <v>188</v>
      </c>
      <c r="D1661" t="s">
        <v>1725</v>
      </c>
      <c r="E1661" t="s">
        <v>1791</v>
      </c>
      <c r="F1661" s="7">
        <v>2</v>
      </c>
      <c r="G1661" s="3">
        <v>981.69</v>
      </c>
      <c r="H1661" s="3">
        <v>0.09</v>
      </c>
      <c r="I1661" t="s">
        <v>1810</v>
      </c>
      <c r="J1661" s="3">
        <v>2797.8164999999999</v>
      </c>
      <c r="K1661" s="3"/>
    </row>
    <row r="1662" spans="1:11" x14ac:dyDescent="0.3">
      <c r="A1662" t="s">
        <v>3467</v>
      </c>
      <c r="B1662" s="25">
        <v>45310</v>
      </c>
      <c r="C1662" t="s">
        <v>1018</v>
      </c>
      <c r="D1662" t="s">
        <v>1549</v>
      </c>
      <c r="E1662" t="s">
        <v>1785</v>
      </c>
      <c r="F1662" s="7">
        <v>3</v>
      </c>
      <c r="G1662" s="3">
        <v>848.87</v>
      </c>
      <c r="H1662" s="3">
        <v>0</v>
      </c>
      <c r="I1662" t="s">
        <v>1810</v>
      </c>
      <c r="J1662" s="3">
        <v>1544.9434000000001</v>
      </c>
      <c r="K1662" s="3"/>
    </row>
    <row r="1663" spans="1:11" x14ac:dyDescent="0.3">
      <c r="A1663" t="s">
        <v>3468</v>
      </c>
      <c r="B1663" s="25">
        <v>45230</v>
      </c>
      <c r="C1663" t="s">
        <v>1159</v>
      </c>
      <c r="D1663" t="s">
        <v>1721</v>
      </c>
      <c r="E1663" t="s">
        <v>1770</v>
      </c>
      <c r="F1663" s="7">
        <v>2</v>
      </c>
      <c r="G1663" s="3">
        <v>582.32000000000005</v>
      </c>
      <c r="H1663" s="3">
        <v>0.24</v>
      </c>
      <c r="I1663" t="s">
        <v>1807</v>
      </c>
      <c r="J1663" s="3">
        <v>1746.96</v>
      </c>
      <c r="K1663" s="3"/>
    </row>
    <row r="1664" spans="1:11" x14ac:dyDescent="0.3">
      <c r="A1664" t="s">
        <v>3469</v>
      </c>
      <c r="B1664" s="25">
        <v>45341</v>
      </c>
      <c r="C1664" t="s">
        <v>562</v>
      </c>
      <c r="D1664" t="s">
        <v>1627</v>
      </c>
      <c r="E1664" t="s">
        <v>1788</v>
      </c>
      <c r="F1664" s="7">
        <v>1</v>
      </c>
      <c r="G1664" s="3">
        <v>869.43</v>
      </c>
      <c r="H1664" s="3">
        <v>0.03</v>
      </c>
      <c r="I1664" t="s">
        <v>1810</v>
      </c>
      <c r="J1664" s="3">
        <v>1321.5336</v>
      </c>
      <c r="K1664" s="3"/>
    </row>
    <row r="1665" spans="1:11" x14ac:dyDescent="0.3">
      <c r="A1665" t="s">
        <v>3470</v>
      </c>
      <c r="B1665" s="25">
        <v>45440</v>
      </c>
      <c r="C1665" t="s">
        <v>93</v>
      </c>
      <c r="D1665" t="s">
        <v>1637</v>
      </c>
      <c r="E1665" t="s">
        <v>1750</v>
      </c>
      <c r="F1665" s="7">
        <v>3</v>
      </c>
      <c r="G1665" s="3">
        <v>62.26</v>
      </c>
      <c r="H1665" s="3">
        <v>0.04</v>
      </c>
      <c r="I1665" t="s">
        <v>1810</v>
      </c>
      <c r="J1665" s="3">
        <v>60.392200000000003</v>
      </c>
      <c r="K1665" s="3"/>
    </row>
    <row r="1666" spans="1:11" x14ac:dyDescent="0.3">
      <c r="A1666" t="s">
        <v>3471</v>
      </c>
      <c r="B1666" s="25">
        <v>45798</v>
      </c>
      <c r="C1666" t="s">
        <v>506</v>
      </c>
      <c r="D1666" t="s">
        <v>1607</v>
      </c>
      <c r="E1666" t="s">
        <v>1780</v>
      </c>
      <c r="F1666" s="7">
        <v>3</v>
      </c>
      <c r="G1666" s="3">
        <v>343.97</v>
      </c>
      <c r="H1666" s="3">
        <v>0.11</v>
      </c>
      <c r="I1666" t="s">
        <v>1810</v>
      </c>
      <c r="J1666" s="3">
        <v>990.6336</v>
      </c>
      <c r="K1666" s="3"/>
    </row>
    <row r="1667" spans="1:11" x14ac:dyDescent="0.3">
      <c r="A1667" t="s">
        <v>3472</v>
      </c>
      <c r="B1667" s="25">
        <v>45293</v>
      </c>
      <c r="C1667" t="s">
        <v>948</v>
      </c>
      <c r="D1667" t="s">
        <v>1577</v>
      </c>
      <c r="E1667" t="s">
        <v>1775</v>
      </c>
      <c r="F1667" s="7">
        <v>4</v>
      </c>
      <c r="G1667" s="3">
        <v>304.67</v>
      </c>
      <c r="H1667" s="3">
        <v>0.01</v>
      </c>
      <c r="I1667" t="s">
        <v>1805</v>
      </c>
      <c r="J1667" s="3">
        <v>813.46889999999996</v>
      </c>
      <c r="K1667" s="3"/>
    </row>
    <row r="1668" spans="1:11" x14ac:dyDescent="0.3">
      <c r="A1668" t="s">
        <v>3473</v>
      </c>
      <c r="B1668" s="25">
        <v>45296</v>
      </c>
      <c r="C1668" t="s">
        <v>1129</v>
      </c>
      <c r="D1668" t="s">
        <v>1583</v>
      </c>
      <c r="E1668" t="s">
        <v>1767</v>
      </c>
      <c r="F1668" s="7">
        <v>1</v>
      </c>
      <c r="G1668" s="3">
        <v>208.34</v>
      </c>
      <c r="H1668" s="3">
        <v>0.13</v>
      </c>
      <c r="I1668" t="s">
        <v>1807</v>
      </c>
      <c r="J1668" s="3">
        <v>825.02639999999997</v>
      </c>
      <c r="K1668" s="3"/>
    </row>
    <row r="1669" spans="1:11" x14ac:dyDescent="0.3">
      <c r="A1669" t="s">
        <v>3474</v>
      </c>
      <c r="B1669" s="25">
        <v>45860</v>
      </c>
      <c r="C1669" t="s">
        <v>974</v>
      </c>
      <c r="D1669" t="s">
        <v>1701</v>
      </c>
      <c r="E1669" t="s">
        <v>1738</v>
      </c>
      <c r="F1669" s="7">
        <v>4</v>
      </c>
      <c r="G1669" s="3">
        <v>119.04</v>
      </c>
      <c r="H1669" s="3">
        <v>0.06</v>
      </c>
      <c r="I1669" t="s">
        <v>1810</v>
      </c>
      <c r="J1669" s="3">
        <v>103.56480000000001</v>
      </c>
      <c r="K1669" s="3"/>
    </row>
    <row r="1670" spans="1:11" x14ac:dyDescent="0.3">
      <c r="A1670" t="s">
        <v>3475</v>
      </c>
      <c r="B1670" s="25">
        <v>45843</v>
      </c>
      <c r="C1670" t="s">
        <v>1001</v>
      </c>
      <c r="D1670" t="s">
        <v>1617</v>
      </c>
      <c r="E1670" t="s">
        <v>1767</v>
      </c>
      <c r="F1670" s="7">
        <v>2</v>
      </c>
      <c r="G1670" s="3">
        <v>791.65</v>
      </c>
      <c r="H1670" s="3">
        <v>0.23</v>
      </c>
      <c r="I1670" t="s">
        <v>1810</v>
      </c>
      <c r="J1670" s="3">
        <v>2976.6039999999998</v>
      </c>
      <c r="K1670" s="3"/>
    </row>
    <row r="1671" spans="1:11" x14ac:dyDescent="0.3">
      <c r="A1671" t="s">
        <v>3476</v>
      </c>
      <c r="B1671" s="25">
        <v>45862</v>
      </c>
      <c r="C1671" t="s">
        <v>195</v>
      </c>
      <c r="D1671" t="s">
        <v>1557</v>
      </c>
      <c r="E1671" t="s">
        <v>1742</v>
      </c>
      <c r="F1671" s="7">
        <v>2</v>
      </c>
      <c r="G1671" s="3">
        <v>414.86</v>
      </c>
      <c r="H1671" s="3">
        <v>0.28000000000000003</v>
      </c>
      <c r="I1671" t="s">
        <v>1805</v>
      </c>
      <c r="J1671" s="3">
        <v>638.88440000000003</v>
      </c>
      <c r="K1671" s="3"/>
    </row>
    <row r="1672" spans="1:11" x14ac:dyDescent="0.3">
      <c r="A1672" t="s">
        <v>3477</v>
      </c>
      <c r="B1672" s="25">
        <v>45385</v>
      </c>
      <c r="C1672" t="s">
        <v>1455</v>
      </c>
      <c r="D1672" t="s">
        <v>1605</v>
      </c>
      <c r="E1672" t="s">
        <v>1775</v>
      </c>
      <c r="F1672" s="7">
        <v>4</v>
      </c>
      <c r="G1672" s="3">
        <v>960.81</v>
      </c>
      <c r="H1672" s="3">
        <v>0.18</v>
      </c>
      <c r="I1672" t="s">
        <v>1807</v>
      </c>
      <c r="J1672" s="3">
        <v>1383.5663999999999</v>
      </c>
      <c r="K1672" s="3"/>
    </row>
    <row r="1673" spans="1:11" x14ac:dyDescent="0.3">
      <c r="A1673" t="s">
        <v>3478</v>
      </c>
      <c r="B1673" s="25">
        <v>45668</v>
      </c>
      <c r="C1673" t="s">
        <v>684</v>
      </c>
      <c r="D1673" t="s">
        <v>1629</v>
      </c>
      <c r="E1673" t="s">
        <v>1750</v>
      </c>
      <c r="F1673" s="7">
        <v>1</v>
      </c>
      <c r="G1673" s="3">
        <v>943.36</v>
      </c>
      <c r="H1673" s="3">
        <v>0.26</v>
      </c>
      <c r="I1673" t="s">
        <v>1807</v>
      </c>
      <c r="J1673" s="3">
        <v>3094.2208000000001</v>
      </c>
      <c r="K1673" s="3"/>
    </row>
    <row r="1674" spans="1:11" x14ac:dyDescent="0.3">
      <c r="A1674" t="s">
        <v>3479</v>
      </c>
      <c r="B1674" s="25">
        <v>45561</v>
      </c>
      <c r="C1674" t="s">
        <v>687</v>
      </c>
      <c r="D1674" t="s">
        <v>1532</v>
      </c>
      <c r="E1674" t="s">
        <v>1778</v>
      </c>
      <c r="F1674" s="7">
        <v>1</v>
      </c>
      <c r="G1674" s="3">
        <v>830.42</v>
      </c>
      <c r="H1674" s="3">
        <v>0.19</v>
      </c>
      <c r="I1674" t="s">
        <v>1810</v>
      </c>
      <c r="J1674" s="3">
        <v>614.51080000000002</v>
      </c>
      <c r="K1674" s="3"/>
    </row>
    <row r="1675" spans="1:11" x14ac:dyDescent="0.3">
      <c r="A1675" t="s">
        <v>3480</v>
      </c>
      <c r="B1675" s="25">
        <v>45637</v>
      </c>
      <c r="C1675" t="s">
        <v>1095</v>
      </c>
      <c r="D1675" t="s">
        <v>1663</v>
      </c>
      <c r="E1675" t="s">
        <v>1788</v>
      </c>
      <c r="F1675" s="7">
        <v>2</v>
      </c>
      <c r="G1675" s="3">
        <v>762.55</v>
      </c>
      <c r="H1675" s="3">
        <v>0.24</v>
      </c>
      <c r="I1675" t="s">
        <v>1805</v>
      </c>
      <c r="J1675" s="3">
        <v>617.66549999999995</v>
      </c>
      <c r="K1675" s="3"/>
    </row>
    <row r="1676" spans="1:11" x14ac:dyDescent="0.3">
      <c r="A1676" t="s">
        <v>3481</v>
      </c>
      <c r="B1676" s="25">
        <v>45839</v>
      </c>
      <c r="C1676" t="s">
        <v>1066</v>
      </c>
      <c r="D1676" t="s">
        <v>1677</v>
      </c>
      <c r="E1676" t="s">
        <v>1791</v>
      </c>
      <c r="F1676" s="7">
        <v>1</v>
      </c>
      <c r="G1676" s="3">
        <v>464.43</v>
      </c>
      <c r="H1676" s="3">
        <v>0.24</v>
      </c>
      <c r="I1676" t="s">
        <v>1810</v>
      </c>
      <c r="J1676" s="3">
        <v>705.93360000000007</v>
      </c>
      <c r="K1676" s="3"/>
    </row>
    <row r="1677" spans="1:11" x14ac:dyDescent="0.3">
      <c r="A1677" t="s">
        <v>3482</v>
      </c>
      <c r="B1677" s="25">
        <v>45851</v>
      </c>
      <c r="C1677" t="s">
        <v>75</v>
      </c>
      <c r="D1677" t="s">
        <v>1657</v>
      </c>
      <c r="E1677" t="s">
        <v>1791</v>
      </c>
      <c r="F1677" s="7">
        <v>2</v>
      </c>
      <c r="G1677" s="3">
        <v>711.08</v>
      </c>
      <c r="H1677" s="3">
        <v>0.16</v>
      </c>
      <c r="I1677" t="s">
        <v>1807</v>
      </c>
      <c r="J1677" s="3">
        <v>540.42079999999999</v>
      </c>
      <c r="K1677" s="3"/>
    </row>
    <row r="1678" spans="1:11" x14ac:dyDescent="0.3">
      <c r="A1678" t="s">
        <v>3483</v>
      </c>
      <c r="B1678" s="25">
        <v>45656</v>
      </c>
      <c r="C1678" t="s">
        <v>797</v>
      </c>
      <c r="D1678" t="s">
        <v>1619</v>
      </c>
      <c r="E1678" t="s">
        <v>1780</v>
      </c>
      <c r="F1678" s="7">
        <v>1</v>
      </c>
      <c r="G1678" s="3">
        <v>984.96</v>
      </c>
      <c r="H1678" s="3">
        <v>0.06</v>
      </c>
      <c r="I1678" t="s">
        <v>1807</v>
      </c>
      <c r="J1678" s="3">
        <v>1654.7328</v>
      </c>
      <c r="K1678" s="3"/>
    </row>
    <row r="1679" spans="1:11" x14ac:dyDescent="0.3">
      <c r="A1679" t="s">
        <v>3484</v>
      </c>
      <c r="B1679" s="25">
        <v>45759</v>
      </c>
      <c r="C1679" t="s">
        <v>1066</v>
      </c>
      <c r="D1679" t="s">
        <v>1605</v>
      </c>
      <c r="E1679" t="s">
        <v>1775</v>
      </c>
      <c r="F1679" s="7">
        <v>1</v>
      </c>
      <c r="G1679" s="3">
        <v>21.14</v>
      </c>
      <c r="H1679" s="3">
        <v>0.16</v>
      </c>
      <c r="I1679" t="s">
        <v>1810</v>
      </c>
      <c r="J1679" s="3">
        <v>19.871600000000001</v>
      </c>
      <c r="K1679" s="3"/>
    </row>
    <row r="1680" spans="1:11" x14ac:dyDescent="0.3">
      <c r="A1680" t="s">
        <v>3485</v>
      </c>
      <c r="B1680" s="25">
        <v>45679</v>
      </c>
      <c r="C1680" t="s">
        <v>370</v>
      </c>
      <c r="D1680" t="s">
        <v>1725</v>
      </c>
      <c r="E1680" t="s">
        <v>1763</v>
      </c>
      <c r="F1680" s="7">
        <v>3</v>
      </c>
      <c r="G1680" s="3">
        <v>343.03</v>
      </c>
      <c r="H1680" s="3">
        <v>0.16</v>
      </c>
      <c r="I1680" t="s">
        <v>1805</v>
      </c>
      <c r="J1680" s="3">
        <v>288.14519999999999</v>
      </c>
      <c r="K1680" s="3"/>
    </row>
    <row r="1681" spans="1:11" x14ac:dyDescent="0.3">
      <c r="A1681" t="s">
        <v>3486</v>
      </c>
      <c r="B1681" s="25">
        <v>45237</v>
      </c>
      <c r="C1681" t="s">
        <v>785</v>
      </c>
      <c r="D1681" t="s">
        <v>1569</v>
      </c>
      <c r="E1681" t="s">
        <v>1791</v>
      </c>
      <c r="F1681" s="7">
        <v>3</v>
      </c>
      <c r="G1681" s="3">
        <v>94.83</v>
      </c>
      <c r="H1681" s="3">
        <v>0.03</v>
      </c>
      <c r="I1681" t="s">
        <v>1810</v>
      </c>
      <c r="J1681" s="3">
        <v>238.9716</v>
      </c>
      <c r="K1681" s="3"/>
    </row>
    <row r="1682" spans="1:11" x14ac:dyDescent="0.3">
      <c r="A1682" t="s">
        <v>3487</v>
      </c>
      <c r="B1682" s="25">
        <v>45790</v>
      </c>
      <c r="C1682" t="s">
        <v>82</v>
      </c>
      <c r="D1682" t="s">
        <v>1667</v>
      </c>
      <c r="E1682" t="s">
        <v>1794</v>
      </c>
      <c r="F1682" s="7">
        <v>3</v>
      </c>
      <c r="G1682" s="3">
        <v>74.66</v>
      </c>
      <c r="H1682" s="3">
        <v>0.01</v>
      </c>
      <c r="I1682" t="s">
        <v>1807</v>
      </c>
      <c r="J1682" s="3">
        <v>217.26060000000001</v>
      </c>
      <c r="K1682" s="3"/>
    </row>
    <row r="1683" spans="1:11" x14ac:dyDescent="0.3">
      <c r="A1683" t="s">
        <v>3488</v>
      </c>
      <c r="B1683" s="25">
        <v>45268</v>
      </c>
      <c r="C1683" t="s">
        <v>459</v>
      </c>
      <c r="D1683" t="s">
        <v>1603</v>
      </c>
      <c r="E1683" t="s">
        <v>1782</v>
      </c>
      <c r="F1683" s="7">
        <v>4</v>
      </c>
      <c r="G1683" s="3">
        <v>281.95999999999998</v>
      </c>
      <c r="H1683" s="3">
        <v>0.02</v>
      </c>
      <c r="I1683" t="s">
        <v>1810</v>
      </c>
      <c r="J1683" s="3">
        <v>837.42119999999989</v>
      </c>
      <c r="K1683" s="3"/>
    </row>
    <row r="1684" spans="1:11" x14ac:dyDescent="0.3">
      <c r="A1684" t="s">
        <v>3489</v>
      </c>
      <c r="B1684" s="25">
        <v>45664</v>
      </c>
      <c r="C1684" t="s">
        <v>752</v>
      </c>
      <c r="D1684" t="s">
        <v>1671</v>
      </c>
      <c r="E1684" t="s">
        <v>1791</v>
      </c>
      <c r="F1684" s="7">
        <v>2</v>
      </c>
      <c r="G1684" s="3">
        <v>622.27</v>
      </c>
      <c r="H1684" s="3">
        <v>0.28999999999999998</v>
      </c>
      <c r="I1684" t="s">
        <v>1807</v>
      </c>
      <c r="J1684" s="3">
        <v>2439.2984000000001</v>
      </c>
      <c r="K1684" s="3"/>
    </row>
    <row r="1685" spans="1:11" x14ac:dyDescent="0.3">
      <c r="A1685" t="s">
        <v>3490</v>
      </c>
      <c r="B1685" s="25">
        <v>45475</v>
      </c>
      <c r="C1685" t="s">
        <v>358</v>
      </c>
      <c r="D1685" t="s">
        <v>1603</v>
      </c>
      <c r="E1685" t="s">
        <v>1760</v>
      </c>
      <c r="F1685" s="7">
        <v>4</v>
      </c>
      <c r="G1685" s="3">
        <v>78.27</v>
      </c>
      <c r="H1685" s="3">
        <v>0.23</v>
      </c>
      <c r="I1685" t="s">
        <v>1810</v>
      </c>
      <c r="J1685" s="3">
        <v>111.1434</v>
      </c>
      <c r="K1685" s="3"/>
    </row>
    <row r="1686" spans="1:11" x14ac:dyDescent="0.3">
      <c r="A1686" t="s">
        <v>3491</v>
      </c>
      <c r="B1686" s="25">
        <v>45845</v>
      </c>
      <c r="C1686" t="s">
        <v>59</v>
      </c>
      <c r="D1686" t="s">
        <v>1653</v>
      </c>
      <c r="E1686" t="s">
        <v>1778</v>
      </c>
      <c r="F1686" s="7">
        <v>2</v>
      </c>
      <c r="G1686" s="3">
        <v>676.58</v>
      </c>
      <c r="H1686" s="3">
        <v>0.04</v>
      </c>
      <c r="I1686" t="s">
        <v>1810</v>
      </c>
      <c r="J1686" s="3">
        <v>2083.8663999999999</v>
      </c>
      <c r="K1686" s="3"/>
    </row>
    <row r="1687" spans="1:11" x14ac:dyDescent="0.3">
      <c r="A1687" t="s">
        <v>3492</v>
      </c>
      <c r="B1687" s="25">
        <v>45446</v>
      </c>
      <c r="C1687" t="s">
        <v>1476</v>
      </c>
      <c r="D1687" t="s">
        <v>1591</v>
      </c>
      <c r="E1687" t="s">
        <v>1738</v>
      </c>
      <c r="F1687" s="7">
        <v>2</v>
      </c>
      <c r="G1687" s="3">
        <v>938.6</v>
      </c>
      <c r="H1687" s="3">
        <v>0.01</v>
      </c>
      <c r="I1687" t="s">
        <v>1807</v>
      </c>
      <c r="J1687" s="3">
        <v>1802.1120000000001</v>
      </c>
      <c r="K1687" s="3"/>
    </row>
    <row r="1688" spans="1:11" x14ac:dyDescent="0.3">
      <c r="A1688" t="s">
        <v>3493</v>
      </c>
      <c r="B1688" s="25">
        <v>45761</v>
      </c>
      <c r="C1688" t="s">
        <v>1100</v>
      </c>
      <c r="D1688" t="s">
        <v>1555</v>
      </c>
      <c r="E1688" t="s">
        <v>1780</v>
      </c>
      <c r="F1688" s="7">
        <v>3</v>
      </c>
      <c r="G1688" s="3">
        <v>859.47</v>
      </c>
      <c r="H1688" s="3">
        <v>0.23</v>
      </c>
      <c r="I1688" t="s">
        <v>1805</v>
      </c>
      <c r="J1688" s="3">
        <v>1701.7506000000001</v>
      </c>
      <c r="K1688" s="3"/>
    </row>
    <row r="1689" spans="1:11" x14ac:dyDescent="0.3">
      <c r="A1689" t="s">
        <v>3494</v>
      </c>
      <c r="B1689" s="25">
        <v>45363</v>
      </c>
      <c r="C1689" t="s">
        <v>211</v>
      </c>
      <c r="D1689" t="s">
        <v>1583</v>
      </c>
      <c r="E1689" t="s">
        <v>1780</v>
      </c>
      <c r="F1689" s="7">
        <v>1</v>
      </c>
      <c r="G1689" s="3">
        <v>672.98</v>
      </c>
      <c r="H1689" s="3">
        <v>0.28999999999999998</v>
      </c>
      <c r="I1689" t="s">
        <v>1807</v>
      </c>
      <c r="J1689" s="3">
        <v>1554.5838000000001</v>
      </c>
      <c r="K1689" s="3"/>
    </row>
    <row r="1690" spans="1:11" x14ac:dyDescent="0.3">
      <c r="A1690" t="s">
        <v>3495</v>
      </c>
      <c r="B1690" s="25">
        <v>45420</v>
      </c>
      <c r="C1690" t="s">
        <v>666</v>
      </c>
      <c r="D1690" t="s">
        <v>1641</v>
      </c>
      <c r="E1690" t="s">
        <v>1791</v>
      </c>
      <c r="F1690" s="7">
        <v>4</v>
      </c>
      <c r="G1690" s="3">
        <v>75.8</v>
      </c>
      <c r="H1690" s="3">
        <v>0.1</v>
      </c>
      <c r="I1690" t="s">
        <v>1807</v>
      </c>
      <c r="J1690" s="3">
        <v>53.817999999999998</v>
      </c>
      <c r="K1690" s="3"/>
    </row>
    <row r="1691" spans="1:11" x14ac:dyDescent="0.3">
      <c r="A1691" t="s">
        <v>3496</v>
      </c>
      <c r="B1691" s="25">
        <v>45536</v>
      </c>
      <c r="C1691" t="s">
        <v>136</v>
      </c>
      <c r="D1691" t="s">
        <v>1563</v>
      </c>
      <c r="E1691" t="s">
        <v>1782</v>
      </c>
      <c r="F1691" s="7">
        <v>1</v>
      </c>
      <c r="G1691" s="3">
        <v>742.15</v>
      </c>
      <c r="H1691" s="3">
        <v>0.22</v>
      </c>
      <c r="I1691" t="s">
        <v>1810</v>
      </c>
      <c r="J1691" s="3">
        <v>2671.74</v>
      </c>
      <c r="K1691" s="3"/>
    </row>
    <row r="1692" spans="1:11" x14ac:dyDescent="0.3">
      <c r="A1692" t="s">
        <v>3497</v>
      </c>
      <c r="B1692" s="25">
        <v>45445</v>
      </c>
      <c r="C1692" t="s">
        <v>261</v>
      </c>
      <c r="D1692" t="s">
        <v>1589</v>
      </c>
      <c r="E1692" t="s">
        <v>1760</v>
      </c>
      <c r="F1692" s="7">
        <v>1</v>
      </c>
      <c r="G1692" s="3">
        <v>637.39</v>
      </c>
      <c r="H1692" s="3">
        <v>0.04</v>
      </c>
      <c r="I1692" t="s">
        <v>1807</v>
      </c>
      <c r="J1692" s="3">
        <v>497.16419999999999</v>
      </c>
      <c r="K1692" s="3"/>
    </row>
    <row r="1693" spans="1:11" x14ac:dyDescent="0.3">
      <c r="A1693" t="s">
        <v>3498</v>
      </c>
      <c r="B1693" s="25">
        <v>45230</v>
      </c>
      <c r="C1693" t="s">
        <v>1207</v>
      </c>
      <c r="D1693" t="s">
        <v>1538</v>
      </c>
      <c r="E1693" t="s">
        <v>1788</v>
      </c>
      <c r="F1693" s="7">
        <v>4</v>
      </c>
      <c r="G1693" s="3">
        <v>631</v>
      </c>
      <c r="H1693" s="3">
        <v>0.11</v>
      </c>
      <c r="I1693" t="s">
        <v>1805</v>
      </c>
      <c r="J1693" s="3">
        <v>605.76</v>
      </c>
      <c r="K1693" s="3"/>
    </row>
    <row r="1694" spans="1:11" x14ac:dyDescent="0.3">
      <c r="A1694" t="s">
        <v>3499</v>
      </c>
      <c r="B1694" s="25">
        <v>45916</v>
      </c>
      <c r="C1694" t="s">
        <v>1213</v>
      </c>
      <c r="D1694" t="s">
        <v>1689</v>
      </c>
      <c r="E1694" t="s">
        <v>1747</v>
      </c>
      <c r="F1694" s="7">
        <v>4</v>
      </c>
      <c r="G1694" s="3">
        <v>983.98</v>
      </c>
      <c r="H1694" s="3">
        <v>0.08</v>
      </c>
      <c r="I1694" t="s">
        <v>1810</v>
      </c>
      <c r="J1694" s="3">
        <v>3502.9688000000001</v>
      </c>
      <c r="K1694" s="3"/>
    </row>
    <row r="1695" spans="1:11" x14ac:dyDescent="0.3">
      <c r="A1695" t="s">
        <v>3500</v>
      </c>
      <c r="B1695" s="25">
        <v>45353</v>
      </c>
      <c r="C1695" t="s">
        <v>202</v>
      </c>
      <c r="D1695" t="s">
        <v>1639</v>
      </c>
      <c r="E1695" t="s">
        <v>1773</v>
      </c>
      <c r="F1695" s="7">
        <v>3</v>
      </c>
      <c r="G1695" s="3">
        <v>73.69</v>
      </c>
      <c r="H1695" s="3">
        <v>0.21</v>
      </c>
      <c r="I1695" t="s">
        <v>1805</v>
      </c>
      <c r="J1695" s="3">
        <v>271.17919999999998</v>
      </c>
      <c r="K1695" s="3"/>
    </row>
    <row r="1696" spans="1:11" x14ac:dyDescent="0.3">
      <c r="A1696" t="s">
        <v>3501</v>
      </c>
      <c r="B1696" s="25">
        <v>45490</v>
      </c>
      <c r="C1696" t="s">
        <v>1327</v>
      </c>
      <c r="D1696" t="s">
        <v>1551</v>
      </c>
      <c r="E1696" t="s">
        <v>1760</v>
      </c>
      <c r="F1696" s="7">
        <v>1</v>
      </c>
      <c r="G1696" s="3">
        <v>110.99</v>
      </c>
      <c r="H1696" s="3">
        <v>0.22</v>
      </c>
      <c r="I1696" t="s">
        <v>1805</v>
      </c>
      <c r="J1696" s="3">
        <v>263.04629999999997</v>
      </c>
      <c r="K1696" s="3"/>
    </row>
    <row r="1697" spans="1:11" x14ac:dyDescent="0.3">
      <c r="A1697" t="s">
        <v>3502</v>
      </c>
      <c r="B1697" s="25">
        <v>45850</v>
      </c>
      <c r="C1697" t="s">
        <v>298</v>
      </c>
      <c r="D1697" t="s">
        <v>1549</v>
      </c>
      <c r="E1697" t="s">
        <v>1760</v>
      </c>
      <c r="F1697" s="7">
        <v>1</v>
      </c>
      <c r="G1697" s="3">
        <v>66.86</v>
      </c>
      <c r="H1697" s="3">
        <v>0.14000000000000001</v>
      </c>
      <c r="I1697" t="s">
        <v>1810</v>
      </c>
      <c r="J1697" s="3">
        <v>52.150799999999997</v>
      </c>
      <c r="K1697" s="3"/>
    </row>
    <row r="1698" spans="1:11" x14ac:dyDescent="0.3">
      <c r="A1698" t="s">
        <v>3503</v>
      </c>
      <c r="B1698" s="25">
        <v>45515</v>
      </c>
      <c r="C1698" t="s">
        <v>1281</v>
      </c>
      <c r="D1698" t="s">
        <v>1663</v>
      </c>
      <c r="E1698" t="s">
        <v>1791</v>
      </c>
      <c r="F1698" s="7">
        <v>1</v>
      </c>
      <c r="G1698" s="3">
        <v>980.26</v>
      </c>
      <c r="H1698" s="3">
        <v>0.05</v>
      </c>
      <c r="I1698" t="s">
        <v>1807</v>
      </c>
      <c r="J1698" s="3">
        <v>843.02359999999999</v>
      </c>
      <c r="K1698" s="3"/>
    </row>
    <row r="1699" spans="1:11" x14ac:dyDescent="0.3">
      <c r="A1699" t="s">
        <v>3504</v>
      </c>
      <c r="B1699" s="25">
        <v>45322</v>
      </c>
      <c r="C1699" t="s">
        <v>146</v>
      </c>
      <c r="D1699" t="s">
        <v>1565</v>
      </c>
      <c r="E1699" t="s">
        <v>1791</v>
      </c>
      <c r="F1699" s="7">
        <v>3</v>
      </c>
      <c r="G1699" s="3">
        <v>235.28</v>
      </c>
      <c r="H1699" s="3">
        <v>0.08</v>
      </c>
      <c r="I1699" t="s">
        <v>1807</v>
      </c>
      <c r="J1699" s="3">
        <v>223.51599999999999</v>
      </c>
      <c r="K1699" s="3"/>
    </row>
    <row r="1700" spans="1:11" x14ac:dyDescent="0.3">
      <c r="A1700" t="s">
        <v>3505</v>
      </c>
      <c r="B1700" s="25">
        <v>45542</v>
      </c>
      <c r="C1700" t="s">
        <v>1278</v>
      </c>
      <c r="D1700" t="s">
        <v>1524</v>
      </c>
      <c r="E1700" t="s">
        <v>1782</v>
      </c>
      <c r="F1700" s="7">
        <v>4</v>
      </c>
      <c r="G1700" s="3">
        <v>407.39</v>
      </c>
      <c r="H1700" s="3">
        <v>0.12</v>
      </c>
      <c r="I1700" t="s">
        <v>1807</v>
      </c>
      <c r="J1700" s="3">
        <v>1124.3964000000001</v>
      </c>
      <c r="K1700" s="3"/>
    </row>
    <row r="1701" spans="1:11" x14ac:dyDescent="0.3">
      <c r="A1701" t="s">
        <v>3506</v>
      </c>
      <c r="B1701" s="25">
        <v>45675</v>
      </c>
      <c r="C1701" t="s">
        <v>248</v>
      </c>
      <c r="D1701" t="s">
        <v>1583</v>
      </c>
      <c r="E1701" t="s">
        <v>1780</v>
      </c>
      <c r="F1701" s="7">
        <v>3</v>
      </c>
      <c r="G1701" s="3">
        <v>459.83</v>
      </c>
      <c r="H1701" s="3">
        <v>0.17</v>
      </c>
      <c r="I1701" t="s">
        <v>1810</v>
      </c>
      <c r="J1701" s="3">
        <v>1618.6016</v>
      </c>
      <c r="K1701" s="3"/>
    </row>
    <row r="1702" spans="1:11" x14ac:dyDescent="0.3">
      <c r="A1702" t="s">
        <v>3507</v>
      </c>
      <c r="B1702" s="25">
        <v>45333</v>
      </c>
      <c r="C1702" t="s">
        <v>491</v>
      </c>
      <c r="D1702" t="s">
        <v>1715</v>
      </c>
      <c r="E1702" t="s">
        <v>1750</v>
      </c>
      <c r="F1702" s="7">
        <v>3</v>
      </c>
      <c r="G1702" s="3">
        <v>706.6</v>
      </c>
      <c r="H1702" s="3">
        <v>0.1</v>
      </c>
      <c r="I1702" t="s">
        <v>1807</v>
      </c>
      <c r="J1702" s="3">
        <v>1759.434</v>
      </c>
      <c r="K1702" s="3"/>
    </row>
    <row r="1703" spans="1:11" x14ac:dyDescent="0.3">
      <c r="A1703" t="s">
        <v>3508</v>
      </c>
      <c r="B1703" s="25">
        <v>45819</v>
      </c>
      <c r="C1703" t="s">
        <v>1408</v>
      </c>
      <c r="D1703" t="s">
        <v>1711</v>
      </c>
      <c r="E1703" t="s">
        <v>1794</v>
      </c>
      <c r="F1703" s="7">
        <v>2</v>
      </c>
      <c r="G1703" s="3">
        <v>811.16</v>
      </c>
      <c r="H1703" s="3">
        <v>0.04</v>
      </c>
      <c r="I1703" t="s">
        <v>1810</v>
      </c>
      <c r="J1703" s="3">
        <v>2190.1320000000001</v>
      </c>
      <c r="K1703" s="3"/>
    </row>
    <row r="1704" spans="1:11" x14ac:dyDescent="0.3">
      <c r="A1704" t="s">
        <v>3509</v>
      </c>
      <c r="B1704" s="25">
        <v>45268</v>
      </c>
      <c r="C1704" t="s">
        <v>699</v>
      </c>
      <c r="D1704" t="s">
        <v>1603</v>
      </c>
      <c r="E1704" t="s">
        <v>1760</v>
      </c>
      <c r="F1704" s="7">
        <v>1</v>
      </c>
      <c r="G1704" s="3">
        <v>985.79</v>
      </c>
      <c r="H1704" s="3">
        <v>0.3</v>
      </c>
      <c r="I1704" t="s">
        <v>1807</v>
      </c>
      <c r="J1704" s="3">
        <v>1892.7167999999999</v>
      </c>
      <c r="K1704" s="3"/>
    </row>
    <row r="1705" spans="1:11" x14ac:dyDescent="0.3">
      <c r="A1705" t="s">
        <v>3510</v>
      </c>
      <c r="B1705" s="25">
        <v>45521</v>
      </c>
      <c r="C1705" t="s">
        <v>610</v>
      </c>
      <c r="D1705" t="s">
        <v>1595</v>
      </c>
      <c r="E1705" t="s">
        <v>1780</v>
      </c>
      <c r="F1705" s="7">
        <v>1</v>
      </c>
      <c r="G1705" s="3">
        <v>255.02</v>
      </c>
      <c r="H1705" s="3">
        <v>0.01</v>
      </c>
      <c r="I1705" t="s">
        <v>1805</v>
      </c>
      <c r="J1705" s="3">
        <v>178.51400000000001</v>
      </c>
      <c r="K1705" s="3"/>
    </row>
    <row r="1706" spans="1:11" x14ac:dyDescent="0.3">
      <c r="A1706" t="s">
        <v>3511</v>
      </c>
      <c r="B1706" s="25">
        <v>45693</v>
      </c>
      <c r="C1706" t="s">
        <v>336</v>
      </c>
      <c r="D1706" t="s">
        <v>1567</v>
      </c>
      <c r="E1706" t="s">
        <v>1763</v>
      </c>
      <c r="F1706" s="7">
        <v>3</v>
      </c>
      <c r="G1706" s="3">
        <v>153.57</v>
      </c>
      <c r="H1706" s="3">
        <v>0.21</v>
      </c>
      <c r="I1706" t="s">
        <v>1807</v>
      </c>
      <c r="J1706" s="3">
        <v>152.0343</v>
      </c>
      <c r="K1706" s="3"/>
    </row>
    <row r="1707" spans="1:11" x14ac:dyDescent="0.3">
      <c r="A1707" t="s">
        <v>3512</v>
      </c>
      <c r="B1707" s="25">
        <v>45734</v>
      </c>
      <c r="C1707" t="s">
        <v>803</v>
      </c>
      <c r="D1707" t="s">
        <v>1615</v>
      </c>
      <c r="E1707" t="s">
        <v>1791</v>
      </c>
      <c r="F1707" s="7">
        <v>3</v>
      </c>
      <c r="G1707" s="3">
        <v>962.98</v>
      </c>
      <c r="H1707" s="3">
        <v>0.25</v>
      </c>
      <c r="I1707" t="s">
        <v>1805</v>
      </c>
      <c r="J1707" s="3">
        <v>2282.2626</v>
      </c>
      <c r="K1707" s="3"/>
    </row>
    <row r="1708" spans="1:11" x14ac:dyDescent="0.3">
      <c r="A1708" t="s">
        <v>3513</v>
      </c>
      <c r="B1708" s="25">
        <v>45377</v>
      </c>
      <c r="C1708" t="s">
        <v>211</v>
      </c>
      <c r="D1708" t="s">
        <v>1617</v>
      </c>
      <c r="E1708" t="s">
        <v>1763</v>
      </c>
      <c r="F1708" s="7">
        <v>4</v>
      </c>
      <c r="G1708" s="3">
        <v>884.46</v>
      </c>
      <c r="H1708" s="3">
        <v>0.05</v>
      </c>
      <c r="I1708" t="s">
        <v>1805</v>
      </c>
      <c r="J1708" s="3">
        <v>1990.0350000000001</v>
      </c>
      <c r="K1708" s="3"/>
    </row>
    <row r="1709" spans="1:11" x14ac:dyDescent="0.3">
      <c r="A1709" t="s">
        <v>3514</v>
      </c>
      <c r="B1709" s="25">
        <v>45778</v>
      </c>
      <c r="C1709" t="s">
        <v>1339</v>
      </c>
      <c r="D1709" t="s">
        <v>1663</v>
      </c>
      <c r="E1709" t="s">
        <v>1770</v>
      </c>
      <c r="F1709" s="7">
        <v>3</v>
      </c>
      <c r="G1709" s="3">
        <v>359.71</v>
      </c>
      <c r="H1709" s="3">
        <v>0.18</v>
      </c>
      <c r="I1709" t="s">
        <v>1807</v>
      </c>
      <c r="J1709" s="3">
        <v>1366.8979999999999</v>
      </c>
      <c r="K1709" s="3"/>
    </row>
    <row r="1710" spans="1:11" x14ac:dyDescent="0.3">
      <c r="A1710" t="s">
        <v>3515</v>
      </c>
      <c r="B1710" s="25">
        <v>45715</v>
      </c>
      <c r="C1710" t="s">
        <v>192</v>
      </c>
      <c r="D1710" t="s">
        <v>1629</v>
      </c>
      <c r="E1710" t="s">
        <v>1750</v>
      </c>
      <c r="F1710" s="7">
        <v>1</v>
      </c>
      <c r="G1710" s="3">
        <v>766.47</v>
      </c>
      <c r="H1710" s="3">
        <v>0.26</v>
      </c>
      <c r="I1710" t="s">
        <v>1805</v>
      </c>
      <c r="J1710" s="3">
        <v>1885.5162</v>
      </c>
      <c r="K1710" s="3"/>
    </row>
    <row r="1711" spans="1:11" x14ac:dyDescent="0.3">
      <c r="A1711" t="s">
        <v>3516</v>
      </c>
      <c r="B1711" s="25">
        <v>45492</v>
      </c>
      <c r="C1711" t="s">
        <v>716</v>
      </c>
      <c r="D1711" t="s">
        <v>1641</v>
      </c>
      <c r="E1711" t="s">
        <v>1791</v>
      </c>
      <c r="F1711" s="7">
        <v>3</v>
      </c>
      <c r="G1711" s="3">
        <v>772.07</v>
      </c>
      <c r="H1711" s="3">
        <v>0.26</v>
      </c>
      <c r="I1711" t="s">
        <v>1807</v>
      </c>
      <c r="J1711" s="3">
        <v>571.33180000000004</v>
      </c>
      <c r="K1711" s="3"/>
    </row>
    <row r="1712" spans="1:11" x14ac:dyDescent="0.3">
      <c r="A1712" t="s">
        <v>3517</v>
      </c>
      <c r="B1712" s="25">
        <v>45292</v>
      </c>
      <c r="C1712" t="s">
        <v>873</v>
      </c>
      <c r="D1712" t="s">
        <v>1567</v>
      </c>
      <c r="E1712" t="s">
        <v>1754</v>
      </c>
      <c r="F1712" s="7">
        <v>1</v>
      </c>
      <c r="G1712" s="3">
        <v>108.31</v>
      </c>
      <c r="H1712" s="3">
        <v>0</v>
      </c>
      <c r="I1712" t="s">
        <v>1810</v>
      </c>
      <c r="J1712" s="3">
        <v>240.44820000000001</v>
      </c>
      <c r="K1712" s="3"/>
    </row>
    <row r="1713" spans="1:11" x14ac:dyDescent="0.3">
      <c r="A1713" t="s">
        <v>3518</v>
      </c>
      <c r="B1713" s="25">
        <v>45316</v>
      </c>
      <c r="C1713" t="s">
        <v>702</v>
      </c>
      <c r="D1713" t="s">
        <v>1687</v>
      </c>
      <c r="E1713" t="s">
        <v>1757</v>
      </c>
      <c r="F1713" s="7">
        <v>2</v>
      </c>
      <c r="G1713" s="3">
        <v>502.53</v>
      </c>
      <c r="H1713" s="3">
        <v>0.11</v>
      </c>
      <c r="I1713" t="s">
        <v>1807</v>
      </c>
      <c r="J1713" s="3">
        <v>502.53</v>
      </c>
      <c r="K1713" s="3"/>
    </row>
    <row r="1714" spans="1:11" x14ac:dyDescent="0.3">
      <c r="A1714" t="s">
        <v>3519</v>
      </c>
      <c r="B1714" s="25">
        <v>45548</v>
      </c>
      <c r="C1714" t="s">
        <v>275</v>
      </c>
      <c r="D1714" t="s">
        <v>1527</v>
      </c>
      <c r="E1714" t="s">
        <v>1785</v>
      </c>
      <c r="F1714" s="7">
        <v>1</v>
      </c>
      <c r="G1714" s="3">
        <v>508.52</v>
      </c>
      <c r="H1714" s="3">
        <v>0.26</v>
      </c>
      <c r="I1714" t="s">
        <v>1810</v>
      </c>
      <c r="J1714" s="3">
        <v>905.16559999999993</v>
      </c>
      <c r="K1714" s="3"/>
    </row>
    <row r="1715" spans="1:11" x14ac:dyDescent="0.3">
      <c r="A1715" t="s">
        <v>3520</v>
      </c>
      <c r="B1715" s="25">
        <v>45572</v>
      </c>
      <c r="C1715" t="s">
        <v>1426</v>
      </c>
      <c r="D1715" t="s">
        <v>1677</v>
      </c>
      <c r="E1715" t="s">
        <v>1747</v>
      </c>
      <c r="F1715" s="7">
        <v>4</v>
      </c>
      <c r="G1715" s="3">
        <v>492</v>
      </c>
      <c r="H1715" s="3">
        <v>0.02</v>
      </c>
      <c r="I1715" t="s">
        <v>1807</v>
      </c>
      <c r="J1715" s="3">
        <v>364.08</v>
      </c>
      <c r="K1715" s="3"/>
    </row>
    <row r="1716" spans="1:11" x14ac:dyDescent="0.3">
      <c r="A1716" t="s">
        <v>3521</v>
      </c>
      <c r="B1716" s="25">
        <v>45347</v>
      </c>
      <c r="C1716" t="s">
        <v>1473</v>
      </c>
      <c r="D1716" t="s">
        <v>1603</v>
      </c>
      <c r="E1716" t="s">
        <v>1780</v>
      </c>
      <c r="F1716" s="7">
        <v>1</v>
      </c>
      <c r="G1716" s="3">
        <v>746.36</v>
      </c>
      <c r="H1716" s="3">
        <v>0.08</v>
      </c>
      <c r="I1716" t="s">
        <v>1805</v>
      </c>
      <c r="J1716" s="3">
        <v>2925.7312000000002</v>
      </c>
      <c r="K1716" s="3"/>
    </row>
    <row r="1717" spans="1:11" x14ac:dyDescent="0.3">
      <c r="A1717" t="s">
        <v>3522</v>
      </c>
      <c r="B1717" s="25">
        <v>45823</v>
      </c>
      <c r="C1717" t="s">
        <v>1327</v>
      </c>
      <c r="D1717" t="s">
        <v>1553</v>
      </c>
      <c r="E1717" t="s">
        <v>1738</v>
      </c>
      <c r="F1717" s="7">
        <v>2</v>
      </c>
      <c r="G1717" s="3">
        <v>120.83</v>
      </c>
      <c r="H1717" s="3">
        <v>0.28999999999999998</v>
      </c>
      <c r="I1717" t="s">
        <v>1805</v>
      </c>
      <c r="J1717" s="3">
        <v>111.1636</v>
      </c>
      <c r="K1717" s="3"/>
    </row>
    <row r="1718" spans="1:11" x14ac:dyDescent="0.3">
      <c r="A1718" t="s">
        <v>3523</v>
      </c>
      <c r="B1718" s="25">
        <v>45394</v>
      </c>
      <c r="C1718" t="s">
        <v>1229</v>
      </c>
      <c r="D1718" t="s">
        <v>1683</v>
      </c>
      <c r="E1718" t="s">
        <v>1791</v>
      </c>
      <c r="F1718" s="7">
        <v>2</v>
      </c>
      <c r="G1718" s="3">
        <v>68.31</v>
      </c>
      <c r="H1718" s="3">
        <v>0.02</v>
      </c>
      <c r="I1718" t="s">
        <v>1810</v>
      </c>
      <c r="J1718" s="3">
        <v>97.000199999999992</v>
      </c>
      <c r="K1718" s="3"/>
    </row>
    <row r="1719" spans="1:11" x14ac:dyDescent="0.3">
      <c r="A1719" t="s">
        <v>3524</v>
      </c>
      <c r="B1719" s="25">
        <v>45265</v>
      </c>
      <c r="C1719" t="s">
        <v>227</v>
      </c>
      <c r="D1719" t="s">
        <v>1573</v>
      </c>
      <c r="E1719" t="s">
        <v>1791</v>
      </c>
      <c r="F1719" s="7">
        <v>4</v>
      </c>
      <c r="G1719" s="3">
        <v>761.71</v>
      </c>
      <c r="H1719" s="3">
        <v>0.18</v>
      </c>
      <c r="I1719" t="s">
        <v>1807</v>
      </c>
      <c r="J1719" s="3">
        <v>1492.9516000000001</v>
      </c>
      <c r="K1719" s="3"/>
    </row>
    <row r="1720" spans="1:11" x14ac:dyDescent="0.3">
      <c r="A1720" t="s">
        <v>3525</v>
      </c>
      <c r="B1720" s="25">
        <v>45261</v>
      </c>
      <c r="C1720" t="s">
        <v>241</v>
      </c>
      <c r="D1720" t="s">
        <v>1685</v>
      </c>
      <c r="E1720" t="s">
        <v>1747</v>
      </c>
      <c r="F1720" s="7">
        <v>1</v>
      </c>
      <c r="G1720" s="3">
        <v>346.37</v>
      </c>
      <c r="H1720" s="3">
        <v>0.14000000000000001</v>
      </c>
      <c r="I1720" t="s">
        <v>1810</v>
      </c>
      <c r="J1720" s="3">
        <v>1136.0935999999999</v>
      </c>
      <c r="K1720" s="3"/>
    </row>
    <row r="1721" spans="1:11" x14ac:dyDescent="0.3">
      <c r="A1721" t="s">
        <v>3526</v>
      </c>
      <c r="B1721" s="25">
        <v>45702</v>
      </c>
      <c r="C1721" t="s">
        <v>40</v>
      </c>
      <c r="D1721" t="s">
        <v>1639</v>
      </c>
      <c r="E1721" t="s">
        <v>1775</v>
      </c>
      <c r="F1721" s="7">
        <v>1</v>
      </c>
      <c r="G1721" s="3">
        <v>846.3</v>
      </c>
      <c r="H1721" s="3">
        <v>0.1</v>
      </c>
      <c r="I1721" t="s">
        <v>1807</v>
      </c>
      <c r="J1721" s="3">
        <v>727.81799999999998</v>
      </c>
      <c r="K1721" s="3"/>
    </row>
    <row r="1722" spans="1:11" x14ac:dyDescent="0.3">
      <c r="A1722" t="s">
        <v>3527</v>
      </c>
      <c r="B1722" s="25">
        <v>45624</v>
      </c>
      <c r="C1722" t="s">
        <v>1324</v>
      </c>
      <c r="D1722" t="s">
        <v>1524</v>
      </c>
      <c r="E1722" t="s">
        <v>1794</v>
      </c>
      <c r="F1722" s="7">
        <v>2</v>
      </c>
      <c r="G1722" s="3">
        <v>458.97</v>
      </c>
      <c r="H1722" s="3">
        <v>0.14000000000000001</v>
      </c>
      <c r="I1722" t="s">
        <v>1807</v>
      </c>
      <c r="J1722" s="3">
        <v>413.07299999999998</v>
      </c>
      <c r="K1722" s="3"/>
    </row>
    <row r="1723" spans="1:11" x14ac:dyDescent="0.3">
      <c r="A1723" t="s">
        <v>3528</v>
      </c>
      <c r="B1723" s="25">
        <v>45736</v>
      </c>
      <c r="C1723" t="s">
        <v>909</v>
      </c>
      <c r="D1723" t="s">
        <v>1615</v>
      </c>
      <c r="E1723" t="s">
        <v>1760</v>
      </c>
      <c r="F1723" s="7">
        <v>3</v>
      </c>
      <c r="G1723" s="3">
        <v>536.61</v>
      </c>
      <c r="H1723" s="3">
        <v>0.14000000000000001</v>
      </c>
      <c r="I1723" t="s">
        <v>1805</v>
      </c>
      <c r="J1723" s="3">
        <v>922.9692</v>
      </c>
      <c r="K1723" s="3"/>
    </row>
    <row r="1724" spans="1:11" x14ac:dyDescent="0.3">
      <c r="A1724" t="s">
        <v>3529</v>
      </c>
      <c r="B1724" s="25">
        <v>45709</v>
      </c>
      <c r="C1724" t="s">
        <v>1290</v>
      </c>
      <c r="D1724" t="s">
        <v>1645</v>
      </c>
      <c r="E1724" t="s">
        <v>1733</v>
      </c>
      <c r="F1724" s="7">
        <v>4</v>
      </c>
      <c r="G1724" s="3">
        <v>130.41</v>
      </c>
      <c r="H1724" s="3">
        <v>0.01</v>
      </c>
      <c r="I1724" t="s">
        <v>1807</v>
      </c>
      <c r="J1724" s="3">
        <v>336.45780000000002</v>
      </c>
      <c r="K1724" s="3"/>
    </row>
    <row r="1725" spans="1:11" x14ac:dyDescent="0.3">
      <c r="A1725" t="s">
        <v>3530</v>
      </c>
      <c r="B1725" s="25">
        <v>45738</v>
      </c>
      <c r="C1725" t="s">
        <v>1505</v>
      </c>
      <c r="D1725" t="s">
        <v>1707</v>
      </c>
      <c r="E1725" t="s">
        <v>1775</v>
      </c>
      <c r="F1725" s="7">
        <v>3</v>
      </c>
      <c r="G1725" s="3">
        <v>706.67</v>
      </c>
      <c r="H1725" s="3">
        <v>0.17</v>
      </c>
      <c r="I1725" t="s">
        <v>1805</v>
      </c>
      <c r="J1725" s="3">
        <v>2798.4132</v>
      </c>
      <c r="K1725" s="3"/>
    </row>
    <row r="1726" spans="1:11" x14ac:dyDescent="0.3">
      <c r="A1726" t="s">
        <v>3531</v>
      </c>
      <c r="B1726" s="25">
        <v>45685</v>
      </c>
      <c r="C1726" t="s">
        <v>1210</v>
      </c>
      <c r="D1726" t="s">
        <v>1583</v>
      </c>
      <c r="E1726" t="s">
        <v>1747</v>
      </c>
      <c r="F1726" s="7">
        <v>3</v>
      </c>
      <c r="G1726" s="3">
        <v>523.45000000000005</v>
      </c>
      <c r="H1726" s="3">
        <v>0.23</v>
      </c>
      <c r="I1726" t="s">
        <v>1805</v>
      </c>
      <c r="J1726" s="3">
        <v>1303.3905</v>
      </c>
      <c r="K1726" s="3"/>
    </row>
    <row r="1727" spans="1:11" x14ac:dyDescent="0.3">
      <c r="A1727" t="s">
        <v>3532</v>
      </c>
      <c r="B1727" s="25">
        <v>45701</v>
      </c>
      <c r="C1727" t="s">
        <v>48</v>
      </c>
      <c r="D1727" t="s">
        <v>1711</v>
      </c>
      <c r="E1727" t="s">
        <v>1791</v>
      </c>
      <c r="F1727" s="7">
        <v>4</v>
      </c>
      <c r="G1727" s="3">
        <v>482.2</v>
      </c>
      <c r="H1727" s="3">
        <v>0.02</v>
      </c>
      <c r="I1727" t="s">
        <v>1810</v>
      </c>
      <c r="J1727" s="3">
        <v>1113.8820000000001</v>
      </c>
      <c r="K1727" s="3"/>
    </row>
    <row r="1728" spans="1:11" x14ac:dyDescent="0.3">
      <c r="A1728" t="s">
        <v>3533</v>
      </c>
      <c r="B1728" s="25">
        <v>45745</v>
      </c>
      <c r="C1728" t="s">
        <v>423</v>
      </c>
      <c r="D1728" t="s">
        <v>1655</v>
      </c>
      <c r="E1728" t="s">
        <v>1754</v>
      </c>
      <c r="F1728" s="7">
        <v>1</v>
      </c>
      <c r="G1728" s="3">
        <v>688.86</v>
      </c>
      <c r="H1728" s="3">
        <v>0.1</v>
      </c>
      <c r="I1728" t="s">
        <v>1810</v>
      </c>
      <c r="J1728" s="3">
        <v>2700.3312000000001</v>
      </c>
      <c r="K1728" s="3"/>
    </row>
    <row r="1729" spans="1:11" x14ac:dyDescent="0.3">
      <c r="A1729" t="s">
        <v>3534</v>
      </c>
      <c r="B1729" s="25">
        <v>45214</v>
      </c>
      <c r="C1729" t="s">
        <v>100</v>
      </c>
      <c r="D1729" t="s">
        <v>1553</v>
      </c>
      <c r="E1729" t="s">
        <v>1733</v>
      </c>
      <c r="F1729" s="7">
        <v>4</v>
      </c>
      <c r="G1729" s="3">
        <v>145.47999999999999</v>
      </c>
      <c r="H1729" s="3">
        <v>0.28000000000000003</v>
      </c>
      <c r="I1729" t="s">
        <v>1810</v>
      </c>
      <c r="J1729" s="3">
        <v>130.93199999999999</v>
      </c>
      <c r="K1729" s="3"/>
    </row>
    <row r="1730" spans="1:11" x14ac:dyDescent="0.3">
      <c r="A1730" t="s">
        <v>3535</v>
      </c>
      <c r="B1730" s="25">
        <v>45547</v>
      </c>
      <c r="C1730" t="s">
        <v>195</v>
      </c>
      <c r="D1730" t="s">
        <v>1591</v>
      </c>
      <c r="E1730" t="s">
        <v>1773</v>
      </c>
      <c r="F1730" s="7">
        <v>4</v>
      </c>
      <c r="G1730" s="3">
        <v>862.25</v>
      </c>
      <c r="H1730" s="3">
        <v>0.12</v>
      </c>
      <c r="I1730" t="s">
        <v>1807</v>
      </c>
      <c r="J1730" s="3">
        <v>2483.2800000000002</v>
      </c>
      <c r="K1730" s="3"/>
    </row>
    <row r="1731" spans="1:11" x14ac:dyDescent="0.3">
      <c r="A1731" t="s">
        <v>3536</v>
      </c>
      <c r="B1731" s="25">
        <v>45296</v>
      </c>
      <c r="C1731" t="s">
        <v>917</v>
      </c>
      <c r="D1731" t="s">
        <v>1527</v>
      </c>
      <c r="E1731" t="s">
        <v>1780</v>
      </c>
      <c r="F1731" s="7">
        <v>2</v>
      </c>
      <c r="G1731" s="3">
        <v>146.12</v>
      </c>
      <c r="H1731" s="3">
        <v>0.3</v>
      </c>
      <c r="I1731" t="s">
        <v>1810</v>
      </c>
      <c r="J1731" s="3">
        <v>514.3424</v>
      </c>
      <c r="K1731" s="3"/>
    </row>
    <row r="1732" spans="1:11" x14ac:dyDescent="0.3">
      <c r="A1732" t="s">
        <v>3537</v>
      </c>
      <c r="B1732" s="25">
        <v>45549</v>
      </c>
      <c r="C1732" t="s">
        <v>1455</v>
      </c>
      <c r="D1732" t="s">
        <v>1591</v>
      </c>
      <c r="E1732" t="s">
        <v>1791</v>
      </c>
      <c r="F1732" s="7">
        <v>2</v>
      </c>
      <c r="G1732" s="3">
        <v>695.02</v>
      </c>
      <c r="H1732" s="3">
        <v>0.24</v>
      </c>
      <c r="I1732" t="s">
        <v>1810</v>
      </c>
      <c r="J1732" s="3">
        <v>973.02799999999991</v>
      </c>
      <c r="K1732" s="3"/>
    </row>
    <row r="1733" spans="1:11" x14ac:dyDescent="0.3">
      <c r="A1733" t="s">
        <v>3538</v>
      </c>
      <c r="B1733" s="25">
        <v>45231</v>
      </c>
      <c r="C1733" t="s">
        <v>705</v>
      </c>
      <c r="D1733" t="s">
        <v>1717</v>
      </c>
      <c r="E1733" t="s">
        <v>1770</v>
      </c>
      <c r="F1733" s="7">
        <v>2</v>
      </c>
      <c r="G1733" s="3">
        <v>886.67</v>
      </c>
      <c r="H1733" s="3">
        <v>0.06</v>
      </c>
      <c r="I1733" t="s">
        <v>1807</v>
      </c>
      <c r="J1733" s="3">
        <v>1347.7384</v>
      </c>
      <c r="K1733" s="3"/>
    </row>
    <row r="1734" spans="1:11" x14ac:dyDescent="0.3">
      <c r="A1734" t="s">
        <v>3539</v>
      </c>
      <c r="B1734" s="25">
        <v>45628</v>
      </c>
      <c r="C1734" t="s">
        <v>202</v>
      </c>
      <c r="D1734" t="s">
        <v>1661</v>
      </c>
      <c r="E1734" t="s">
        <v>1791</v>
      </c>
      <c r="F1734" s="7">
        <v>1</v>
      </c>
      <c r="G1734" s="3">
        <v>864.09</v>
      </c>
      <c r="H1734" s="3">
        <v>0.02</v>
      </c>
      <c r="I1734" t="s">
        <v>1810</v>
      </c>
      <c r="J1734" s="3">
        <v>1624.4892</v>
      </c>
      <c r="K1734" s="3"/>
    </row>
    <row r="1735" spans="1:11" x14ac:dyDescent="0.3">
      <c r="A1735" t="s">
        <v>3540</v>
      </c>
      <c r="B1735" s="25">
        <v>45862</v>
      </c>
      <c r="C1735" t="s">
        <v>23</v>
      </c>
      <c r="D1735" t="s">
        <v>1553</v>
      </c>
      <c r="E1735" t="s">
        <v>1767</v>
      </c>
      <c r="F1735" s="7">
        <v>2</v>
      </c>
      <c r="G1735" s="3">
        <v>437.65</v>
      </c>
      <c r="H1735" s="3">
        <v>0.27</v>
      </c>
      <c r="I1735" t="s">
        <v>1807</v>
      </c>
      <c r="J1735" s="3">
        <v>428.89699999999999</v>
      </c>
      <c r="K1735" s="3"/>
    </row>
    <row r="1736" spans="1:11" x14ac:dyDescent="0.3">
      <c r="A1736" t="s">
        <v>3541</v>
      </c>
      <c r="B1736" s="25">
        <v>45843</v>
      </c>
      <c r="C1736" t="s">
        <v>654</v>
      </c>
      <c r="D1736" t="s">
        <v>1601</v>
      </c>
      <c r="E1736" t="s">
        <v>1778</v>
      </c>
      <c r="F1736" s="7">
        <v>4</v>
      </c>
      <c r="G1736" s="3">
        <v>208.09</v>
      </c>
      <c r="H1736" s="3">
        <v>0.02</v>
      </c>
      <c r="I1736" t="s">
        <v>1805</v>
      </c>
      <c r="J1736" s="3">
        <v>303.81139999999999</v>
      </c>
      <c r="K1736" s="3"/>
    </row>
    <row r="1737" spans="1:11" x14ac:dyDescent="0.3">
      <c r="A1737" t="s">
        <v>3542</v>
      </c>
      <c r="B1737" s="25">
        <v>45482</v>
      </c>
      <c r="C1737" t="s">
        <v>202</v>
      </c>
      <c r="D1737" t="s">
        <v>1715</v>
      </c>
      <c r="E1737" t="s">
        <v>1788</v>
      </c>
      <c r="F1737" s="7">
        <v>3</v>
      </c>
      <c r="G1737" s="3">
        <v>825.78</v>
      </c>
      <c r="H1737" s="3">
        <v>0.12</v>
      </c>
      <c r="I1737" t="s">
        <v>1805</v>
      </c>
      <c r="J1737" s="3">
        <v>3237.0576000000001</v>
      </c>
      <c r="K1737" s="3"/>
    </row>
    <row r="1738" spans="1:11" x14ac:dyDescent="0.3">
      <c r="A1738" t="s">
        <v>3543</v>
      </c>
      <c r="B1738" s="25">
        <v>45313</v>
      </c>
      <c r="C1738" t="s">
        <v>400</v>
      </c>
      <c r="D1738" t="s">
        <v>1579</v>
      </c>
      <c r="E1738" t="s">
        <v>1788</v>
      </c>
      <c r="F1738" s="7">
        <v>1</v>
      </c>
      <c r="G1738" s="3">
        <v>849.77</v>
      </c>
      <c r="H1738" s="3">
        <v>0.18</v>
      </c>
      <c r="I1738" t="s">
        <v>1807</v>
      </c>
      <c r="J1738" s="3">
        <v>2243.3928000000001</v>
      </c>
      <c r="K1738" s="3"/>
    </row>
    <row r="1739" spans="1:11" x14ac:dyDescent="0.3">
      <c r="A1739" t="s">
        <v>3544</v>
      </c>
      <c r="B1739" s="25">
        <v>45314</v>
      </c>
      <c r="C1739" t="s">
        <v>1069</v>
      </c>
      <c r="D1739" t="s">
        <v>1649</v>
      </c>
      <c r="E1739" t="s">
        <v>1750</v>
      </c>
      <c r="F1739" s="7">
        <v>4</v>
      </c>
      <c r="G1739" s="3">
        <v>88.78</v>
      </c>
      <c r="H1739" s="3">
        <v>0.14000000000000001</v>
      </c>
      <c r="I1739" t="s">
        <v>1805</v>
      </c>
      <c r="J1739" s="3">
        <v>72.799600000000012</v>
      </c>
      <c r="K1739" s="3"/>
    </row>
    <row r="1740" spans="1:11" x14ac:dyDescent="0.3">
      <c r="A1740" t="s">
        <v>3545</v>
      </c>
      <c r="B1740" s="25">
        <v>45526</v>
      </c>
      <c r="C1740" t="s">
        <v>622</v>
      </c>
      <c r="D1740" t="s">
        <v>1685</v>
      </c>
      <c r="E1740" t="s">
        <v>1750</v>
      </c>
      <c r="F1740" s="7">
        <v>3</v>
      </c>
      <c r="G1740" s="3">
        <v>507.22</v>
      </c>
      <c r="H1740" s="3">
        <v>0.11</v>
      </c>
      <c r="I1740" t="s">
        <v>1807</v>
      </c>
      <c r="J1740" s="3">
        <v>1744.8368</v>
      </c>
      <c r="K1740" s="3"/>
    </row>
    <row r="1741" spans="1:11" x14ac:dyDescent="0.3">
      <c r="A1741" t="s">
        <v>3546</v>
      </c>
      <c r="B1741" s="25">
        <v>45887</v>
      </c>
      <c r="C1741" t="s">
        <v>986</v>
      </c>
      <c r="D1741" t="s">
        <v>1721</v>
      </c>
      <c r="E1741" t="s">
        <v>1733</v>
      </c>
      <c r="F1741" s="7">
        <v>4</v>
      </c>
      <c r="G1741" s="3">
        <v>330.98</v>
      </c>
      <c r="H1741" s="3">
        <v>0.08</v>
      </c>
      <c r="I1741" t="s">
        <v>1805</v>
      </c>
      <c r="J1741" s="3">
        <v>883.71660000000008</v>
      </c>
      <c r="K1741" s="3"/>
    </row>
    <row r="1742" spans="1:11" x14ac:dyDescent="0.3">
      <c r="A1742" t="s">
        <v>3547</v>
      </c>
      <c r="B1742" s="25">
        <v>45562</v>
      </c>
      <c r="C1742" t="s">
        <v>192</v>
      </c>
      <c r="D1742" t="s">
        <v>1603</v>
      </c>
      <c r="E1742" t="s">
        <v>1794</v>
      </c>
      <c r="F1742" s="7">
        <v>2</v>
      </c>
      <c r="G1742" s="3">
        <v>442.87</v>
      </c>
      <c r="H1742" s="3">
        <v>0.14000000000000001</v>
      </c>
      <c r="I1742" t="s">
        <v>1805</v>
      </c>
      <c r="J1742" s="3">
        <v>1629.7616</v>
      </c>
      <c r="K1742" s="3"/>
    </row>
    <row r="1743" spans="1:11" x14ac:dyDescent="0.3">
      <c r="A1743" t="s">
        <v>3548</v>
      </c>
      <c r="B1743" s="25">
        <v>45880</v>
      </c>
      <c r="C1743" t="s">
        <v>48</v>
      </c>
      <c r="D1743" t="s">
        <v>1721</v>
      </c>
      <c r="E1743" t="s">
        <v>1742</v>
      </c>
      <c r="F1743" s="7">
        <v>1</v>
      </c>
      <c r="G1743" s="3">
        <v>939.66</v>
      </c>
      <c r="H1743" s="3">
        <v>0</v>
      </c>
      <c r="I1743" t="s">
        <v>1807</v>
      </c>
      <c r="J1743" s="3">
        <v>1616.2152000000001</v>
      </c>
      <c r="K1743" s="3"/>
    </row>
    <row r="1744" spans="1:11" x14ac:dyDescent="0.3">
      <c r="A1744" t="s">
        <v>3549</v>
      </c>
      <c r="B1744" s="25">
        <v>45556</v>
      </c>
      <c r="C1744" t="s">
        <v>920</v>
      </c>
      <c r="D1744" t="s">
        <v>1675</v>
      </c>
      <c r="E1744" t="s">
        <v>1747</v>
      </c>
      <c r="F1744" s="7">
        <v>3</v>
      </c>
      <c r="G1744" s="3">
        <v>24.13</v>
      </c>
      <c r="H1744" s="3">
        <v>0.28999999999999998</v>
      </c>
      <c r="I1744" t="s">
        <v>1805</v>
      </c>
      <c r="J1744" s="3">
        <v>24.13</v>
      </c>
      <c r="K1744" s="3"/>
    </row>
    <row r="1745" spans="1:11" x14ac:dyDescent="0.3">
      <c r="A1745" t="s">
        <v>3550</v>
      </c>
      <c r="B1745" s="25">
        <v>45355</v>
      </c>
      <c r="C1745" t="s">
        <v>1126</v>
      </c>
      <c r="D1745" t="s">
        <v>1611</v>
      </c>
      <c r="E1745" t="s">
        <v>1747</v>
      </c>
      <c r="F1745" s="7">
        <v>1</v>
      </c>
      <c r="G1745" s="3">
        <v>239.54</v>
      </c>
      <c r="H1745" s="3">
        <v>0.1</v>
      </c>
      <c r="I1745" t="s">
        <v>1810</v>
      </c>
      <c r="J1745" s="3">
        <v>510.22019999999998</v>
      </c>
      <c r="K1745" s="3"/>
    </row>
    <row r="1746" spans="1:11" x14ac:dyDescent="0.3">
      <c r="A1746" t="s">
        <v>3551</v>
      </c>
      <c r="B1746" s="25">
        <v>45244</v>
      </c>
      <c r="C1746" t="s">
        <v>1466</v>
      </c>
      <c r="D1746" t="s">
        <v>1621</v>
      </c>
      <c r="E1746" t="s">
        <v>1780</v>
      </c>
      <c r="F1746" s="7">
        <v>1</v>
      </c>
      <c r="G1746" s="3">
        <v>588.53</v>
      </c>
      <c r="H1746" s="3">
        <v>0.3</v>
      </c>
      <c r="I1746" t="s">
        <v>1805</v>
      </c>
      <c r="J1746" s="3">
        <v>529.67700000000002</v>
      </c>
      <c r="K1746" s="3"/>
    </row>
    <row r="1747" spans="1:11" x14ac:dyDescent="0.3">
      <c r="A1747" t="s">
        <v>3552</v>
      </c>
      <c r="B1747" s="25">
        <v>45863</v>
      </c>
      <c r="C1747" t="s">
        <v>906</v>
      </c>
      <c r="D1747" t="s">
        <v>1649</v>
      </c>
      <c r="E1747" t="s">
        <v>1782</v>
      </c>
      <c r="F1747" s="7">
        <v>4</v>
      </c>
      <c r="G1747" s="3">
        <v>145.96</v>
      </c>
      <c r="H1747" s="3">
        <v>0.06</v>
      </c>
      <c r="I1747" t="s">
        <v>1805</v>
      </c>
      <c r="J1747" s="3">
        <v>102.172</v>
      </c>
      <c r="K1747" s="3"/>
    </row>
    <row r="1748" spans="1:11" x14ac:dyDescent="0.3">
      <c r="A1748" t="s">
        <v>3553</v>
      </c>
      <c r="B1748" s="25">
        <v>45573</v>
      </c>
      <c r="C1748" t="s">
        <v>355</v>
      </c>
      <c r="D1748" t="s">
        <v>1669</v>
      </c>
      <c r="E1748" t="s">
        <v>1750</v>
      </c>
      <c r="F1748" s="7">
        <v>3</v>
      </c>
      <c r="G1748" s="3">
        <v>640.91</v>
      </c>
      <c r="H1748" s="3">
        <v>0.22</v>
      </c>
      <c r="I1748" t="s">
        <v>1805</v>
      </c>
      <c r="J1748" s="3">
        <v>2409.8216000000002</v>
      </c>
      <c r="K1748" s="3"/>
    </row>
    <row r="1749" spans="1:11" x14ac:dyDescent="0.3">
      <c r="A1749" t="s">
        <v>3554</v>
      </c>
      <c r="B1749" s="25">
        <v>45792</v>
      </c>
      <c r="C1749" t="s">
        <v>163</v>
      </c>
      <c r="D1749" t="s">
        <v>1657</v>
      </c>
      <c r="E1749" t="s">
        <v>1773</v>
      </c>
      <c r="F1749" s="7">
        <v>2</v>
      </c>
      <c r="G1749" s="3">
        <v>773.86</v>
      </c>
      <c r="H1749" s="3">
        <v>0.2</v>
      </c>
      <c r="I1749" t="s">
        <v>1805</v>
      </c>
      <c r="J1749" s="3">
        <v>1810.8324</v>
      </c>
      <c r="K1749" s="3"/>
    </row>
    <row r="1750" spans="1:11" x14ac:dyDescent="0.3">
      <c r="A1750" t="s">
        <v>3555</v>
      </c>
      <c r="B1750" s="25">
        <v>45744</v>
      </c>
      <c r="C1750" t="s">
        <v>1411</v>
      </c>
      <c r="D1750" t="s">
        <v>1591</v>
      </c>
      <c r="E1750" t="s">
        <v>1782</v>
      </c>
      <c r="F1750" s="7">
        <v>4</v>
      </c>
      <c r="G1750" s="3">
        <v>31.28</v>
      </c>
      <c r="H1750" s="3">
        <v>0.18</v>
      </c>
      <c r="I1750" t="s">
        <v>1810</v>
      </c>
      <c r="J1750" s="3">
        <v>50.048000000000002</v>
      </c>
      <c r="K1750" s="3"/>
    </row>
    <row r="1751" spans="1:11" x14ac:dyDescent="0.3">
      <c r="A1751" t="s">
        <v>3556</v>
      </c>
      <c r="B1751" s="25">
        <v>45842</v>
      </c>
      <c r="C1751" t="s">
        <v>1153</v>
      </c>
      <c r="D1751" t="s">
        <v>1693</v>
      </c>
      <c r="E1751" t="s">
        <v>1757</v>
      </c>
      <c r="F1751" s="7">
        <v>3</v>
      </c>
      <c r="G1751" s="3">
        <v>389.22</v>
      </c>
      <c r="H1751" s="3">
        <v>0.13</v>
      </c>
      <c r="I1751" t="s">
        <v>1805</v>
      </c>
      <c r="J1751" s="3">
        <v>1276.6415999999999</v>
      </c>
      <c r="K1751" s="3"/>
    </row>
    <row r="1752" spans="1:11" x14ac:dyDescent="0.3">
      <c r="A1752" t="s">
        <v>3557</v>
      </c>
      <c r="B1752" s="25">
        <v>45502</v>
      </c>
      <c r="C1752" t="s">
        <v>71</v>
      </c>
      <c r="D1752" t="s">
        <v>1657</v>
      </c>
      <c r="E1752" t="s">
        <v>1782</v>
      </c>
      <c r="F1752" s="7">
        <v>4</v>
      </c>
      <c r="G1752" s="3">
        <v>543.44000000000005</v>
      </c>
      <c r="H1752" s="3">
        <v>0.28999999999999998</v>
      </c>
      <c r="I1752" t="s">
        <v>1807</v>
      </c>
      <c r="J1752" s="3">
        <v>1418.3784000000001</v>
      </c>
      <c r="K1752" s="3"/>
    </row>
    <row r="1753" spans="1:11" x14ac:dyDescent="0.3">
      <c r="A1753" t="s">
        <v>3558</v>
      </c>
      <c r="B1753" s="25">
        <v>45296</v>
      </c>
      <c r="C1753" t="s">
        <v>814</v>
      </c>
      <c r="D1753" t="s">
        <v>1723</v>
      </c>
      <c r="E1753" t="s">
        <v>1794</v>
      </c>
      <c r="F1753" s="7">
        <v>4</v>
      </c>
      <c r="G1753" s="3">
        <v>715.42</v>
      </c>
      <c r="H1753" s="3">
        <v>0.11</v>
      </c>
      <c r="I1753" t="s">
        <v>1807</v>
      </c>
      <c r="J1753" s="3">
        <v>2031.7927999999999</v>
      </c>
      <c r="K1753" s="3"/>
    </row>
    <row r="1754" spans="1:11" x14ac:dyDescent="0.3">
      <c r="A1754" t="s">
        <v>3559</v>
      </c>
      <c r="B1754" s="25">
        <v>45886</v>
      </c>
      <c r="C1754" t="s">
        <v>192</v>
      </c>
      <c r="D1754" t="s">
        <v>1553</v>
      </c>
      <c r="E1754" t="s">
        <v>1750</v>
      </c>
      <c r="F1754" s="7">
        <v>4</v>
      </c>
      <c r="G1754" s="3">
        <v>676.14</v>
      </c>
      <c r="H1754" s="3">
        <v>0.25</v>
      </c>
      <c r="I1754" t="s">
        <v>1810</v>
      </c>
      <c r="J1754" s="3">
        <v>2407.0583999999999</v>
      </c>
      <c r="K1754" s="3"/>
    </row>
    <row r="1755" spans="1:11" x14ac:dyDescent="0.3">
      <c r="A1755" t="s">
        <v>3560</v>
      </c>
      <c r="B1755" s="25">
        <v>45425</v>
      </c>
      <c r="C1755" t="s">
        <v>316</v>
      </c>
      <c r="D1755" t="s">
        <v>1607</v>
      </c>
      <c r="E1755" t="s">
        <v>1738</v>
      </c>
      <c r="F1755" s="7">
        <v>1</v>
      </c>
      <c r="G1755" s="3">
        <v>352.72</v>
      </c>
      <c r="H1755" s="3">
        <v>0.19</v>
      </c>
      <c r="I1755" t="s">
        <v>1805</v>
      </c>
      <c r="J1755" s="3">
        <v>1058.1600000000001</v>
      </c>
      <c r="K1755" s="3"/>
    </row>
    <row r="1756" spans="1:11" x14ac:dyDescent="0.3">
      <c r="A1756" t="s">
        <v>3561</v>
      </c>
      <c r="B1756" s="25">
        <v>45797</v>
      </c>
      <c r="C1756" t="s">
        <v>568</v>
      </c>
      <c r="D1756" t="s">
        <v>1551</v>
      </c>
      <c r="E1756" t="s">
        <v>1775</v>
      </c>
      <c r="F1756" s="7">
        <v>1</v>
      </c>
      <c r="G1756" s="3">
        <v>470.18</v>
      </c>
      <c r="H1756" s="3">
        <v>0.03</v>
      </c>
      <c r="I1756" t="s">
        <v>1807</v>
      </c>
      <c r="J1756" s="3">
        <v>380.84580000000011</v>
      </c>
      <c r="K1756" s="3"/>
    </row>
    <row r="1757" spans="1:11" x14ac:dyDescent="0.3">
      <c r="A1757" t="s">
        <v>3562</v>
      </c>
      <c r="B1757" s="25">
        <v>45898</v>
      </c>
      <c r="C1757" t="s">
        <v>734</v>
      </c>
      <c r="D1757" t="s">
        <v>1661</v>
      </c>
      <c r="E1757" t="s">
        <v>1773</v>
      </c>
      <c r="F1757" s="7">
        <v>2</v>
      </c>
      <c r="G1757" s="3">
        <v>891.79</v>
      </c>
      <c r="H1757" s="3">
        <v>0.25</v>
      </c>
      <c r="I1757" t="s">
        <v>1805</v>
      </c>
      <c r="J1757" s="3">
        <v>865.03629999999998</v>
      </c>
      <c r="K1757" s="3"/>
    </row>
    <row r="1758" spans="1:11" x14ac:dyDescent="0.3">
      <c r="A1758" t="s">
        <v>3563</v>
      </c>
      <c r="B1758" s="25">
        <v>45390</v>
      </c>
      <c r="C1758" t="s">
        <v>1080</v>
      </c>
      <c r="D1758" t="s">
        <v>1707</v>
      </c>
      <c r="E1758" t="s">
        <v>1788</v>
      </c>
      <c r="F1758" s="7">
        <v>3</v>
      </c>
      <c r="G1758" s="3">
        <v>433.07</v>
      </c>
      <c r="H1758" s="3">
        <v>7.0000000000000007E-2</v>
      </c>
      <c r="I1758" t="s">
        <v>1810</v>
      </c>
      <c r="J1758" s="3">
        <v>649.60500000000002</v>
      </c>
      <c r="K1758" s="3"/>
    </row>
    <row r="1759" spans="1:11" x14ac:dyDescent="0.3">
      <c r="A1759" t="s">
        <v>3564</v>
      </c>
      <c r="B1759" s="25">
        <v>45355</v>
      </c>
      <c r="C1759" t="s">
        <v>59</v>
      </c>
      <c r="D1759" t="s">
        <v>1661</v>
      </c>
      <c r="E1759" t="s">
        <v>1794</v>
      </c>
      <c r="F1759" s="7">
        <v>2</v>
      </c>
      <c r="G1759" s="3">
        <v>626.71</v>
      </c>
      <c r="H1759" s="3">
        <v>0.06</v>
      </c>
      <c r="I1759" t="s">
        <v>1810</v>
      </c>
      <c r="J1759" s="3">
        <v>1748.5209</v>
      </c>
      <c r="K1759" s="3"/>
    </row>
    <row r="1760" spans="1:11" x14ac:dyDescent="0.3">
      <c r="A1760" t="s">
        <v>3565</v>
      </c>
      <c r="B1760" s="25">
        <v>45916</v>
      </c>
      <c r="C1760" t="s">
        <v>275</v>
      </c>
      <c r="D1760" t="s">
        <v>1601</v>
      </c>
      <c r="E1760" t="s">
        <v>1733</v>
      </c>
      <c r="F1760" s="7">
        <v>4</v>
      </c>
      <c r="G1760" s="3">
        <v>324.18</v>
      </c>
      <c r="H1760" s="3">
        <v>0.13</v>
      </c>
      <c r="I1760" t="s">
        <v>1810</v>
      </c>
      <c r="J1760" s="3">
        <v>609.45839999999998</v>
      </c>
      <c r="K1760" s="3"/>
    </row>
    <row r="1761" spans="1:11" x14ac:dyDescent="0.3">
      <c r="A1761" t="s">
        <v>3566</v>
      </c>
      <c r="B1761" s="25">
        <v>45448</v>
      </c>
      <c r="C1761" t="s">
        <v>63</v>
      </c>
      <c r="D1761" t="s">
        <v>1557</v>
      </c>
      <c r="E1761" t="s">
        <v>1788</v>
      </c>
      <c r="F1761" s="7">
        <v>3</v>
      </c>
      <c r="G1761" s="3">
        <v>839.74</v>
      </c>
      <c r="H1761" s="3">
        <v>0.28000000000000003</v>
      </c>
      <c r="I1761" t="s">
        <v>1807</v>
      </c>
      <c r="J1761" s="3">
        <v>2922.2952</v>
      </c>
      <c r="K1761" s="3"/>
    </row>
    <row r="1762" spans="1:11" x14ac:dyDescent="0.3">
      <c r="A1762" t="s">
        <v>3567</v>
      </c>
      <c r="B1762" s="25">
        <v>45402</v>
      </c>
      <c r="C1762" t="s">
        <v>518</v>
      </c>
      <c r="D1762" t="s">
        <v>1653</v>
      </c>
      <c r="E1762" t="s">
        <v>1782</v>
      </c>
      <c r="F1762" s="7">
        <v>2</v>
      </c>
      <c r="G1762" s="3">
        <v>252.63</v>
      </c>
      <c r="H1762" s="3">
        <v>0.18</v>
      </c>
      <c r="I1762" t="s">
        <v>1805</v>
      </c>
      <c r="J1762" s="3">
        <v>545.68079999999998</v>
      </c>
      <c r="K1762" s="3"/>
    </row>
    <row r="1763" spans="1:11" x14ac:dyDescent="0.3">
      <c r="A1763" t="s">
        <v>3568</v>
      </c>
      <c r="B1763" s="25">
        <v>45581</v>
      </c>
      <c r="C1763" t="s">
        <v>808</v>
      </c>
      <c r="D1763" t="s">
        <v>1687</v>
      </c>
      <c r="E1763" t="s">
        <v>1794</v>
      </c>
      <c r="F1763" s="7">
        <v>4</v>
      </c>
      <c r="G1763" s="3">
        <v>60.53</v>
      </c>
      <c r="H1763" s="3">
        <v>0.25</v>
      </c>
      <c r="I1763" t="s">
        <v>1805</v>
      </c>
      <c r="J1763" s="3">
        <v>99.269200000000012</v>
      </c>
      <c r="K1763" s="3"/>
    </row>
    <row r="1764" spans="1:11" x14ac:dyDescent="0.3">
      <c r="A1764" t="s">
        <v>3569</v>
      </c>
      <c r="B1764" s="25">
        <v>45610</v>
      </c>
      <c r="C1764" t="s">
        <v>202</v>
      </c>
      <c r="D1764" t="s">
        <v>1697</v>
      </c>
      <c r="E1764" t="s">
        <v>1778</v>
      </c>
      <c r="F1764" s="7">
        <v>4</v>
      </c>
      <c r="G1764" s="3">
        <v>341.95</v>
      </c>
      <c r="H1764" s="3">
        <v>0.05</v>
      </c>
      <c r="I1764" t="s">
        <v>1805</v>
      </c>
      <c r="J1764" s="3">
        <v>1025.8499999999999</v>
      </c>
      <c r="K1764" s="3"/>
    </row>
    <row r="1765" spans="1:11" x14ac:dyDescent="0.3">
      <c r="A1765" t="s">
        <v>3570</v>
      </c>
      <c r="B1765" s="25">
        <v>45438</v>
      </c>
      <c r="C1765" t="s">
        <v>891</v>
      </c>
      <c r="D1765" t="s">
        <v>1573</v>
      </c>
      <c r="E1765" t="s">
        <v>1785</v>
      </c>
      <c r="F1765" s="7">
        <v>2</v>
      </c>
      <c r="G1765" s="3">
        <v>300.12</v>
      </c>
      <c r="H1765" s="3">
        <v>0.12</v>
      </c>
      <c r="I1765" t="s">
        <v>1807</v>
      </c>
      <c r="J1765" s="3">
        <v>1140.4559999999999</v>
      </c>
      <c r="K1765" s="3"/>
    </row>
    <row r="1766" spans="1:11" x14ac:dyDescent="0.3">
      <c r="A1766" t="s">
        <v>3571</v>
      </c>
      <c r="B1766" s="25">
        <v>45705</v>
      </c>
      <c r="C1766" t="s">
        <v>397</v>
      </c>
      <c r="D1766" t="s">
        <v>1585</v>
      </c>
      <c r="E1766" t="s">
        <v>1788</v>
      </c>
      <c r="F1766" s="7">
        <v>2</v>
      </c>
      <c r="G1766" s="3">
        <v>289.14</v>
      </c>
      <c r="H1766" s="3">
        <v>0.01</v>
      </c>
      <c r="I1766" t="s">
        <v>1810</v>
      </c>
      <c r="J1766" s="3">
        <v>508.88639999999998</v>
      </c>
      <c r="K1766" s="3"/>
    </row>
    <row r="1767" spans="1:11" x14ac:dyDescent="0.3">
      <c r="A1767" t="s">
        <v>3572</v>
      </c>
      <c r="B1767" s="25">
        <v>45695</v>
      </c>
      <c r="C1767" t="s">
        <v>174</v>
      </c>
      <c r="D1767" t="s">
        <v>1579</v>
      </c>
      <c r="E1767" t="s">
        <v>1733</v>
      </c>
      <c r="F1767" s="7">
        <v>4</v>
      </c>
      <c r="G1767" s="3">
        <v>596.84</v>
      </c>
      <c r="H1767" s="3">
        <v>0.16</v>
      </c>
      <c r="I1767" t="s">
        <v>1807</v>
      </c>
      <c r="J1767" s="3">
        <v>1181.7431999999999</v>
      </c>
      <c r="K1767" s="3"/>
    </row>
    <row r="1768" spans="1:11" x14ac:dyDescent="0.3">
      <c r="A1768" t="s">
        <v>3573</v>
      </c>
      <c r="B1768" s="25">
        <v>45571</v>
      </c>
      <c r="C1768" t="s">
        <v>1336</v>
      </c>
      <c r="D1768" t="s">
        <v>1567</v>
      </c>
      <c r="E1768" t="s">
        <v>1763</v>
      </c>
      <c r="F1768" s="7">
        <v>2</v>
      </c>
      <c r="G1768" s="3">
        <v>466.24</v>
      </c>
      <c r="H1768" s="3">
        <v>0.14000000000000001</v>
      </c>
      <c r="I1768" t="s">
        <v>1805</v>
      </c>
      <c r="J1768" s="3">
        <v>1566.5663999999999</v>
      </c>
      <c r="K1768" s="3"/>
    </row>
    <row r="1769" spans="1:11" x14ac:dyDescent="0.3">
      <c r="A1769" t="s">
        <v>3574</v>
      </c>
      <c r="B1769" s="25">
        <v>45544</v>
      </c>
      <c r="C1769" t="s">
        <v>800</v>
      </c>
      <c r="D1769" t="s">
        <v>1555</v>
      </c>
      <c r="E1769" t="s">
        <v>1785</v>
      </c>
      <c r="F1769" s="7">
        <v>2</v>
      </c>
      <c r="G1769" s="3">
        <v>330.59</v>
      </c>
      <c r="H1769" s="3">
        <v>0.02</v>
      </c>
      <c r="I1769" t="s">
        <v>1805</v>
      </c>
      <c r="J1769" s="3">
        <v>568.61479999999995</v>
      </c>
      <c r="K1769" s="3"/>
    </row>
    <row r="1770" spans="1:11" x14ac:dyDescent="0.3">
      <c r="A1770" t="s">
        <v>3575</v>
      </c>
      <c r="B1770" s="25">
        <v>45654</v>
      </c>
      <c r="C1770" t="s">
        <v>1497</v>
      </c>
      <c r="D1770" t="s">
        <v>1573</v>
      </c>
      <c r="E1770" t="s">
        <v>1757</v>
      </c>
      <c r="F1770" s="7">
        <v>3</v>
      </c>
      <c r="G1770" s="3">
        <v>616.42999999999995</v>
      </c>
      <c r="H1770" s="3">
        <v>0.16</v>
      </c>
      <c r="I1770" t="s">
        <v>1810</v>
      </c>
      <c r="J1770" s="3">
        <v>1208.2028</v>
      </c>
      <c r="K1770" s="3"/>
    </row>
    <row r="1771" spans="1:11" x14ac:dyDescent="0.3">
      <c r="A1771" t="s">
        <v>3576</v>
      </c>
      <c r="B1771" s="25">
        <v>45589</v>
      </c>
      <c r="C1771" t="s">
        <v>1240</v>
      </c>
      <c r="D1771" t="s">
        <v>1655</v>
      </c>
      <c r="E1771" t="s">
        <v>1757</v>
      </c>
      <c r="F1771" s="7">
        <v>4</v>
      </c>
      <c r="G1771" s="3">
        <v>195.89</v>
      </c>
      <c r="H1771" s="3">
        <v>0.16</v>
      </c>
      <c r="I1771" t="s">
        <v>1807</v>
      </c>
      <c r="J1771" s="3">
        <v>493.64280000000002</v>
      </c>
      <c r="K1771" s="3"/>
    </row>
    <row r="1772" spans="1:11" x14ac:dyDescent="0.3">
      <c r="A1772" t="s">
        <v>3577</v>
      </c>
      <c r="B1772" s="25">
        <v>45487</v>
      </c>
      <c r="C1772" t="s">
        <v>1066</v>
      </c>
      <c r="D1772" t="s">
        <v>1541</v>
      </c>
      <c r="E1772" t="s">
        <v>1770</v>
      </c>
      <c r="F1772" s="7">
        <v>1</v>
      </c>
      <c r="G1772" s="3">
        <v>614.76</v>
      </c>
      <c r="H1772" s="3">
        <v>0.11</v>
      </c>
      <c r="I1772" t="s">
        <v>1805</v>
      </c>
      <c r="J1772" s="3">
        <v>2065.5936000000002</v>
      </c>
      <c r="K1772" s="3"/>
    </row>
    <row r="1773" spans="1:11" x14ac:dyDescent="0.3">
      <c r="A1773" t="s">
        <v>3578</v>
      </c>
      <c r="B1773" s="25">
        <v>45418</v>
      </c>
      <c r="C1773" t="s">
        <v>1243</v>
      </c>
      <c r="D1773" t="s">
        <v>1687</v>
      </c>
      <c r="E1773" t="s">
        <v>1760</v>
      </c>
      <c r="F1773" s="7">
        <v>1</v>
      </c>
      <c r="G1773" s="3">
        <v>224.49</v>
      </c>
      <c r="H1773" s="3">
        <v>0.09</v>
      </c>
      <c r="I1773" t="s">
        <v>1807</v>
      </c>
      <c r="J1773" s="3">
        <v>199.7961</v>
      </c>
      <c r="K1773" s="3"/>
    </row>
    <row r="1774" spans="1:11" x14ac:dyDescent="0.3">
      <c r="A1774" t="s">
        <v>3579</v>
      </c>
      <c r="B1774" s="25">
        <v>45338</v>
      </c>
      <c r="C1774" t="s">
        <v>1103</v>
      </c>
      <c r="D1774" t="s">
        <v>1639</v>
      </c>
      <c r="E1774" t="s">
        <v>1775</v>
      </c>
      <c r="F1774" s="7">
        <v>2</v>
      </c>
      <c r="G1774" s="3">
        <v>967.76</v>
      </c>
      <c r="H1774" s="3">
        <v>0.17</v>
      </c>
      <c r="I1774" t="s">
        <v>1805</v>
      </c>
      <c r="J1774" s="3">
        <v>880.66160000000002</v>
      </c>
      <c r="K1774" s="3"/>
    </row>
    <row r="1775" spans="1:11" x14ac:dyDescent="0.3">
      <c r="A1775" t="s">
        <v>3580</v>
      </c>
      <c r="B1775" s="25">
        <v>45507</v>
      </c>
      <c r="C1775" t="s">
        <v>244</v>
      </c>
      <c r="D1775" t="s">
        <v>1611</v>
      </c>
      <c r="E1775" t="s">
        <v>1794</v>
      </c>
      <c r="F1775" s="7">
        <v>4</v>
      </c>
      <c r="G1775" s="3">
        <v>56.52</v>
      </c>
      <c r="H1775" s="3">
        <v>0.04</v>
      </c>
      <c r="I1775" t="s">
        <v>1807</v>
      </c>
      <c r="J1775" s="3">
        <v>93.8232</v>
      </c>
      <c r="K1775" s="3"/>
    </row>
    <row r="1776" spans="1:11" x14ac:dyDescent="0.3">
      <c r="A1776" t="s">
        <v>3581</v>
      </c>
      <c r="B1776" s="25">
        <v>45275</v>
      </c>
      <c r="C1776" t="s">
        <v>1488</v>
      </c>
      <c r="D1776" t="s">
        <v>1663</v>
      </c>
      <c r="E1776" t="s">
        <v>1738</v>
      </c>
      <c r="F1776" s="7">
        <v>3</v>
      </c>
      <c r="G1776" s="3">
        <v>921.84</v>
      </c>
      <c r="H1776" s="3">
        <v>0.28000000000000003</v>
      </c>
      <c r="I1776" t="s">
        <v>1805</v>
      </c>
      <c r="J1776" s="3">
        <v>3539.8656000000001</v>
      </c>
      <c r="K1776" s="3"/>
    </row>
    <row r="1777" spans="1:11" x14ac:dyDescent="0.3">
      <c r="A1777" t="s">
        <v>3582</v>
      </c>
      <c r="B1777" s="25">
        <v>45319</v>
      </c>
      <c r="C1777" t="s">
        <v>1021</v>
      </c>
      <c r="D1777" t="s">
        <v>1701</v>
      </c>
      <c r="E1777" t="s">
        <v>1785</v>
      </c>
      <c r="F1777" s="7">
        <v>4</v>
      </c>
      <c r="G1777" s="3">
        <v>738.47</v>
      </c>
      <c r="H1777" s="3">
        <v>0.05</v>
      </c>
      <c r="I1777" t="s">
        <v>1805</v>
      </c>
      <c r="J1777" s="3">
        <v>1595.0952</v>
      </c>
      <c r="K1777" s="3"/>
    </row>
    <row r="1778" spans="1:11" x14ac:dyDescent="0.3">
      <c r="A1778" t="s">
        <v>3583</v>
      </c>
      <c r="B1778" s="25">
        <v>45620</v>
      </c>
      <c r="C1778" t="s">
        <v>1021</v>
      </c>
      <c r="D1778" t="s">
        <v>1536</v>
      </c>
      <c r="E1778" t="s">
        <v>1733</v>
      </c>
      <c r="F1778" s="7">
        <v>3</v>
      </c>
      <c r="G1778" s="3">
        <v>477.83</v>
      </c>
      <c r="H1778" s="3">
        <v>0.28000000000000003</v>
      </c>
      <c r="I1778" t="s">
        <v>1810</v>
      </c>
      <c r="J1778" s="3">
        <v>1815.7539999999999</v>
      </c>
      <c r="K1778" s="3"/>
    </row>
    <row r="1779" spans="1:11" x14ac:dyDescent="0.3">
      <c r="A1779" t="s">
        <v>3584</v>
      </c>
      <c r="B1779" s="25">
        <v>45831</v>
      </c>
      <c r="C1779" t="s">
        <v>554</v>
      </c>
      <c r="D1779" t="s">
        <v>1613</v>
      </c>
      <c r="E1779" t="s">
        <v>1775</v>
      </c>
      <c r="F1779" s="7">
        <v>2</v>
      </c>
      <c r="G1779" s="3">
        <v>605.83000000000004</v>
      </c>
      <c r="H1779" s="3">
        <v>0.25</v>
      </c>
      <c r="I1779" t="s">
        <v>1810</v>
      </c>
      <c r="J1779" s="3">
        <v>1308.5927999999999</v>
      </c>
      <c r="K1779" s="3"/>
    </row>
    <row r="1780" spans="1:11" x14ac:dyDescent="0.3">
      <c r="A1780" t="s">
        <v>3585</v>
      </c>
      <c r="B1780" s="25">
        <v>45373</v>
      </c>
      <c r="C1780" t="s">
        <v>244</v>
      </c>
      <c r="D1780" t="s">
        <v>1615</v>
      </c>
      <c r="E1780" t="s">
        <v>1747</v>
      </c>
      <c r="F1780" s="7">
        <v>4</v>
      </c>
      <c r="G1780" s="3">
        <v>521.44000000000005</v>
      </c>
      <c r="H1780" s="3">
        <v>0.06</v>
      </c>
      <c r="I1780" t="s">
        <v>1810</v>
      </c>
      <c r="J1780" s="3">
        <v>782.16000000000008</v>
      </c>
      <c r="K1780" s="3"/>
    </row>
    <row r="1781" spans="1:11" x14ac:dyDescent="0.3">
      <c r="A1781" t="s">
        <v>3586</v>
      </c>
      <c r="B1781" s="25">
        <v>45863</v>
      </c>
      <c r="C1781" t="s">
        <v>1153</v>
      </c>
      <c r="D1781" t="s">
        <v>1549</v>
      </c>
      <c r="E1781" t="s">
        <v>1760</v>
      </c>
      <c r="F1781" s="7">
        <v>4</v>
      </c>
      <c r="G1781" s="3">
        <v>499.02</v>
      </c>
      <c r="H1781" s="3">
        <v>0.18</v>
      </c>
      <c r="I1781" t="s">
        <v>1805</v>
      </c>
      <c r="J1781" s="3">
        <v>1876.3152</v>
      </c>
      <c r="K1781" s="3"/>
    </row>
    <row r="1782" spans="1:11" x14ac:dyDescent="0.3">
      <c r="A1782" t="s">
        <v>3587</v>
      </c>
      <c r="B1782" s="25">
        <v>45758</v>
      </c>
      <c r="C1782" t="s">
        <v>509</v>
      </c>
      <c r="D1782" t="s">
        <v>1534</v>
      </c>
      <c r="E1782" t="s">
        <v>1791</v>
      </c>
      <c r="F1782" s="7">
        <v>1</v>
      </c>
      <c r="G1782" s="3">
        <v>299.45999999999998</v>
      </c>
      <c r="H1782" s="3">
        <v>0.15</v>
      </c>
      <c r="I1782" t="s">
        <v>1810</v>
      </c>
      <c r="J1782" s="3">
        <v>982.22879999999998</v>
      </c>
      <c r="K1782" s="3"/>
    </row>
    <row r="1783" spans="1:11" x14ac:dyDescent="0.3">
      <c r="A1783" t="s">
        <v>3588</v>
      </c>
      <c r="B1783" s="25">
        <v>45285</v>
      </c>
      <c r="C1783" t="s">
        <v>1395</v>
      </c>
      <c r="D1783" t="s">
        <v>1607</v>
      </c>
      <c r="E1783" t="s">
        <v>1733</v>
      </c>
      <c r="F1783" s="7">
        <v>1</v>
      </c>
      <c r="G1783" s="3">
        <v>609.29</v>
      </c>
      <c r="H1783" s="3">
        <v>7.0000000000000007E-2</v>
      </c>
      <c r="I1783" t="s">
        <v>1805</v>
      </c>
      <c r="J1783" s="3">
        <v>517.89649999999995</v>
      </c>
      <c r="K1783" s="3"/>
    </row>
    <row r="1784" spans="1:11" x14ac:dyDescent="0.3">
      <c r="A1784" t="s">
        <v>3589</v>
      </c>
      <c r="B1784" s="25">
        <v>45656</v>
      </c>
      <c r="C1784" t="s">
        <v>355</v>
      </c>
      <c r="D1784" t="s">
        <v>1530</v>
      </c>
      <c r="E1784" t="s">
        <v>1763</v>
      </c>
      <c r="F1784" s="7">
        <v>4</v>
      </c>
      <c r="G1784" s="3">
        <v>213.74</v>
      </c>
      <c r="H1784" s="3">
        <v>0.26</v>
      </c>
      <c r="I1784" t="s">
        <v>1810</v>
      </c>
      <c r="J1784" s="3">
        <v>198.7782</v>
      </c>
      <c r="K1784" s="3"/>
    </row>
    <row r="1785" spans="1:11" x14ac:dyDescent="0.3">
      <c r="A1785" t="s">
        <v>3590</v>
      </c>
      <c r="B1785" s="25">
        <v>45718</v>
      </c>
      <c r="C1785" t="s">
        <v>509</v>
      </c>
      <c r="D1785" t="s">
        <v>1639</v>
      </c>
      <c r="E1785" t="s">
        <v>1785</v>
      </c>
      <c r="F1785" s="7">
        <v>2</v>
      </c>
      <c r="G1785" s="3">
        <v>613.16999999999996</v>
      </c>
      <c r="H1785" s="3">
        <v>7.0000000000000007E-2</v>
      </c>
      <c r="I1785" t="s">
        <v>1805</v>
      </c>
      <c r="J1785" s="3">
        <v>1814.9831999999999</v>
      </c>
      <c r="K1785" s="3"/>
    </row>
    <row r="1786" spans="1:11" x14ac:dyDescent="0.3">
      <c r="A1786" t="s">
        <v>3591</v>
      </c>
      <c r="B1786" s="25">
        <v>45293</v>
      </c>
      <c r="C1786" t="s">
        <v>1106</v>
      </c>
      <c r="D1786" t="s">
        <v>1647</v>
      </c>
      <c r="E1786" t="s">
        <v>1773</v>
      </c>
      <c r="F1786" s="7">
        <v>3</v>
      </c>
      <c r="G1786" s="3">
        <v>687.36</v>
      </c>
      <c r="H1786" s="3">
        <v>0.02</v>
      </c>
      <c r="I1786" t="s">
        <v>1810</v>
      </c>
      <c r="J1786" s="3">
        <v>1278.4896000000001</v>
      </c>
      <c r="K1786" s="3"/>
    </row>
    <row r="1787" spans="1:11" x14ac:dyDescent="0.3">
      <c r="A1787" t="s">
        <v>3592</v>
      </c>
      <c r="B1787" s="25">
        <v>45915</v>
      </c>
      <c r="C1787" t="s">
        <v>1015</v>
      </c>
      <c r="D1787" t="s">
        <v>1663</v>
      </c>
      <c r="E1787" t="s">
        <v>1778</v>
      </c>
      <c r="F1787" s="7">
        <v>2</v>
      </c>
      <c r="G1787" s="3">
        <v>115.39</v>
      </c>
      <c r="H1787" s="3">
        <v>7.0000000000000007E-2</v>
      </c>
      <c r="I1787" t="s">
        <v>1807</v>
      </c>
      <c r="J1787" s="3">
        <v>339.2466</v>
      </c>
      <c r="K1787" s="3"/>
    </row>
    <row r="1788" spans="1:11" x14ac:dyDescent="0.3">
      <c r="A1788" t="s">
        <v>3593</v>
      </c>
      <c r="B1788" s="25">
        <v>45359</v>
      </c>
      <c r="C1788" t="s">
        <v>586</v>
      </c>
      <c r="D1788" t="s">
        <v>1577</v>
      </c>
      <c r="E1788" t="s">
        <v>1775</v>
      </c>
      <c r="F1788" s="7">
        <v>1</v>
      </c>
      <c r="G1788" s="3">
        <v>722.06</v>
      </c>
      <c r="H1788" s="3">
        <v>0.06</v>
      </c>
      <c r="I1788" t="s">
        <v>1805</v>
      </c>
      <c r="J1788" s="3">
        <v>1343.0316</v>
      </c>
      <c r="K1788" s="3"/>
    </row>
    <row r="1789" spans="1:11" x14ac:dyDescent="0.3">
      <c r="A1789" t="s">
        <v>3594</v>
      </c>
      <c r="B1789" s="25">
        <v>45652</v>
      </c>
      <c r="C1789" t="s">
        <v>1303</v>
      </c>
      <c r="D1789" t="s">
        <v>1541</v>
      </c>
      <c r="E1789" t="s">
        <v>1782</v>
      </c>
      <c r="F1789" s="7">
        <v>2</v>
      </c>
      <c r="G1789" s="3">
        <v>384.57</v>
      </c>
      <c r="H1789" s="3">
        <v>0.18</v>
      </c>
      <c r="I1789" t="s">
        <v>1807</v>
      </c>
      <c r="J1789" s="3">
        <v>361.49579999999997</v>
      </c>
      <c r="K1789" s="3"/>
    </row>
    <row r="1790" spans="1:11" x14ac:dyDescent="0.3">
      <c r="A1790" t="s">
        <v>3595</v>
      </c>
      <c r="B1790" s="25">
        <v>45735</v>
      </c>
      <c r="C1790" t="s">
        <v>678</v>
      </c>
      <c r="D1790" t="s">
        <v>1543</v>
      </c>
      <c r="E1790" t="s">
        <v>1778</v>
      </c>
      <c r="F1790" s="7">
        <v>2</v>
      </c>
      <c r="G1790" s="3">
        <v>194.09</v>
      </c>
      <c r="H1790" s="3">
        <v>7.0000000000000007E-2</v>
      </c>
      <c r="I1790" t="s">
        <v>1807</v>
      </c>
      <c r="J1790" s="3">
        <v>318.30759999999998</v>
      </c>
      <c r="K1790" s="3"/>
    </row>
    <row r="1791" spans="1:11" x14ac:dyDescent="0.3">
      <c r="A1791" t="s">
        <v>3596</v>
      </c>
      <c r="B1791" s="25">
        <v>45579</v>
      </c>
      <c r="C1791" t="s">
        <v>565</v>
      </c>
      <c r="D1791" t="s">
        <v>1705</v>
      </c>
      <c r="E1791" t="s">
        <v>1747</v>
      </c>
      <c r="F1791" s="7">
        <v>1</v>
      </c>
      <c r="G1791" s="3">
        <v>403.91</v>
      </c>
      <c r="H1791" s="3">
        <v>0.3</v>
      </c>
      <c r="I1791" t="s">
        <v>1805</v>
      </c>
      <c r="J1791" s="3">
        <v>751.27260000000001</v>
      </c>
      <c r="K1791" s="3"/>
    </row>
    <row r="1792" spans="1:11" x14ac:dyDescent="0.3">
      <c r="A1792" t="s">
        <v>3597</v>
      </c>
      <c r="B1792" s="25">
        <v>45721</v>
      </c>
      <c r="C1792" t="s">
        <v>275</v>
      </c>
      <c r="D1792" t="s">
        <v>1563</v>
      </c>
      <c r="E1792" t="s">
        <v>1780</v>
      </c>
      <c r="F1792" s="7">
        <v>1</v>
      </c>
      <c r="G1792" s="3">
        <v>878.69</v>
      </c>
      <c r="H1792" s="3">
        <v>0.05</v>
      </c>
      <c r="I1792" t="s">
        <v>1807</v>
      </c>
      <c r="J1792" s="3">
        <v>615.08299999999997</v>
      </c>
      <c r="K1792" s="3"/>
    </row>
    <row r="1793" spans="1:11" x14ac:dyDescent="0.3">
      <c r="A1793" t="s">
        <v>3598</v>
      </c>
      <c r="B1793" s="25">
        <v>45446</v>
      </c>
      <c r="C1793" t="s">
        <v>1177</v>
      </c>
      <c r="D1793" t="s">
        <v>1595</v>
      </c>
      <c r="E1793" t="s">
        <v>1782</v>
      </c>
      <c r="F1793" s="7">
        <v>2</v>
      </c>
      <c r="G1793" s="3">
        <v>161.16999999999999</v>
      </c>
      <c r="H1793" s="3">
        <v>0.22</v>
      </c>
      <c r="I1793" t="s">
        <v>1805</v>
      </c>
      <c r="J1793" s="3">
        <v>153.11150000000001</v>
      </c>
      <c r="K1793" s="3"/>
    </row>
    <row r="1794" spans="1:11" x14ac:dyDescent="0.3">
      <c r="A1794" t="s">
        <v>3599</v>
      </c>
      <c r="B1794" s="25">
        <v>45387</v>
      </c>
      <c r="C1794" t="s">
        <v>690</v>
      </c>
      <c r="D1794" t="s">
        <v>1675</v>
      </c>
      <c r="E1794" t="s">
        <v>1780</v>
      </c>
      <c r="F1794" s="7">
        <v>1</v>
      </c>
      <c r="G1794" s="3">
        <v>720.15</v>
      </c>
      <c r="H1794" s="3">
        <v>0.02</v>
      </c>
      <c r="I1794" t="s">
        <v>1810</v>
      </c>
      <c r="J1794" s="3">
        <v>1123.434</v>
      </c>
      <c r="K1794" s="3"/>
    </row>
    <row r="1795" spans="1:11" x14ac:dyDescent="0.3">
      <c r="A1795" t="s">
        <v>3600</v>
      </c>
      <c r="B1795" s="25">
        <v>45222</v>
      </c>
      <c r="C1795" t="s">
        <v>1078</v>
      </c>
      <c r="D1795" t="s">
        <v>1581</v>
      </c>
      <c r="E1795" t="s">
        <v>1763</v>
      </c>
      <c r="F1795" s="7">
        <v>1</v>
      </c>
      <c r="G1795" s="3">
        <v>361.8</v>
      </c>
      <c r="H1795" s="3">
        <v>0.28999999999999998</v>
      </c>
      <c r="I1795" t="s">
        <v>1810</v>
      </c>
      <c r="J1795" s="3">
        <v>354.56400000000002</v>
      </c>
      <c r="K1795" s="3"/>
    </row>
    <row r="1796" spans="1:11" x14ac:dyDescent="0.3">
      <c r="A1796" t="s">
        <v>3601</v>
      </c>
      <c r="B1796" s="25">
        <v>45402</v>
      </c>
      <c r="C1796" t="s">
        <v>734</v>
      </c>
      <c r="D1796" t="s">
        <v>1719</v>
      </c>
      <c r="E1796" t="s">
        <v>1757</v>
      </c>
      <c r="F1796" s="7">
        <v>2</v>
      </c>
      <c r="G1796" s="3">
        <v>779.84</v>
      </c>
      <c r="H1796" s="3">
        <v>0.17</v>
      </c>
      <c r="I1796" t="s">
        <v>1807</v>
      </c>
      <c r="J1796" s="3">
        <v>553.68640000000005</v>
      </c>
      <c r="K1796" s="3"/>
    </row>
    <row r="1797" spans="1:11" x14ac:dyDescent="0.3">
      <c r="A1797" t="s">
        <v>3602</v>
      </c>
      <c r="B1797" s="25">
        <v>45455</v>
      </c>
      <c r="C1797" t="s">
        <v>27</v>
      </c>
      <c r="D1797" t="s">
        <v>1721</v>
      </c>
      <c r="E1797" t="s">
        <v>1750</v>
      </c>
      <c r="F1797" s="7">
        <v>1</v>
      </c>
      <c r="G1797" s="3">
        <v>649.89</v>
      </c>
      <c r="H1797" s="3">
        <v>0.17</v>
      </c>
      <c r="I1797" t="s">
        <v>1810</v>
      </c>
      <c r="J1797" s="3">
        <v>1078.8173999999999</v>
      </c>
      <c r="K1797" s="3"/>
    </row>
    <row r="1798" spans="1:11" x14ac:dyDescent="0.3">
      <c r="A1798" t="s">
        <v>3603</v>
      </c>
      <c r="B1798" s="25">
        <v>45877</v>
      </c>
      <c r="C1798" t="s">
        <v>660</v>
      </c>
      <c r="D1798" t="s">
        <v>1635</v>
      </c>
      <c r="E1798" t="s">
        <v>1757</v>
      </c>
      <c r="F1798" s="7">
        <v>4</v>
      </c>
      <c r="G1798" s="3">
        <v>952.73</v>
      </c>
      <c r="H1798" s="3">
        <v>0.25</v>
      </c>
      <c r="I1798" t="s">
        <v>1805</v>
      </c>
      <c r="J1798" s="3">
        <v>790.76589999999999</v>
      </c>
      <c r="K1798" s="3"/>
    </row>
    <row r="1799" spans="1:11" x14ac:dyDescent="0.3">
      <c r="A1799" t="s">
        <v>3604</v>
      </c>
      <c r="B1799" s="25">
        <v>45875</v>
      </c>
      <c r="C1799" t="s">
        <v>301</v>
      </c>
      <c r="D1799" t="s">
        <v>1727</v>
      </c>
      <c r="E1799" t="s">
        <v>1785</v>
      </c>
      <c r="F1799" s="7">
        <v>4</v>
      </c>
      <c r="G1799" s="3">
        <v>820.78</v>
      </c>
      <c r="H1799" s="3">
        <v>0.05</v>
      </c>
      <c r="I1799" t="s">
        <v>1805</v>
      </c>
      <c r="J1799" s="3">
        <v>2462.34</v>
      </c>
      <c r="K1799" s="3"/>
    </row>
    <row r="1800" spans="1:11" x14ac:dyDescent="0.3">
      <c r="A1800" t="s">
        <v>3605</v>
      </c>
      <c r="B1800" s="25">
        <v>45592</v>
      </c>
      <c r="C1800" t="s">
        <v>1063</v>
      </c>
      <c r="D1800" t="s">
        <v>1605</v>
      </c>
      <c r="E1800" t="s">
        <v>1747</v>
      </c>
      <c r="F1800" s="7">
        <v>3</v>
      </c>
      <c r="G1800" s="3">
        <v>247.55</v>
      </c>
      <c r="H1800" s="3">
        <v>0.2</v>
      </c>
      <c r="I1800" t="s">
        <v>1805</v>
      </c>
      <c r="J1800" s="3">
        <v>940.69</v>
      </c>
      <c r="K1800" s="3"/>
    </row>
    <row r="1801" spans="1:11" x14ac:dyDescent="0.3">
      <c r="A1801" t="s">
        <v>3606</v>
      </c>
      <c r="B1801" s="25">
        <v>45369</v>
      </c>
      <c r="C1801" t="s">
        <v>726</v>
      </c>
      <c r="D1801" t="s">
        <v>1727</v>
      </c>
      <c r="E1801" t="s">
        <v>1763</v>
      </c>
      <c r="F1801" s="7">
        <v>4</v>
      </c>
      <c r="G1801" s="3">
        <v>561.44000000000005</v>
      </c>
      <c r="H1801" s="3">
        <v>0.11</v>
      </c>
      <c r="I1801" t="s">
        <v>1810</v>
      </c>
      <c r="J1801" s="3">
        <v>1347.4559999999999</v>
      </c>
      <c r="K1801" s="3"/>
    </row>
    <row r="1802" spans="1:11" x14ac:dyDescent="0.3">
      <c r="A1802" t="s">
        <v>3607</v>
      </c>
      <c r="B1802" s="25">
        <v>45249</v>
      </c>
      <c r="C1802" t="s">
        <v>885</v>
      </c>
      <c r="D1802" t="s">
        <v>1673</v>
      </c>
      <c r="E1802" t="s">
        <v>1763</v>
      </c>
      <c r="F1802" s="7">
        <v>3</v>
      </c>
      <c r="G1802" s="3">
        <v>214.37</v>
      </c>
      <c r="H1802" s="3">
        <v>0.23</v>
      </c>
      <c r="I1802" t="s">
        <v>1810</v>
      </c>
      <c r="J1802" s="3">
        <v>763.15719999999999</v>
      </c>
      <c r="K1802" s="3"/>
    </row>
    <row r="1803" spans="1:11" x14ac:dyDescent="0.3">
      <c r="A1803" t="s">
        <v>3608</v>
      </c>
      <c r="B1803" s="25">
        <v>45741</v>
      </c>
      <c r="C1803" t="s">
        <v>1281</v>
      </c>
      <c r="D1803" t="s">
        <v>1563</v>
      </c>
      <c r="E1803" t="s">
        <v>1785</v>
      </c>
      <c r="F1803" s="7">
        <v>4</v>
      </c>
      <c r="G1803" s="3">
        <v>123.74</v>
      </c>
      <c r="H1803" s="3">
        <v>0.1</v>
      </c>
      <c r="I1803" t="s">
        <v>1807</v>
      </c>
      <c r="J1803" s="3">
        <v>285.83940000000001</v>
      </c>
      <c r="K1803" s="3"/>
    </row>
    <row r="1804" spans="1:11" x14ac:dyDescent="0.3">
      <c r="A1804" t="s">
        <v>3609</v>
      </c>
      <c r="B1804" s="25">
        <v>45427</v>
      </c>
      <c r="C1804" t="s">
        <v>63</v>
      </c>
      <c r="D1804" t="s">
        <v>1663</v>
      </c>
      <c r="E1804" t="s">
        <v>1773</v>
      </c>
      <c r="F1804" s="7">
        <v>3</v>
      </c>
      <c r="G1804" s="3">
        <v>645.71</v>
      </c>
      <c r="H1804" s="3">
        <v>0.3</v>
      </c>
      <c r="I1804" t="s">
        <v>1807</v>
      </c>
      <c r="J1804" s="3">
        <v>2324.556</v>
      </c>
      <c r="K1804" s="3"/>
    </row>
    <row r="1805" spans="1:11" x14ac:dyDescent="0.3">
      <c r="A1805" t="s">
        <v>3610</v>
      </c>
      <c r="B1805" s="25">
        <v>45736</v>
      </c>
      <c r="C1805" t="s">
        <v>134</v>
      </c>
      <c r="D1805" t="s">
        <v>1571</v>
      </c>
      <c r="E1805" t="s">
        <v>1775</v>
      </c>
      <c r="F1805" s="7">
        <v>1</v>
      </c>
      <c r="G1805" s="3">
        <v>587.12</v>
      </c>
      <c r="H1805" s="3">
        <v>0.15</v>
      </c>
      <c r="I1805" t="s">
        <v>1805</v>
      </c>
      <c r="J1805" s="3">
        <v>1232.952</v>
      </c>
      <c r="K1805" s="3"/>
    </row>
    <row r="1806" spans="1:11" x14ac:dyDescent="0.3">
      <c r="A1806" t="s">
        <v>3611</v>
      </c>
      <c r="B1806" s="25">
        <v>45941</v>
      </c>
      <c r="C1806" t="s">
        <v>767</v>
      </c>
      <c r="D1806" t="s">
        <v>1579</v>
      </c>
      <c r="E1806" t="s">
        <v>1791</v>
      </c>
      <c r="F1806" s="7">
        <v>3</v>
      </c>
      <c r="G1806" s="3">
        <v>401.18</v>
      </c>
      <c r="H1806" s="3">
        <v>0.12</v>
      </c>
      <c r="I1806" t="s">
        <v>1810</v>
      </c>
      <c r="J1806" s="3">
        <v>341.00299999999999</v>
      </c>
      <c r="K1806" s="3"/>
    </row>
    <row r="1807" spans="1:11" x14ac:dyDescent="0.3">
      <c r="A1807" t="s">
        <v>3612</v>
      </c>
      <c r="B1807" s="25">
        <v>45486</v>
      </c>
      <c r="C1807" t="s">
        <v>1132</v>
      </c>
      <c r="D1807" t="s">
        <v>1645</v>
      </c>
      <c r="E1807" t="s">
        <v>1791</v>
      </c>
      <c r="F1807" s="7">
        <v>4</v>
      </c>
      <c r="G1807" s="3">
        <v>658.33</v>
      </c>
      <c r="H1807" s="3">
        <v>0.02</v>
      </c>
      <c r="I1807" t="s">
        <v>1810</v>
      </c>
      <c r="J1807" s="3">
        <v>1737.9911999999999</v>
      </c>
      <c r="K1807" s="3"/>
    </row>
    <row r="1808" spans="1:11" x14ac:dyDescent="0.3">
      <c r="A1808" t="s">
        <v>3613</v>
      </c>
      <c r="B1808" s="25">
        <v>45474</v>
      </c>
      <c r="C1808" t="s">
        <v>651</v>
      </c>
      <c r="D1808" t="s">
        <v>1627</v>
      </c>
      <c r="E1808" t="s">
        <v>1773</v>
      </c>
      <c r="F1808" s="7">
        <v>4</v>
      </c>
      <c r="G1808" s="3">
        <v>450.3</v>
      </c>
      <c r="H1808" s="3">
        <v>0.05</v>
      </c>
      <c r="I1808" t="s">
        <v>1805</v>
      </c>
      <c r="J1808" s="3">
        <v>1765.1759999999999</v>
      </c>
      <c r="K1808" s="3"/>
    </row>
    <row r="1809" spans="1:11" x14ac:dyDescent="0.3">
      <c r="A1809" t="s">
        <v>3614</v>
      </c>
      <c r="B1809" s="25">
        <v>45757</v>
      </c>
      <c r="C1809" t="s">
        <v>485</v>
      </c>
      <c r="D1809" t="s">
        <v>1717</v>
      </c>
      <c r="E1809" t="s">
        <v>1770</v>
      </c>
      <c r="F1809" s="7">
        <v>3</v>
      </c>
      <c r="G1809" s="3">
        <v>33.630000000000003</v>
      </c>
      <c r="H1809" s="3">
        <v>0.03</v>
      </c>
      <c r="I1809" t="s">
        <v>1805</v>
      </c>
      <c r="J1809" s="3">
        <v>127.794</v>
      </c>
      <c r="K1809" s="3"/>
    </row>
    <row r="1810" spans="1:11" x14ac:dyDescent="0.3">
      <c r="A1810" t="s">
        <v>3615</v>
      </c>
      <c r="B1810" s="25">
        <v>45475</v>
      </c>
      <c r="C1810" t="s">
        <v>140</v>
      </c>
      <c r="D1810" t="s">
        <v>1561</v>
      </c>
      <c r="E1810" t="s">
        <v>1733</v>
      </c>
      <c r="F1810" s="7">
        <v>1</v>
      </c>
      <c r="G1810" s="3">
        <v>168.89</v>
      </c>
      <c r="H1810" s="3">
        <v>0.06</v>
      </c>
      <c r="I1810" t="s">
        <v>1810</v>
      </c>
      <c r="J1810" s="3">
        <v>491.46989999999988</v>
      </c>
      <c r="K1810" s="3"/>
    </row>
    <row r="1811" spans="1:11" x14ac:dyDescent="0.3">
      <c r="A1811" t="s">
        <v>3616</v>
      </c>
      <c r="B1811" s="25">
        <v>45546</v>
      </c>
      <c r="C1811" t="s">
        <v>336</v>
      </c>
      <c r="D1811" t="s">
        <v>1649</v>
      </c>
      <c r="E1811" t="s">
        <v>1773</v>
      </c>
      <c r="F1811" s="7">
        <v>1</v>
      </c>
      <c r="G1811" s="3">
        <v>141.85</v>
      </c>
      <c r="H1811" s="3">
        <v>0.21</v>
      </c>
      <c r="I1811" t="s">
        <v>1807</v>
      </c>
      <c r="J1811" s="3">
        <v>133.339</v>
      </c>
      <c r="K1811" s="3"/>
    </row>
    <row r="1812" spans="1:11" x14ac:dyDescent="0.3">
      <c r="A1812" t="s">
        <v>3617</v>
      </c>
      <c r="B1812" s="25">
        <v>45520</v>
      </c>
      <c r="C1812" t="s">
        <v>956</v>
      </c>
      <c r="D1812" t="s">
        <v>1599</v>
      </c>
      <c r="E1812" t="s">
        <v>1760</v>
      </c>
      <c r="F1812" s="7">
        <v>3</v>
      </c>
      <c r="G1812" s="3">
        <v>617.4</v>
      </c>
      <c r="H1812" s="3">
        <v>0.15</v>
      </c>
      <c r="I1812" t="s">
        <v>1805</v>
      </c>
      <c r="J1812" s="3">
        <v>487.74599999999998</v>
      </c>
      <c r="K1812" s="3"/>
    </row>
    <row r="1813" spans="1:11" x14ac:dyDescent="0.3">
      <c r="A1813" t="s">
        <v>3618</v>
      </c>
      <c r="B1813" s="25">
        <v>45534</v>
      </c>
      <c r="C1813" t="s">
        <v>491</v>
      </c>
      <c r="D1813" t="s">
        <v>1635</v>
      </c>
      <c r="E1813" t="s">
        <v>1738</v>
      </c>
      <c r="F1813" s="7">
        <v>2</v>
      </c>
      <c r="G1813" s="3">
        <v>841.47</v>
      </c>
      <c r="H1813" s="3">
        <v>0.18</v>
      </c>
      <c r="I1813" t="s">
        <v>1810</v>
      </c>
      <c r="J1813" s="3">
        <v>2145.7485000000001</v>
      </c>
      <c r="K1813" s="3"/>
    </row>
    <row r="1814" spans="1:11" x14ac:dyDescent="0.3">
      <c r="A1814" t="s">
        <v>3619</v>
      </c>
      <c r="B1814" s="25">
        <v>45334</v>
      </c>
      <c r="C1814" t="s">
        <v>218</v>
      </c>
      <c r="D1814" t="s">
        <v>1571</v>
      </c>
      <c r="E1814" t="s">
        <v>1778</v>
      </c>
      <c r="F1814" s="7">
        <v>3</v>
      </c>
      <c r="G1814" s="3">
        <v>960.41</v>
      </c>
      <c r="H1814" s="3">
        <v>0.24</v>
      </c>
      <c r="I1814" t="s">
        <v>1805</v>
      </c>
      <c r="J1814" s="3">
        <v>1575.0724</v>
      </c>
      <c r="K1814" s="3"/>
    </row>
    <row r="1815" spans="1:11" x14ac:dyDescent="0.3">
      <c r="A1815" t="s">
        <v>3620</v>
      </c>
      <c r="B1815" s="25">
        <v>45289</v>
      </c>
      <c r="C1815" t="s">
        <v>1379</v>
      </c>
      <c r="D1815" t="s">
        <v>1679</v>
      </c>
      <c r="E1815" t="s">
        <v>1791</v>
      </c>
      <c r="F1815" s="7">
        <v>1</v>
      </c>
      <c r="G1815" s="3">
        <v>717.22</v>
      </c>
      <c r="H1815" s="3">
        <v>0.16</v>
      </c>
      <c r="I1815" t="s">
        <v>1807</v>
      </c>
      <c r="J1815" s="3">
        <v>1635.2616</v>
      </c>
      <c r="K1815" s="3"/>
    </row>
    <row r="1816" spans="1:11" x14ac:dyDescent="0.3">
      <c r="A1816" t="s">
        <v>3621</v>
      </c>
      <c r="B1816" s="25">
        <v>45832</v>
      </c>
      <c r="C1816" t="s">
        <v>397</v>
      </c>
      <c r="D1816" t="s">
        <v>1553</v>
      </c>
      <c r="E1816" t="s">
        <v>1733</v>
      </c>
      <c r="F1816" s="7">
        <v>1</v>
      </c>
      <c r="G1816" s="3">
        <v>281.83</v>
      </c>
      <c r="H1816" s="3">
        <v>0.04</v>
      </c>
      <c r="I1816" t="s">
        <v>1810</v>
      </c>
      <c r="J1816" s="3">
        <v>236.7372</v>
      </c>
      <c r="K1816" s="3"/>
    </row>
    <row r="1817" spans="1:11" x14ac:dyDescent="0.3">
      <c r="A1817" t="s">
        <v>3622</v>
      </c>
      <c r="B1817" s="25">
        <v>45400</v>
      </c>
      <c r="C1817" t="s">
        <v>660</v>
      </c>
      <c r="D1817" t="s">
        <v>1647</v>
      </c>
      <c r="E1817" t="s">
        <v>1780</v>
      </c>
      <c r="F1817" s="7">
        <v>4</v>
      </c>
      <c r="G1817" s="3">
        <v>509.08</v>
      </c>
      <c r="H1817" s="3">
        <v>0.3</v>
      </c>
      <c r="I1817" t="s">
        <v>1807</v>
      </c>
      <c r="J1817" s="3">
        <v>488.71679999999998</v>
      </c>
      <c r="K1817" s="3"/>
    </row>
    <row r="1818" spans="1:11" x14ac:dyDescent="0.3">
      <c r="A1818" t="s">
        <v>3623</v>
      </c>
      <c r="B1818" s="25">
        <v>45930</v>
      </c>
      <c r="C1818" t="s">
        <v>1232</v>
      </c>
      <c r="D1818" t="s">
        <v>1721</v>
      </c>
      <c r="E1818" t="s">
        <v>1742</v>
      </c>
      <c r="F1818" s="7">
        <v>2</v>
      </c>
      <c r="G1818" s="3">
        <v>827.09</v>
      </c>
      <c r="H1818" s="3">
        <v>0.23</v>
      </c>
      <c r="I1818" t="s">
        <v>1805</v>
      </c>
      <c r="J1818" s="3">
        <v>2315.8519999999999</v>
      </c>
      <c r="K1818" s="3"/>
    </row>
    <row r="1819" spans="1:11" x14ac:dyDescent="0.3">
      <c r="A1819" t="s">
        <v>3624</v>
      </c>
      <c r="B1819" s="25">
        <v>45935</v>
      </c>
      <c r="C1819" t="s">
        <v>678</v>
      </c>
      <c r="D1819" t="s">
        <v>1587</v>
      </c>
      <c r="E1819" t="s">
        <v>1750</v>
      </c>
      <c r="F1819" s="7">
        <v>4</v>
      </c>
      <c r="G1819" s="3">
        <v>823.36</v>
      </c>
      <c r="H1819" s="3">
        <v>0.13</v>
      </c>
      <c r="I1819" t="s">
        <v>1805</v>
      </c>
      <c r="J1819" s="3">
        <v>1267.9744000000001</v>
      </c>
      <c r="K1819" s="3"/>
    </row>
    <row r="1820" spans="1:11" x14ac:dyDescent="0.3">
      <c r="A1820" t="s">
        <v>3625</v>
      </c>
      <c r="B1820" s="25">
        <v>45814</v>
      </c>
      <c r="C1820" t="s">
        <v>462</v>
      </c>
      <c r="D1820" t="s">
        <v>1581</v>
      </c>
      <c r="E1820" t="s">
        <v>1754</v>
      </c>
      <c r="F1820" s="7">
        <v>1</v>
      </c>
      <c r="G1820" s="3">
        <v>282.18</v>
      </c>
      <c r="H1820" s="3">
        <v>0.09</v>
      </c>
      <c r="I1820" t="s">
        <v>1810</v>
      </c>
      <c r="J1820" s="3">
        <v>981.9864</v>
      </c>
      <c r="K1820" s="3"/>
    </row>
    <row r="1821" spans="1:11" x14ac:dyDescent="0.3">
      <c r="A1821" t="s">
        <v>3626</v>
      </c>
      <c r="B1821" s="25">
        <v>45323</v>
      </c>
      <c r="C1821" t="s">
        <v>565</v>
      </c>
      <c r="D1821" t="s">
        <v>1571</v>
      </c>
      <c r="E1821" t="s">
        <v>1738</v>
      </c>
      <c r="F1821" s="7">
        <v>2</v>
      </c>
      <c r="G1821" s="3">
        <v>486.39</v>
      </c>
      <c r="H1821" s="3">
        <v>0.18</v>
      </c>
      <c r="I1821" t="s">
        <v>1810</v>
      </c>
      <c r="J1821" s="3">
        <v>442.61489999999998</v>
      </c>
      <c r="K1821" s="3"/>
    </row>
    <row r="1822" spans="1:11" x14ac:dyDescent="0.3">
      <c r="A1822" t="s">
        <v>3627</v>
      </c>
      <c r="B1822" s="25">
        <v>45312</v>
      </c>
      <c r="C1822" t="s">
        <v>171</v>
      </c>
      <c r="D1822" t="s">
        <v>1565</v>
      </c>
      <c r="E1822" t="s">
        <v>1747</v>
      </c>
      <c r="F1822" s="7">
        <v>3</v>
      </c>
      <c r="G1822" s="3">
        <v>603.62</v>
      </c>
      <c r="H1822" s="3">
        <v>0.1</v>
      </c>
      <c r="I1822" t="s">
        <v>1810</v>
      </c>
      <c r="J1822" s="3">
        <v>989.93680000000006</v>
      </c>
      <c r="K1822" s="3"/>
    </row>
    <row r="1823" spans="1:11" x14ac:dyDescent="0.3">
      <c r="A1823" t="s">
        <v>3628</v>
      </c>
      <c r="B1823" s="25">
        <v>45554</v>
      </c>
      <c r="C1823" t="s">
        <v>491</v>
      </c>
      <c r="D1823" t="s">
        <v>1603</v>
      </c>
      <c r="E1823" t="s">
        <v>1763</v>
      </c>
      <c r="F1823" s="7">
        <v>1</v>
      </c>
      <c r="G1823" s="3">
        <v>204.17</v>
      </c>
      <c r="H1823" s="3">
        <v>0.01</v>
      </c>
      <c r="I1823" t="s">
        <v>1807</v>
      </c>
      <c r="J1823" s="3">
        <v>551.25900000000001</v>
      </c>
      <c r="K1823" s="3"/>
    </row>
    <row r="1824" spans="1:11" x14ac:dyDescent="0.3">
      <c r="A1824" t="s">
        <v>3629</v>
      </c>
      <c r="B1824" s="25">
        <v>45310</v>
      </c>
      <c r="C1824" t="s">
        <v>462</v>
      </c>
      <c r="D1824" t="s">
        <v>1543</v>
      </c>
      <c r="E1824" t="s">
        <v>1782</v>
      </c>
      <c r="F1824" s="7">
        <v>3</v>
      </c>
      <c r="G1824" s="3">
        <v>43.58</v>
      </c>
      <c r="H1824" s="3">
        <v>0.14000000000000001</v>
      </c>
      <c r="I1824" t="s">
        <v>1810</v>
      </c>
      <c r="J1824" s="3">
        <v>43.144199999999998</v>
      </c>
      <c r="K1824" s="3"/>
    </row>
    <row r="1825" spans="1:11" x14ac:dyDescent="0.3">
      <c r="A1825" t="s">
        <v>3630</v>
      </c>
      <c r="B1825" s="25">
        <v>45594</v>
      </c>
      <c r="C1825" t="s">
        <v>1033</v>
      </c>
      <c r="D1825" t="s">
        <v>1623</v>
      </c>
      <c r="E1825" t="s">
        <v>1742</v>
      </c>
      <c r="F1825" s="7">
        <v>4</v>
      </c>
      <c r="G1825" s="3">
        <v>469.33</v>
      </c>
      <c r="H1825" s="3">
        <v>0.12</v>
      </c>
      <c r="I1825" t="s">
        <v>1807</v>
      </c>
      <c r="J1825" s="3">
        <v>1210.8714</v>
      </c>
      <c r="K1825" s="3"/>
    </row>
    <row r="1826" spans="1:11" x14ac:dyDescent="0.3">
      <c r="A1826" t="s">
        <v>3631</v>
      </c>
      <c r="B1826" s="25">
        <v>45840</v>
      </c>
      <c r="C1826" t="s">
        <v>675</v>
      </c>
      <c r="D1826" t="s">
        <v>1543</v>
      </c>
      <c r="E1826" t="s">
        <v>1763</v>
      </c>
      <c r="F1826" s="7">
        <v>2</v>
      </c>
      <c r="G1826" s="3">
        <v>836.23</v>
      </c>
      <c r="H1826" s="3">
        <v>0.2</v>
      </c>
      <c r="I1826" t="s">
        <v>1805</v>
      </c>
      <c r="J1826" s="3">
        <v>2943.5295999999998</v>
      </c>
      <c r="K1826" s="3"/>
    </row>
    <row r="1827" spans="1:11" x14ac:dyDescent="0.3">
      <c r="A1827" t="s">
        <v>3632</v>
      </c>
      <c r="B1827" s="25">
        <v>45549</v>
      </c>
      <c r="C1827" t="s">
        <v>583</v>
      </c>
      <c r="D1827" t="s">
        <v>1663</v>
      </c>
      <c r="E1827" t="s">
        <v>1794</v>
      </c>
      <c r="F1827" s="7">
        <v>3</v>
      </c>
      <c r="G1827" s="3">
        <v>661.53</v>
      </c>
      <c r="H1827" s="3">
        <v>0.25</v>
      </c>
      <c r="I1827" t="s">
        <v>1807</v>
      </c>
      <c r="J1827" s="3">
        <v>1058.4480000000001</v>
      </c>
      <c r="K1827" s="3"/>
    </row>
    <row r="1828" spans="1:11" x14ac:dyDescent="0.3">
      <c r="A1828" t="s">
        <v>3633</v>
      </c>
      <c r="B1828" s="25">
        <v>45903</v>
      </c>
      <c r="C1828" t="s">
        <v>406</v>
      </c>
      <c r="D1828" t="s">
        <v>1641</v>
      </c>
      <c r="E1828" t="s">
        <v>1785</v>
      </c>
      <c r="F1828" s="7">
        <v>3</v>
      </c>
      <c r="G1828" s="3">
        <v>753.47</v>
      </c>
      <c r="H1828" s="3">
        <v>0</v>
      </c>
      <c r="I1828" t="s">
        <v>1807</v>
      </c>
      <c r="J1828" s="3">
        <v>1695.3074999999999</v>
      </c>
      <c r="K1828" s="3"/>
    </row>
    <row r="1829" spans="1:11" x14ac:dyDescent="0.3">
      <c r="A1829" t="s">
        <v>3634</v>
      </c>
      <c r="B1829" s="25">
        <v>45673</v>
      </c>
      <c r="C1829" t="s">
        <v>518</v>
      </c>
      <c r="D1829" t="s">
        <v>1657</v>
      </c>
      <c r="E1829" t="s">
        <v>1733</v>
      </c>
      <c r="F1829" s="7">
        <v>3</v>
      </c>
      <c r="G1829" s="3">
        <v>713.95</v>
      </c>
      <c r="H1829" s="3">
        <v>0.28000000000000003</v>
      </c>
      <c r="I1829" t="s">
        <v>1805</v>
      </c>
      <c r="J1829" s="3">
        <v>2141.85</v>
      </c>
      <c r="K1829" s="3"/>
    </row>
    <row r="1830" spans="1:11" x14ac:dyDescent="0.3">
      <c r="A1830" t="s">
        <v>3635</v>
      </c>
      <c r="B1830" s="25">
        <v>45395</v>
      </c>
      <c r="C1830" t="s">
        <v>348</v>
      </c>
      <c r="D1830" t="s">
        <v>1551</v>
      </c>
      <c r="E1830" t="s">
        <v>1754</v>
      </c>
      <c r="F1830" s="7">
        <v>2</v>
      </c>
      <c r="G1830" s="3">
        <v>596</v>
      </c>
      <c r="H1830" s="3">
        <v>0.03</v>
      </c>
      <c r="I1830" t="s">
        <v>1810</v>
      </c>
      <c r="J1830" s="3">
        <v>1287.3599999999999</v>
      </c>
      <c r="K1830" s="3"/>
    </row>
    <row r="1831" spans="1:11" x14ac:dyDescent="0.3">
      <c r="A1831" t="s">
        <v>3636</v>
      </c>
      <c r="B1831" s="25">
        <v>45379</v>
      </c>
      <c r="C1831" t="s">
        <v>1039</v>
      </c>
      <c r="D1831" t="s">
        <v>1546</v>
      </c>
      <c r="E1831" t="s">
        <v>1767</v>
      </c>
      <c r="F1831" s="7">
        <v>4</v>
      </c>
      <c r="G1831" s="3">
        <v>169.46</v>
      </c>
      <c r="H1831" s="3">
        <v>0.2</v>
      </c>
      <c r="I1831" t="s">
        <v>1807</v>
      </c>
      <c r="J1831" s="3">
        <v>328.75240000000002</v>
      </c>
      <c r="K1831" s="3"/>
    </row>
    <row r="1832" spans="1:11" x14ac:dyDescent="0.3">
      <c r="A1832" t="s">
        <v>3637</v>
      </c>
      <c r="B1832" s="25">
        <v>45860</v>
      </c>
      <c r="C1832" t="s">
        <v>939</v>
      </c>
      <c r="D1832" t="s">
        <v>1659</v>
      </c>
      <c r="E1832" t="s">
        <v>1780</v>
      </c>
      <c r="F1832" s="7">
        <v>2</v>
      </c>
      <c r="G1832" s="3">
        <v>611.91999999999996</v>
      </c>
      <c r="H1832" s="3">
        <v>0.21</v>
      </c>
      <c r="I1832" t="s">
        <v>1807</v>
      </c>
      <c r="J1832" s="3">
        <v>1958.144</v>
      </c>
      <c r="K1832" s="3"/>
    </row>
    <row r="1833" spans="1:11" x14ac:dyDescent="0.3">
      <c r="A1833" t="s">
        <v>3638</v>
      </c>
      <c r="B1833" s="25">
        <v>45704</v>
      </c>
      <c r="C1833" t="s">
        <v>23</v>
      </c>
      <c r="D1833" t="s">
        <v>1677</v>
      </c>
      <c r="E1833" t="s">
        <v>1782</v>
      </c>
      <c r="F1833" s="7">
        <v>4</v>
      </c>
      <c r="G1833" s="3">
        <v>25.3</v>
      </c>
      <c r="H1833" s="3">
        <v>0.02</v>
      </c>
      <c r="I1833" t="s">
        <v>1805</v>
      </c>
      <c r="J1833" s="3">
        <v>39.973999999999997</v>
      </c>
      <c r="K1833" s="3"/>
    </row>
    <row r="1834" spans="1:11" x14ac:dyDescent="0.3">
      <c r="A1834" t="s">
        <v>3639</v>
      </c>
      <c r="B1834" s="25">
        <v>45327</v>
      </c>
      <c r="C1834" t="s">
        <v>1327</v>
      </c>
      <c r="D1834" t="s">
        <v>1675</v>
      </c>
      <c r="E1834" t="s">
        <v>1770</v>
      </c>
      <c r="F1834" s="7">
        <v>4</v>
      </c>
      <c r="G1834" s="3">
        <v>166.93</v>
      </c>
      <c r="H1834" s="3">
        <v>0.12</v>
      </c>
      <c r="I1834" t="s">
        <v>1807</v>
      </c>
      <c r="J1834" s="3">
        <v>654.36559999999997</v>
      </c>
      <c r="K1834" s="3"/>
    </row>
    <row r="1835" spans="1:11" x14ac:dyDescent="0.3">
      <c r="A1835" t="s">
        <v>3640</v>
      </c>
      <c r="B1835" s="25">
        <v>45721</v>
      </c>
      <c r="C1835" t="s">
        <v>882</v>
      </c>
      <c r="D1835" t="s">
        <v>1649</v>
      </c>
      <c r="E1835" t="s">
        <v>1773</v>
      </c>
      <c r="F1835" s="7">
        <v>3</v>
      </c>
      <c r="G1835" s="3">
        <v>861.55</v>
      </c>
      <c r="H1835" s="3">
        <v>0.01</v>
      </c>
      <c r="I1835" t="s">
        <v>1805</v>
      </c>
      <c r="J1835" s="3">
        <v>3032.6559999999999</v>
      </c>
      <c r="K1835" s="3"/>
    </row>
    <row r="1836" spans="1:11" x14ac:dyDescent="0.3">
      <c r="A1836" t="s">
        <v>3641</v>
      </c>
      <c r="B1836" s="25">
        <v>45842</v>
      </c>
      <c r="C1836" t="s">
        <v>1115</v>
      </c>
      <c r="D1836" t="s">
        <v>1615</v>
      </c>
      <c r="E1836" t="s">
        <v>1754</v>
      </c>
      <c r="F1836" s="7">
        <v>1</v>
      </c>
      <c r="G1836" s="3">
        <v>56.17</v>
      </c>
      <c r="H1836" s="3">
        <v>0.2</v>
      </c>
      <c r="I1836" t="s">
        <v>1810</v>
      </c>
      <c r="J1836" s="3">
        <v>166.82490000000001</v>
      </c>
      <c r="K1836" s="3"/>
    </row>
    <row r="1837" spans="1:11" x14ac:dyDescent="0.3">
      <c r="A1837" t="s">
        <v>3642</v>
      </c>
      <c r="B1837" s="25">
        <v>45862</v>
      </c>
      <c r="C1837" t="s">
        <v>842</v>
      </c>
      <c r="D1837" t="s">
        <v>1559</v>
      </c>
      <c r="E1837" t="s">
        <v>1794</v>
      </c>
      <c r="F1837" s="7">
        <v>3</v>
      </c>
      <c r="G1837" s="3">
        <v>582.29</v>
      </c>
      <c r="H1837" s="3">
        <v>0.02</v>
      </c>
      <c r="I1837" t="s">
        <v>1805</v>
      </c>
      <c r="J1837" s="3">
        <v>465.83199999999999</v>
      </c>
      <c r="K1837" s="3"/>
    </row>
    <row r="1838" spans="1:11" x14ac:dyDescent="0.3">
      <c r="A1838" t="s">
        <v>3643</v>
      </c>
      <c r="B1838" s="25">
        <v>45681</v>
      </c>
      <c r="C1838" t="s">
        <v>826</v>
      </c>
      <c r="D1838" t="s">
        <v>1695</v>
      </c>
      <c r="E1838" t="s">
        <v>1733</v>
      </c>
      <c r="F1838" s="7">
        <v>1</v>
      </c>
      <c r="G1838" s="3">
        <v>63.96</v>
      </c>
      <c r="H1838" s="3">
        <v>0.26</v>
      </c>
      <c r="I1838" t="s">
        <v>1805</v>
      </c>
      <c r="J1838" s="3">
        <v>188.04239999999999</v>
      </c>
      <c r="K1838" s="3"/>
    </row>
    <row r="1839" spans="1:11" x14ac:dyDescent="0.3">
      <c r="A1839" t="s">
        <v>3644</v>
      </c>
      <c r="B1839" s="25">
        <v>45392</v>
      </c>
      <c r="C1839" t="s">
        <v>238</v>
      </c>
      <c r="D1839" t="s">
        <v>1546</v>
      </c>
      <c r="E1839" t="s">
        <v>1775</v>
      </c>
      <c r="F1839" s="7">
        <v>2</v>
      </c>
      <c r="G1839" s="3">
        <v>829.83</v>
      </c>
      <c r="H1839" s="3">
        <v>0.03</v>
      </c>
      <c r="I1839" t="s">
        <v>1810</v>
      </c>
      <c r="J1839" s="3">
        <v>614.07420000000002</v>
      </c>
      <c r="K1839" s="3"/>
    </row>
    <row r="1840" spans="1:11" x14ac:dyDescent="0.3">
      <c r="A1840" t="s">
        <v>3645</v>
      </c>
      <c r="B1840" s="25">
        <v>45586</v>
      </c>
      <c r="C1840" t="s">
        <v>1144</v>
      </c>
      <c r="D1840" t="s">
        <v>1597</v>
      </c>
      <c r="E1840" t="s">
        <v>1785</v>
      </c>
      <c r="F1840" s="7">
        <v>3</v>
      </c>
      <c r="G1840" s="3">
        <v>858.15</v>
      </c>
      <c r="H1840" s="3">
        <v>0.23</v>
      </c>
      <c r="I1840" t="s">
        <v>1805</v>
      </c>
      <c r="J1840" s="3">
        <v>1664.8109999999999</v>
      </c>
      <c r="K1840" s="3"/>
    </row>
    <row r="1841" spans="1:11" x14ac:dyDescent="0.3">
      <c r="A1841" t="s">
        <v>3646</v>
      </c>
      <c r="B1841" s="25">
        <v>45340</v>
      </c>
      <c r="C1841" t="s">
        <v>1112</v>
      </c>
      <c r="D1841" t="s">
        <v>1675</v>
      </c>
      <c r="E1841" t="s">
        <v>1778</v>
      </c>
      <c r="F1841" s="7">
        <v>1</v>
      </c>
      <c r="G1841" s="3">
        <v>717.32</v>
      </c>
      <c r="H1841" s="3">
        <v>0.22</v>
      </c>
      <c r="I1841" t="s">
        <v>1810</v>
      </c>
      <c r="J1841" s="3">
        <v>1657.0092</v>
      </c>
      <c r="K1841" s="3"/>
    </row>
    <row r="1842" spans="1:11" x14ac:dyDescent="0.3">
      <c r="A1842" t="s">
        <v>3647</v>
      </c>
      <c r="B1842" s="25">
        <v>45853</v>
      </c>
      <c r="C1842" t="s">
        <v>1312</v>
      </c>
      <c r="D1842" t="s">
        <v>1695</v>
      </c>
      <c r="E1842" t="s">
        <v>1775</v>
      </c>
      <c r="F1842" s="7">
        <v>2</v>
      </c>
      <c r="G1842" s="3">
        <v>163.19999999999999</v>
      </c>
      <c r="H1842" s="3">
        <v>0.11</v>
      </c>
      <c r="I1842" t="s">
        <v>1807</v>
      </c>
      <c r="J1842" s="3">
        <v>127.29600000000001</v>
      </c>
      <c r="K1842" s="3"/>
    </row>
    <row r="1843" spans="1:11" x14ac:dyDescent="0.3">
      <c r="A1843" t="s">
        <v>3648</v>
      </c>
      <c r="B1843" s="25">
        <v>45489</v>
      </c>
      <c r="C1843" t="s">
        <v>430</v>
      </c>
      <c r="D1843" t="s">
        <v>1691</v>
      </c>
      <c r="E1843" t="s">
        <v>1775</v>
      </c>
      <c r="F1843" s="7">
        <v>2</v>
      </c>
      <c r="G1843" s="3">
        <v>966.71</v>
      </c>
      <c r="H1843" s="3">
        <v>0.14000000000000001</v>
      </c>
      <c r="I1843" t="s">
        <v>1805</v>
      </c>
      <c r="J1843" s="3">
        <v>1720.7438</v>
      </c>
      <c r="K1843" s="3"/>
    </row>
    <row r="1844" spans="1:11" x14ac:dyDescent="0.3">
      <c r="A1844" t="s">
        <v>3649</v>
      </c>
      <c r="B1844" s="25">
        <v>45761</v>
      </c>
      <c r="C1844" t="s">
        <v>1080</v>
      </c>
      <c r="D1844" t="s">
        <v>1599</v>
      </c>
      <c r="E1844" t="s">
        <v>1778</v>
      </c>
      <c r="F1844" s="7">
        <v>1</v>
      </c>
      <c r="G1844" s="3">
        <v>873.94</v>
      </c>
      <c r="H1844" s="3">
        <v>0.27</v>
      </c>
      <c r="I1844" t="s">
        <v>1810</v>
      </c>
      <c r="J1844" s="3">
        <v>1503.1768</v>
      </c>
      <c r="K1844" s="3"/>
    </row>
    <row r="1845" spans="1:11" x14ac:dyDescent="0.3">
      <c r="A1845" t="s">
        <v>3650</v>
      </c>
      <c r="B1845" s="25">
        <v>45379</v>
      </c>
      <c r="C1845" t="s">
        <v>497</v>
      </c>
      <c r="D1845" t="s">
        <v>1524</v>
      </c>
      <c r="E1845" t="s">
        <v>1747</v>
      </c>
      <c r="F1845" s="7">
        <v>2</v>
      </c>
      <c r="G1845" s="3">
        <v>140.24</v>
      </c>
      <c r="H1845" s="3">
        <v>0.28000000000000003</v>
      </c>
      <c r="I1845" t="s">
        <v>1805</v>
      </c>
      <c r="J1845" s="3">
        <v>102.37520000000001</v>
      </c>
      <c r="K1845" s="3"/>
    </row>
    <row r="1846" spans="1:11" x14ac:dyDescent="0.3">
      <c r="A1846" t="s">
        <v>3651</v>
      </c>
      <c r="B1846" s="25">
        <v>45716</v>
      </c>
      <c r="C1846" t="s">
        <v>651</v>
      </c>
      <c r="D1846" t="s">
        <v>1615</v>
      </c>
      <c r="E1846" t="s">
        <v>1754</v>
      </c>
      <c r="F1846" s="7">
        <v>4</v>
      </c>
      <c r="G1846" s="3">
        <v>549.91999999999996</v>
      </c>
      <c r="H1846" s="3">
        <v>0.19</v>
      </c>
      <c r="I1846" t="s">
        <v>1805</v>
      </c>
      <c r="J1846" s="3">
        <v>791.88479999999993</v>
      </c>
      <c r="K1846" s="3"/>
    </row>
    <row r="1847" spans="1:11" x14ac:dyDescent="0.3">
      <c r="A1847" t="s">
        <v>3652</v>
      </c>
      <c r="B1847" s="25">
        <v>45364</v>
      </c>
      <c r="C1847" t="s">
        <v>385</v>
      </c>
      <c r="D1847" t="s">
        <v>1563</v>
      </c>
      <c r="E1847" t="s">
        <v>1754</v>
      </c>
      <c r="F1847" s="7">
        <v>3</v>
      </c>
      <c r="G1847" s="3">
        <v>715.88</v>
      </c>
      <c r="H1847" s="3">
        <v>0.27</v>
      </c>
      <c r="I1847" t="s">
        <v>1807</v>
      </c>
      <c r="J1847" s="3">
        <v>2319.4512</v>
      </c>
      <c r="K1847" s="3"/>
    </row>
    <row r="1848" spans="1:11" x14ac:dyDescent="0.3">
      <c r="A1848" t="s">
        <v>3653</v>
      </c>
      <c r="B1848" s="25">
        <v>45752</v>
      </c>
      <c r="C1848" t="s">
        <v>1147</v>
      </c>
      <c r="D1848" t="s">
        <v>1530</v>
      </c>
      <c r="E1848" t="s">
        <v>1763</v>
      </c>
      <c r="F1848" s="7">
        <v>2</v>
      </c>
      <c r="G1848" s="3">
        <v>591.9</v>
      </c>
      <c r="H1848" s="3">
        <v>0.13</v>
      </c>
      <c r="I1848" t="s">
        <v>1805</v>
      </c>
      <c r="J1848" s="3">
        <v>1296.261</v>
      </c>
      <c r="K1848" s="3"/>
    </row>
    <row r="1849" spans="1:11" x14ac:dyDescent="0.3">
      <c r="A1849" t="s">
        <v>3654</v>
      </c>
      <c r="B1849" s="25">
        <v>45883</v>
      </c>
      <c r="C1849" t="s">
        <v>1159</v>
      </c>
      <c r="D1849" t="s">
        <v>1573</v>
      </c>
      <c r="E1849" t="s">
        <v>1770</v>
      </c>
      <c r="F1849" s="7">
        <v>2</v>
      </c>
      <c r="G1849" s="3">
        <v>523.14</v>
      </c>
      <c r="H1849" s="3">
        <v>0.17</v>
      </c>
      <c r="I1849" t="s">
        <v>1807</v>
      </c>
      <c r="J1849" s="3">
        <v>910.2636</v>
      </c>
      <c r="K1849" s="3"/>
    </row>
    <row r="1850" spans="1:11" x14ac:dyDescent="0.3">
      <c r="A1850" t="s">
        <v>3655</v>
      </c>
      <c r="B1850" s="25">
        <v>45477</v>
      </c>
      <c r="C1850" t="s">
        <v>724</v>
      </c>
      <c r="D1850" t="s">
        <v>1667</v>
      </c>
      <c r="E1850" t="s">
        <v>1780</v>
      </c>
      <c r="F1850" s="7">
        <v>4</v>
      </c>
      <c r="G1850" s="3">
        <v>478.62</v>
      </c>
      <c r="H1850" s="3">
        <v>0.17</v>
      </c>
      <c r="I1850" t="s">
        <v>1810</v>
      </c>
      <c r="J1850" s="3">
        <v>794.50919999999996</v>
      </c>
      <c r="K1850" s="3"/>
    </row>
    <row r="1851" spans="1:11" x14ac:dyDescent="0.3">
      <c r="A1851" t="s">
        <v>3656</v>
      </c>
      <c r="B1851" s="25">
        <v>45556</v>
      </c>
      <c r="C1851" t="s">
        <v>936</v>
      </c>
      <c r="D1851" t="s">
        <v>1693</v>
      </c>
      <c r="E1851" t="s">
        <v>1738</v>
      </c>
      <c r="F1851" s="7">
        <v>1</v>
      </c>
      <c r="G1851" s="3">
        <v>740.5</v>
      </c>
      <c r="H1851" s="3">
        <v>0.04</v>
      </c>
      <c r="I1851" t="s">
        <v>1807</v>
      </c>
      <c r="J1851" s="3">
        <v>2458.46</v>
      </c>
      <c r="K1851" s="3"/>
    </row>
    <row r="1852" spans="1:11" x14ac:dyDescent="0.3">
      <c r="A1852" t="s">
        <v>3657</v>
      </c>
      <c r="B1852" s="25">
        <v>45465</v>
      </c>
      <c r="C1852" t="s">
        <v>388</v>
      </c>
      <c r="D1852" t="s">
        <v>1621</v>
      </c>
      <c r="E1852" t="s">
        <v>1742</v>
      </c>
      <c r="F1852" s="7">
        <v>4</v>
      </c>
      <c r="G1852" s="3">
        <v>780.24</v>
      </c>
      <c r="H1852" s="3">
        <v>0.04</v>
      </c>
      <c r="I1852" t="s">
        <v>1810</v>
      </c>
      <c r="J1852" s="3">
        <v>749.03039999999999</v>
      </c>
      <c r="K1852" s="3"/>
    </row>
    <row r="1853" spans="1:11" x14ac:dyDescent="0.3">
      <c r="A1853" t="s">
        <v>3658</v>
      </c>
      <c r="B1853" s="25">
        <v>45552</v>
      </c>
      <c r="C1853" t="s">
        <v>373</v>
      </c>
      <c r="D1853" t="s">
        <v>1669</v>
      </c>
      <c r="E1853" t="s">
        <v>1785</v>
      </c>
      <c r="F1853" s="7">
        <v>3</v>
      </c>
      <c r="G1853" s="3">
        <v>579.24</v>
      </c>
      <c r="H1853" s="3">
        <v>0.04</v>
      </c>
      <c r="I1853" t="s">
        <v>1810</v>
      </c>
      <c r="J1853" s="3">
        <v>2224.2815999999998</v>
      </c>
      <c r="K1853" s="3"/>
    </row>
    <row r="1854" spans="1:11" x14ac:dyDescent="0.3">
      <c r="A1854" t="s">
        <v>3659</v>
      </c>
      <c r="B1854" s="25">
        <v>45635</v>
      </c>
      <c r="C1854" t="s">
        <v>1147</v>
      </c>
      <c r="D1854" t="s">
        <v>1527</v>
      </c>
      <c r="E1854" t="s">
        <v>1742</v>
      </c>
      <c r="F1854" s="7">
        <v>1</v>
      </c>
      <c r="G1854" s="3">
        <v>268.95</v>
      </c>
      <c r="H1854" s="3">
        <v>0.28000000000000003</v>
      </c>
      <c r="I1854" t="s">
        <v>1807</v>
      </c>
      <c r="J1854" s="3">
        <v>774.57599999999991</v>
      </c>
      <c r="K1854" s="3"/>
    </row>
    <row r="1855" spans="1:11" x14ac:dyDescent="0.3">
      <c r="A1855" t="s">
        <v>3660</v>
      </c>
      <c r="B1855" s="25">
        <v>45740</v>
      </c>
      <c r="C1855" t="s">
        <v>953</v>
      </c>
      <c r="D1855" t="s">
        <v>1536</v>
      </c>
      <c r="E1855" t="s">
        <v>1750</v>
      </c>
      <c r="F1855" s="7">
        <v>3</v>
      </c>
      <c r="G1855" s="3">
        <v>47.47</v>
      </c>
      <c r="H1855" s="3">
        <v>7.0000000000000007E-2</v>
      </c>
      <c r="I1855" t="s">
        <v>1805</v>
      </c>
      <c r="J1855" s="3">
        <v>34.178400000000003</v>
      </c>
      <c r="K1855" s="3"/>
    </row>
    <row r="1856" spans="1:11" x14ac:dyDescent="0.3">
      <c r="A1856" t="s">
        <v>3661</v>
      </c>
      <c r="B1856" s="25">
        <v>45796</v>
      </c>
      <c r="C1856" t="s">
        <v>814</v>
      </c>
      <c r="D1856" t="s">
        <v>1595</v>
      </c>
      <c r="E1856" t="s">
        <v>1788</v>
      </c>
      <c r="F1856" s="7">
        <v>3</v>
      </c>
      <c r="G1856" s="3">
        <v>858.81</v>
      </c>
      <c r="H1856" s="3">
        <v>0.05</v>
      </c>
      <c r="I1856" t="s">
        <v>1805</v>
      </c>
      <c r="J1856" s="3">
        <v>2396.0799000000002</v>
      </c>
      <c r="K1856" s="3"/>
    </row>
    <row r="1857" spans="1:11" x14ac:dyDescent="0.3">
      <c r="A1857" t="s">
        <v>3662</v>
      </c>
      <c r="B1857" s="25">
        <v>45710</v>
      </c>
      <c r="C1857" t="s">
        <v>968</v>
      </c>
      <c r="D1857" t="s">
        <v>1567</v>
      </c>
      <c r="E1857" t="s">
        <v>1770</v>
      </c>
      <c r="F1857" s="7">
        <v>3</v>
      </c>
      <c r="G1857" s="3">
        <v>569.98</v>
      </c>
      <c r="H1857" s="3">
        <v>0.01</v>
      </c>
      <c r="I1857" t="s">
        <v>1805</v>
      </c>
      <c r="J1857" s="3">
        <v>1624.443</v>
      </c>
      <c r="K1857" s="3"/>
    </row>
    <row r="1858" spans="1:11" x14ac:dyDescent="0.3">
      <c r="A1858" t="s">
        <v>3663</v>
      </c>
      <c r="B1858" s="25">
        <v>45596</v>
      </c>
      <c r="C1858" t="s">
        <v>1018</v>
      </c>
      <c r="D1858" t="s">
        <v>1677</v>
      </c>
      <c r="E1858" t="s">
        <v>1775</v>
      </c>
      <c r="F1858" s="7">
        <v>3</v>
      </c>
      <c r="G1858" s="3">
        <v>306.52</v>
      </c>
      <c r="H1858" s="3">
        <v>0.03</v>
      </c>
      <c r="I1858" t="s">
        <v>1810</v>
      </c>
      <c r="J1858" s="3">
        <v>910.36439999999993</v>
      </c>
      <c r="K1858" s="3"/>
    </row>
    <row r="1859" spans="1:11" x14ac:dyDescent="0.3">
      <c r="A1859" t="s">
        <v>3664</v>
      </c>
      <c r="B1859" s="25">
        <v>45354</v>
      </c>
      <c r="C1859" t="s">
        <v>235</v>
      </c>
      <c r="D1859" t="s">
        <v>1641</v>
      </c>
      <c r="E1859" t="s">
        <v>1778</v>
      </c>
      <c r="F1859" s="7">
        <v>4</v>
      </c>
      <c r="G1859" s="3">
        <v>184.67</v>
      </c>
      <c r="H1859" s="3">
        <v>0</v>
      </c>
      <c r="I1859" t="s">
        <v>1810</v>
      </c>
      <c r="J1859" s="3">
        <v>537.38969999999995</v>
      </c>
      <c r="K1859" s="3"/>
    </row>
    <row r="1860" spans="1:11" x14ac:dyDescent="0.3">
      <c r="A1860" t="s">
        <v>3665</v>
      </c>
      <c r="B1860" s="25">
        <v>45428</v>
      </c>
      <c r="C1860" t="s">
        <v>1466</v>
      </c>
      <c r="D1860" t="s">
        <v>1581</v>
      </c>
      <c r="E1860" t="s">
        <v>1754</v>
      </c>
      <c r="F1860" s="7">
        <v>1</v>
      </c>
      <c r="G1860" s="3">
        <v>189.56</v>
      </c>
      <c r="H1860" s="3">
        <v>0.04</v>
      </c>
      <c r="I1860" t="s">
        <v>1810</v>
      </c>
      <c r="J1860" s="3">
        <v>758.24</v>
      </c>
      <c r="K1860" s="3"/>
    </row>
    <row r="1861" spans="1:11" x14ac:dyDescent="0.3">
      <c r="A1861" t="s">
        <v>3666</v>
      </c>
      <c r="B1861" s="25">
        <v>45511</v>
      </c>
      <c r="C1861" t="s">
        <v>672</v>
      </c>
      <c r="D1861" t="s">
        <v>1679</v>
      </c>
      <c r="E1861" t="s">
        <v>1754</v>
      </c>
      <c r="F1861" s="7">
        <v>3</v>
      </c>
      <c r="G1861" s="3">
        <v>805.24</v>
      </c>
      <c r="H1861" s="3">
        <v>0.24</v>
      </c>
      <c r="I1861" t="s">
        <v>1807</v>
      </c>
      <c r="J1861" s="3">
        <v>773.03039999999999</v>
      </c>
      <c r="K1861" s="3"/>
    </row>
    <row r="1862" spans="1:11" x14ac:dyDescent="0.3">
      <c r="A1862" t="s">
        <v>3667</v>
      </c>
      <c r="B1862" s="25">
        <v>45549</v>
      </c>
      <c r="C1862" t="s">
        <v>613</v>
      </c>
      <c r="D1862" t="s">
        <v>1637</v>
      </c>
      <c r="E1862" t="s">
        <v>1788</v>
      </c>
      <c r="F1862" s="7">
        <v>3</v>
      </c>
      <c r="G1862" s="3">
        <v>683.74</v>
      </c>
      <c r="H1862" s="3">
        <v>0.28000000000000003</v>
      </c>
      <c r="I1862" t="s">
        <v>1805</v>
      </c>
      <c r="J1862" s="3">
        <v>1558.9272000000001</v>
      </c>
      <c r="K1862" s="3"/>
    </row>
    <row r="1863" spans="1:11" x14ac:dyDescent="0.3">
      <c r="A1863" t="s">
        <v>3668</v>
      </c>
      <c r="B1863" s="25">
        <v>45573</v>
      </c>
      <c r="C1863" t="s">
        <v>678</v>
      </c>
      <c r="D1863" t="s">
        <v>1641</v>
      </c>
      <c r="E1863" t="s">
        <v>1791</v>
      </c>
      <c r="F1863" s="7">
        <v>1</v>
      </c>
      <c r="G1863" s="3">
        <v>439.21</v>
      </c>
      <c r="H1863" s="3">
        <v>0.24</v>
      </c>
      <c r="I1863" t="s">
        <v>1810</v>
      </c>
      <c r="J1863" s="3">
        <v>948.69359999999983</v>
      </c>
      <c r="K1863" s="3"/>
    </row>
    <row r="1864" spans="1:11" x14ac:dyDescent="0.3">
      <c r="A1864" t="s">
        <v>3669</v>
      </c>
      <c r="B1864" s="25">
        <v>45904</v>
      </c>
      <c r="C1864" t="s">
        <v>409</v>
      </c>
      <c r="D1864" t="s">
        <v>1661</v>
      </c>
      <c r="E1864" t="s">
        <v>1757</v>
      </c>
      <c r="F1864" s="7">
        <v>4</v>
      </c>
      <c r="G1864" s="3">
        <v>126.92</v>
      </c>
      <c r="H1864" s="3">
        <v>0.14000000000000001</v>
      </c>
      <c r="I1864" t="s">
        <v>1810</v>
      </c>
      <c r="J1864" s="3">
        <v>96.459199999999996</v>
      </c>
      <c r="K1864" s="3"/>
    </row>
    <row r="1865" spans="1:11" x14ac:dyDescent="0.3">
      <c r="A1865" t="s">
        <v>3670</v>
      </c>
      <c r="B1865" s="25">
        <v>45489</v>
      </c>
      <c r="C1865" t="s">
        <v>27</v>
      </c>
      <c r="D1865" t="s">
        <v>1675</v>
      </c>
      <c r="E1865" t="s">
        <v>1750</v>
      </c>
      <c r="F1865" s="7">
        <v>2</v>
      </c>
      <c r="G1865" s="3">
        <v>834.7</v>
      </c>
      <c r="H1865" s="3">
        <v>0.11</v>
      </c>
      <c r="I1865" t="s">
        <v>1805</v>
      </c>
      <c r="J1865" s="3">
        <v>2871.3679999999999</v>
      </c>
      <c r="K1865" s="3"/>
    </row>
    <row r="1866" spans="1:11" x14ac:dyDescent="0.3">
      <c r="A1866" t="s">
        <v>3671</v>
      </c>
      <c r="B1866" s="25">
        <v>45909</v>
      </c>
      <c r="C1866" t="s">
        <v>1060</v>
      </c>
      <c r="D1866" t="s">
        <v>1613</v>
      </c>
      <c r="E1866" t="s">
        <v>1773</v>
      </c>
      <c r="F1866" s="7">
        <v>4</v>
      </c>
      <c r="G1866" s="3">
        <v>271.88</v>
      </c>
      <c r="H1866" s="3">
        <v>0.25</v>
      </c>
      <c r="I1866" t="s">
        <v>1810</v>
      </c>
      <c r="J1866" s="3">
        <v>483.94639999999998</v>
      </c>
      <c r="K1866" s="3"/>
    </row>
    <row r="1867" spans="1:11" x14ac:dyDescent="0.3">
      <c r="A1867" t="s">
        <v>3672</v>
      </c>
      <c r="B1867" s="25">
        <v>45720</v>
      </c>
      <c r="C1867" t="s">
        <v>1460</v>
      </c>
      <c r="D1867" t="s">
        <v>1551</v>
      </c>
      <c r="E1867" t="s">
        <v>1738</v>
      </c>
      <c r="F1867" s="7">
        <v>3</v>
      </c>
      <c r="G1867" s="3">
        <v>972.14</v>
      </c>
      <c r="H1867" s="3">
        <v>0.27</v>
      </c>
      <c r="I1867" t="s">
        <v>1805</v>
      </c>
      <c r="J1867" s="3">
        <v>2916.42</v>
      </c>
      <c r="K1867" s="3"/>
    </row>
    <row r="1868" spans="1:11" x14ac:dyDescent="0.3">
      <c r="A1868" t="s">
        <v>3673</v>
      </c>
      <c r="B1868" s="25">
        <v>45831</v>
      </c>
      <c r="C1868" t="s">
        <v>330</v>
      </c>
      <c r="D1868" t="s">
        <v>1615</v>
      </c>
      <c r="E1868" t="s">
        <v>1750</v>
      </c>
      <c r="F1868" s="7">
        <v>4</v>
      </c>
      <c r="G1868" s="3">
        <v>523.66</v>
      </c>
      <c r="H1868" s="3">
        <v>0.16</v>
      </c>
      <c r="I1868" t="s">
        <v>1807</v>
      </c>
      <c r="J1868" s="3">
        <v>1146.8154</v>
      </c>
      <c r="K1868" s="3"/>
    </row>
    <row r="1869" spans="1:11" x14ac:dyDescent="0.3">
      <c r="A1869" t="s">
        <v>3674</v>
      </c>
      <c r="B1869" s="25">
        <v>45602</v>
      </c>
      <c r="C1869" t="s">
        <v>494</v>
      </c>
      <c r="D1869" t="s">
        <v>1657</v>
      </c>
      <c r="E1869" t="s">
        <v>1742</v>
      </c>
      <c r="F1869" s="7">
        <v>4</v>
      </c>
      <c r="G1869" s="3">
        <v>838.99</v>
      </c>
      <c r="H1869" s="3">
        <v>0.21</v>
      </c>
      <c r="I1869" t="s">
        <v>1805</v>
      </c>
      <c r="J1869" s="3">
        <v>2819.0064000000002</v>
      </c>
      <c r="K1869" s="3"/>
    </row>
    <row r="1870" spans="1:11" x14ac:dyDescent="0.3">
      <c r="A1870" t="s">
        <v>3675</v>
      </c>
      <c r="B1870" s="25">
        <v>45722</v>
      </c>
      <c r="C1870" t="s">
        <v>456</v>
      </c>
      <c r="D1870" t="s">
        <v>1551</v>
      </c>
      <c r="E1870" t="s">
        <v>1788</v>
      </c>
      <c r="F1870" s="7">
        <v>3</v>
      </c>
      <c r="G1870" s="3">
        <v>838.7</v>
      </c>
      <c r="H1870" s="3">
        <v>0.21</v>
      </c>
      <c r="I1870" t="s">
        <v>1810</v>
      </c>
      <c r="J1870" s="3">
        <v>2650.2919999999999</v>
      </c>
      <c r="K1870" s="3"/>
    </row>
    <row r="1871" spans="1:11" x14ac:dyDescent="0.3">
      <c r="A1871" t="s">
        <v>3676</v>
      </c>
      <c r="B1871" s="25">
        <v>45794</v>
      </c>
      <c r="C1871" t="s">
        <v>1290</v>
      </c>
      <c r="D1871" t="s">
        <v>1677</v>
      </c>
      <c r="E1871" t="s">
        <v>1763</v>
      </c>
      <c r="F1871" s="7">
        <v>2</v>
      </c>
      <c r="G1871" s="3">
        <v>943.24</v>
      </c>
      <c r="H1871" s="3">
        <v>0.26</v>
      </c>
      <c r="I1871" t="s">
        <v>1805</v>
      </c>
      <c r="J1871" s="3">
        <v>2235.4787999999999</v>
      </c>
      <c r="K1871" s="3"/>
    </row>
    <row r="1872" spans="1:11" x14ac:dyDescent="0.3">
      <c r="A1872" t="s">
        <v>3677</v>
      </c>
      <c r="B1872" s="25">
        <v>45659</v>
      </c>
      <c r="C1872" t="s">
        <v>936</v>
      </c>
      <c r="D1872" t="s">
        <v>1524</v>
      </c>
      <c r="E1872" t="s">
        <v>1788</v>
      </c>
      <c r="F1872" s="7">
        <v>3</v>
      </c>
      <c r="G1872" s="3">
        <v>310.33</v>
      </c>
      <c r="H1872" s="3">
        <v>0.23</v>
      </c>
      <c r="I1872" t="s">
        <v>1805</v>
      </c>
      <c r="J1872" s="3">
        <v>459.28840000000002</v>
      </c>
      <c r="K1872" s="3"/>
    </row>
    <row r="1873" spans="1:11" x14ac:dyDescent="0.3">
      <c r="A1873" t="s">
        <v>3678</v>
      </c>
      <c r="B1873" s="25">
        <v>45501</v>
      </c>
      <c r="C1873" t="s">
        <v>1075</v>
      </c>
      <c r="D1873" t="s">
        <v>1619</v>
      </c>
      <c r="E1873" t="s">
        <v>1733</v>
      </c>
      <c r="F1873" s="7">
        <v>1</v>
      </c>
      <c r="G1873" s="3">
        <v>201.05</v>
      </c>
      <c r="H1873" s="3">
        <v>0.3</v>
      </c>
      <c r="I1873" t="s">
        <v>1807</v>
      </c>
      <c r="J1873" s="3">
        <v>464.42550000000011</v>
      </c>
      <c r="K1873" s="3"/>
    </row>
    <row r="1874" spans="1:11" x14ac:dyDescent="0.3">
      <c r="A1874" t="s">
        <v>3679</v>
      </c>
      <c r="B1874" s="25">
        <v>45408</v>
      </c>
      <c r="C1874" t="s">
        <v>800</v>
      </c>
      <c r="D1874" t="s">
        <v>1645</v>
      </c>
      <c r="E1874" t="s">
        <v>1788</v>
      </c>
      <c r="F1874" s="7">
        <v>3</v>
      </c>
      <c r="G1874" s="3">
        <v>803.37</v>
      </c>
      <c r="H1874" s="3">
        <v>7.0000000000000007E-2</v>
      </c>
      <c r="I1874" t="s">
        <v>1807</v>
      </c>
      <c r="J1874" s="3">
        <v>562.35899999999992</v>
      </c>
      <c r="K1874" s="3"/>
    </row>
    <row r="1875" spans="1:11" x14ac:dyDescent="0.3">
      <c r="A1875" t="s">
        <v>3680</v>
      </c>
      <c r="B1875" s="25">
        <v>45886</v>
      </c>
      <c r="C1875" t="s">
        <v>143</v>
      </c>
      <c r="D1875" t="s">
        <v>1651</v>
      </c>
      <c r="E1875" t="s">
        <v>1782</v>
      </c>
      <c r="F1875" s="7">
        <v>4</v>
      </c>
      <c r="G1875" s="3">
        <v>259.98</v>
      </c>
      <c r="H1875" s="3">
        <v>0.2</v>
      </c>
      <c r="I1875" t="s">
        <v>1810</v>
      </c>
      <c r="J1875" s="3">
        <v>725.3442</v>
      </c>
      <c r="K1875" s="3"/>
    </row>
    <row r="1876" spans="1:11" x14ac:dyDescent="0.3">
      <c r="A1876" t="s">
        <v>3681</v>
      </c>
      <c r="B1876" s="25">
        <v>45426</v>
      </c>
      <c r="C1876" t="s">
        <v>423</v>
      </c>
      <c r="D1876" t="s">
        <v>1530</v>
      </c>
      <c r="E1876" t="s">
        <v>1747</v>
      </c>
      <c r="F1876" s="7">
        <v>2</v>
      </c>
      <c r="G1876" s="3">
        <v>591.9</v>
      </c>
      <c r="H1876" s="3">
        <v>0.18</v>
      </c>
      <c r="I1876" t="s">
        <v>1807</v>
      </c>
      <c r="J1876" s="3">
        <v>1894.08</v>
      </c>
      <c r="K1876" s="3"/>
    </row>
    <row r="1877" spans="1:11" x14ac:dyDescent="0.3">
      <c r="A1877" t="s">
        <v>3682</v>
      </c>
      <c r="B1877" s="25">
        <v>45730</v>
      </c>
      <c r="C1877" t="s">
        <v>127</v>
      </c>
      <c r="D1877" t="s">
        <v>1649</v>
      </c>
      <c r="E1877" t="s">
        <v>1775</v>
      </c>
      <c r="F1877" s="7">
        <v>1</v>
      </c>
      <c r="G1877" s="3">
        <v>396.9</v>
      </c>
      <c r="H1877" s="3">
        <v>0.19</v>
      </c>
      <c r="I1877" t="s">
        <v>1807</v>
      </c>
      <c r="J1877" s="3">
        <v>650.91600000000005</v>
      </c>
      <c r="K1877" s="3"/>
    </row>
    <row r="1878" spans="1:11" x14ac:dyDescent="0.3">
      <c r="A1878" t="s">
        <v>3683</v>
      </c>
      <c r="B1878" s="25">
        <v>45731</v>
      </c>
      <c r="C1878" t="s">
        <v>1384</v>
      </c>
      <c r="D1878" t="s">
        <v>1725</v>
      </c>
      <c r="E1878" t="s">
        <v>1742</v>
      </c>
      <c r="F1878" s="7">
        <v>2</v>
      </c>
      <c r="G1878" s="3">
        <v>176.84</v>
      </c>
      <c r="H1878" s="3">
        <v>0.11</v>
      </c>
      <c r="I1878" t="s">
        <v>1805</v>
      </c>
      <c r="J1878" s="3">
        <v>143.24039999999999</v>
      </c>
      <c r="K1878" s="3"/>
    </row>
    <row r="1879" spans="1:11" x14ac:dyDescent="0.3">
      <c r="A1879" t="s">
        <v>3684</v>
      </c>
      <c r="B1879" s="25">
        <v>45272</v>
      </c>
      <c r="C1879" t="s">
        <v>805</v>
      </c>
      <c r="D1879" t="s">
        <v>1581</v>
      </c>
      <c r="E1879" t="s">
        <v>1733</v>
      </c>
      <c r="F1879" s="7">
        <v>3</v>
      </c>
      <c r="G1879" s="3">
        <v>614.21</v>
      </c>
      <c r="H1879" s="3">
        <v>0.18</v>
      </c>
      <c r="I1879" t="s">
        <v>1807</v>
      </c>
      <c r="J1879" s="3">
        <v>1093.2937999999999</v>
      </c>
      <c r="K1879" s="3"/>
    </row>
    <row r="1880" spans="1:11" x14ac:dyDescent="0.3">
      <c r="A1880" t="s">
        <v>3685</v>
      </c>
      <c r="B1880" s="25">
        <v>45584</v>
      </c>
      <c r="C1880" t="s">
        <v>376</v>
      </c>
      <c r="D1880" t="s">
        <v>1532</v>
      </c>
      <c r="E1880" t="s">
        <v>1760</v>
      </c>
      <c r="F1880" s="7">
        <v>3</v>
      </c>
      <c r="G1880" s="3">
        <v>604.66</v>
      </c>
      <c r="H1880" s="3">
        <v>0.12</v>
      </c>
      <c r="I1880" t="s">
        <v>1810</v>
      </c>
      <c r="J1880" s="3">
        <v>1487.4636</v>
      </c>
      <c r="K1880" s="3"/>
    </row>
    <row r="1881" spans="1:11" x14ac:dyDescent="0.3">
      <c r="A1881" t="s">
        <v>3686</v>
      </c>
      <c r="B1881" s="25">
        <v>45534</v>
      </c>
      <c r="C1881" t="s">
        <v>1511</v>
      </c>
      <c r="D1881" t="s">
        <v>1530</v>
      </c>
      <c r="E1881" t="s">
        <v>1775</v>
      </c>
      <c r="F1881" s="7">
        <v>1</v>
      </c>
      <c r="G1881" s="3">
        <v>24.29</v>
      </c>
      <c r="H1881" s="3">
        <v>0.24</v>
      </c>
      <c r="I1881" t="s">
        <v>1807</v>
      </c>
      <c r="J1881" s="3">
        <v>64.125600000000006</v>
      </c>
      <c r="K1881" s="3"/>
    </row>
    <row r="1882" spans="1:11" x14ac:dyDescent="0.3">
      <c r="A1882" t="s">
        <v>3687</v>
      </c>
      <c r="B1882" s="25">
        <v>45482</v>
      </c>
      <c r="C1882" t="s">
        <v>414</v>
      </c>
      <c r="D1882" t="s">
        <v>1655</v>
      </c>
      <c r="E1882" t="s">
        <v>1773</v>
      </c>
      <c r="F1882" s="7">
        <v>4</v>
      </c>
      <c r="G1882" s="3">
        <v>503.95</v>
      </c>
      <c r="H1882" s="3">
        <v>0.03</v>
      </c>
      <c r="I1882" t="s">
        <v>1807</v>
      </c>
      <c r="J1882" s="3">
        <v>383.00200000000001</v>
      </c>
      <c r="K1882" s="3"/>
    </row>
    <row r="1883" spans="1:11" x14ac:dyDescent="0.3">
      <c r="A1883" t="s">
        <v>3688</v>
      </c>
      <c r="B1883" s="25">
        <v>45475</v>
      </c>
      <c r="C1883" t="s">
        <v>995</v>
      </c>
      <c r="D1883" t="s">
        <v>1631</v>
      </c>
      <c r="E1883" t="s">
        <v>1780</v>
      </c>
      <c r="F1883" s="7">
        <v>3</v>
      </c>
      <c r="G1883" s="3">
        <v>860.78</v>
      </c>
      <c r="H1883" s="3">
        <v>0.03</v>
      </c>
      <c r="I1883" t="s">
        <v>1805</v>
      </c>
      <c r="J1883" s="3">
        <v>3339.8263999999999</v>
      </c>
      <c r="K1883" s="3"/>
    </row>
    <row r="1884" spans="1:11" x14ac:dyDescent="0.3">
      <c r="A1884" t="s">
        <v>3689</v>
      </c>
      <c r="B1884" s="25">
        <v>45234</v>
      </c>
      <c r="C1884" t="s">
        <v>640</v>
      </c>
      <c r="D1884" t="s">
        <v>1613</v>
      </c>
      <c r="E1884" t="s">
        <v>1747</v>
      </c>
      <c r="F1884" s="7">
        <v>1</v>
      </c>
      <c r="G1884" s="3">
        <v>41.97</v>
      </c>
      <c r="H1884" s="3">
        <v>0.12</v>
      </c>
      <c r="I1884" t="s">
        <v>1810</v>
      </c>
      <c r="J1884" s="3">
        <v>122.1327</v>
      </c>
      <c r="K1884" s="3"/>
    </row>
    <row r="1885" spans="1:11" x14ac:dyDescent="0.3">
      <c r="A1885" t="s">
        <v>3690</v>
      </c>
      <c r="B1885" s="25">
        <v>45397</v>
      </c>
      <c r="C1885" t="s">
        <v>134</v>
      </c>
      <c r="D1885" t="s">
        <v>1559</v>
      </c>
      <c r="E1885" t="s">
        <v>1754</v>
      </c>
      <c r="F1885" s="7">
        <v>2</v>
      </c>
      <c r="G1885" s="3">
        <v>649.59</v>
      </c>
      <c r="H1885" s="3">
        <v>0.19</v>
      </c>
      <c r="I1885" t="s">
        <v>1810</v>
      </c>
      <c r="J1885" s="3">
        <v>571.63920000000007</v>
      </c>
      <c r="K1885" s="3"/>
    </row>
    <row r="1886" spans="1:11" x14ac:dyDescent="0.3">
      <c r="A1886" t="s">
        <v>3691</v>
      </c>
      <c r="B1886" s="25">
        <v>45502</v>
      </c>
      <c r="C1886" t="s">
        <v>199</v>
      </c>
      <c r="D1886" t="s">
        <v>1655</v>
      </c>
      <c r="E1886" t="s">
        <v>1767</v>
      </c>
      <c r="F1886" s="7">
        <v>1</v>
      </c>
      <c r="G1886" s="3">
        <v>386.09</v>
      </c>
      <c r="H1886" s="3">
        <v>0.06</v>
      </c>
      <c r="I1886" t="s">
        <v>1807</v>
      </c>
      <c r="J1886" s="3">
        <v>625.46579999999994</v>
      </c>
      <c r="K1886" s="3"/>
    </row>
    <row r="1887" spans="1:11" x14ac:dyDescent="0.3">
      <c r="A1887" t="s">
        <v>3692</v>
      </c>
      <c r="B1887" s="25">
        <v>45644</v>
      </c>
      <c r="C1887" t="s">
        <v>348</v>
      </c>
      <c r="D1887" t="s">
        <v>1631</v>
      </c>
      <c r="E1887" t="s">
        <v>1775</v>
      </c>
      <c r="F1887" s="7">
        <v>2</v>
      </c>
      <c r="G1887" s="3">
        <v>891.62</v>
      </c>
      <c r="H1887" s="3">
        <v>0.05</v>
      </c>
      <c r="I1887" t="s">
        <v>1807</v>
      </c>
      <c r="J1887" s="3">
        <v>838.12279999999998</v>
      </c>
      <c r="K1887" s="3"/>
    </row>
    <row r="1888" spans="1:11" x14ac:dyDescent="0.3">
      <c r="A1888" t="s">
        <v>3693</v>
      </c>
      <c r="B1888" s="25">
        <v>45617</v>
      </c>
      <c r="C1888" t="s">
        <v>1177</v>
      </c>
      <c r="D1888" t="s">
        <v>1657</v>
      </c>
      <c r="E1888" t="s">
        <v>1782</v>
      </c>
      <c r="F1888" s="7">
        <v>2</v>
      </c>
      <c r="G1888" s="3">
        <v>558.9</v>
      </c>
      <c r="H1888" s="3">
        <v>0.26</v>
      </c>
      <c r="I1888" t="s">
        <v>1810</v>
      </c>
      <c r="J1888" s="3">
        <v>1061.9100000000001</v>
      </c>
      <c r="K1888" s="3"/>
    </row>
    <row r="1889" spans="1:11" x14ac:dyDescent="0.3">
      <c r="A1889" t="s">
        <v>3694</v>
      </c>
      <c r="B1889" s="25">
        <v>45797</v>
      </c>
      <c r="C1889" t="s">
        <v>1092</v>
      </c>
      <c r="D1889" t="s">
        <v>1527</v>
      </c>
      <c r="E1889" t="s">
        <v>1747</v>
      </c>
      <c r="F1889" s="7">
        <v>4</v>
      </c>
      <c r="G1889" s="3">
        <v>99.04</v>
      </c>
      <c r="H1889" s="3">
        <v>0.06</v>
      </c>
      <c r="I1889" t="s">
        <v>1810</v>
      </c>
      <c r="J1889" s="3">
        <v>146.57919999999999</v>
      </c>
      <c r="K1889" s="3"/>
    </row>
    <row r="1890" spans="1:11" x14ac:dyDescent="0.3">
      <c r="A1890" t="s">
        <v>3695</v>
      </c>
      <c r="B1890" s="25">
        <v>45740</v>
      </c>
      <c r="C1890" t="s">
        <v>914</v>
      </c>
      <c r="D1890" t="s">
        <v>1532</v>
      </c>
      <c r="E1890" t="s">
        <v>1763</v>
      </c>
      <c r="F1890" s="7">
        <v>4</v>
      </c>
      <c r="G1890" s="3">
        <v>625.13</v>
      </c>
      <c r="H1890" s="3">
        <v>0.16</v>
      </c>
      <c r="I1890" t="s">
        <v>1805</v>
      </c>
      <c r="J1890" s="3">
        <v>2350.4888000000001</v>
      </c>
      <c r="K1890" s="3"/>
    </row>
    <row r="1891" spans="1:11" x14ac:dyDescent="0.3">
      <c r="A1891" t="s">
        <v>3696</v>
      </c>
      <c r="B1891" s="25">
        <v>45824</v>
      </c>
      <c r="C1891" t="s">
        <v>143</v>
      </c>
      <c r="D1891" t="s">
        <v>1609</v>
      </c>
      <c r="E1891" t="s">
        <v>1791</v>
      </c>
      <c r="F1891" s="7">
        <v>4</v>
      </c>
      <c r="G1891" s="3">
        <v>38.380000000000003</v>
      </c>
      <c r="H1891" s="3">
        <v>0.22</v>
      </c>
      <c r="I1891" t="s">
        <v>1810</v>
      </c>
      <c r="J1891" s="3">
        <v>128.95679999999999</v>
      </c>
      <c r="K1891" s="3"/>
    </row>
    <row r="1892" spans="1:11" x14ac:dyDescent="0.3">
      <c r="A1892" t="s">
        <v>3697</v>
      </c>
      <c r="B1892" s="25">
        <v>45404</v>
      </c>
      <c r="C1892" t="s">
        <v>1494</v>
      </c>
      <c r="D1892" t="s">
        <v>1717</v>
      </c>
      <c r="E1892" t="s">
        <v>1770</v>
      </c>
      <c r="F1892" s="7">
        <v>3</v>
      </c>
      <c r="G1892" s="3">
        <v>731.72</v>
      </c>
      <c r="H1892" s="3">
        <v>0.21</v>
      </c>
      <c r="I1892" t="s">
        <v>1810</v>
      </c>
      <c r="J1892" s="3">
        <v>2282.9663999999998</v>
      </c>
      <c r="K1892" s="3"/>
    </row>
    <row r="1893" spans="1:11" x14ac:dyDescent="0.3">
      <c r="A1893" t="s">
        <v>3698</v>
      </c>
      <c r="B1893" s="25">
        <v>45916</v>
      </c>
      <c r="C1893" t="s">
        <v>1395</v>
      </c>
      <c r="D1893" t="s">
        <v>1691</v>
      </c>
      <c r="E1893" t="s">
        <v>1794</v>
      </c>
      <c r="F1893" s="7">
        <v>2</v>
      </c>
      <c r="G1893" s="3">
        <v>825.33</v>
      </c>
      <c r="H1893" s="3">
        <v>0.01</v>
      </c>
      <c r="I1893" t="s">
        <v>1805</v>
      </c>
      <c r="J1893" s="3">
        <v>1956.0320999999999</v>
      </c>
      <c r="K1893" s="3"/>
    </row>
    <row r="1894" spans="1:11" x14ac:dyDescent="0.3">
      <c r="A1894" t="s">
        <v>3699</v>
      </c>
      <c r="B1894" s="25">
        <v>45269</v>
      </c>
      <c r="C1894" t="s">
        <v>218</v>
      </c>
      <c r="D1894" t="s">
        <v>1669</v>
      </c>
      <c r="E1894" t="s">
        <v>1780</v>
      </c>
      <c r="F1894" s="7">
        <v>1</v>
      </c>
      <c r="G1894" s="3">
        <v>47.3</v>
      </c>
      <c r="H1894" s="3">
        <v>0.18</v>
      </c>
      <c r="I1894" t="s">
        <v>1807</v>
      </c>
      <c r="J1894" s="3">
        <v>93.653999999999996</v>
      </c>
      <c r="K1894" s="3"/>
    </row>
    <row r="1895" spans="1:11" x14ac:dyDescent="0.3">
      <c r="A1895" t="s">
        <v>3700</v>
      </c>
      <c r="B1895" s="25">
        <v>45493</v>
      </c>
      <c r="C1895" t="s">
        <v>562</v>
      </c>
      <c r="D1895" t="s">
        <v>1673</v>
      </c>
      <c r="E1895" t="s">
        <v>1788</v>
      </c>
      <c r="F1895" s="7">
        <v>3</v>
      </c>
      <c r="G1895" s="3">
        <v>389.12</v>
      </c>
      <c r="H1895" s="3">
        <v>0.05</v>
      </c>
      <c r="I1895" t="s">
        <v>1807</v>
      </c>
      <c r="J1895" s="3">
        <v>319.07839999999999</v>
      </c>
      <c r="K1895" s="3"/>
    </row>
    <row r="1896" spans="1:11" x14ac:dyDescent="0.3">
      <c r="A1896" t="s">
        <v>3701</v>
      </c>
      <c r="B1896" s="25">
        <v>45558</v>
      </c>
      <c r="C1896" t="s">
        <v>1398</v>
      </c>
      <c r="D1896" t="s">
        <v>1693</v>
      </c>
      <c r="E1896" t="s">
        <v>1791</v>
      </c>
      <c r="F1896" s="7">
        <v>2</v>
      </c>
      <c r="G1896" s="3">
        <v>543.83000000000004</v>
      </c>
      <c r="H1896" s="3">
        <v>0.01</v>
      </c>
      <c r="I1896" t="s">
        <v>1805</v>
      </c>
      <c r="J1896" s="3">
        <v>1549.9155000000001</v>
      </c>
      <c r="K1896" s="3"/>
    </row>
    <row r="1897" spans="1:11" x14ac:dyDescent="0.3">
      <c r="A1897" t="s">
        <v>3702</v>
      </c>
      <c r="B1897" s="25">
        <v>45423</v>
      </c>
      <c r="C1897" t="s">
        <v>103</v>
      </c>
      <c r="D1897" t="s">
        <v>1557</v>
      </c>
      <c r="E1897" t="s">
        <v>1738</v>
      </c>
      <c r="F1897" s="7">
        <v>4</v>
      </c>
      <c r="G1897" s="3">
        <v>660.27</v>
      </c>
      <c r="H1897" s="3">
        <v>0.03</v>
      </c>
      <c r="I1897" t="s">
        <v>1807</v>
      </c>
      <c r="J1897" s="3">
        <v>1307.3345999999999</v>
      </c>
      <c r="K1897" s="3"/>
    </row>
    <row r="1898" spans="1:11" x14ac:dyDescent="0.3">
      <c r="A1898" t="s">
        <v>3703</v>
      </c>
      <c r="B1898" s="25">
        <v>45780</v>
      </c>
      <c r="C1898" t="s">
        <v>1330</v>
      </c>
      <c r="D1898" t="s">
        <v>1555</v>
      </c>
      <c r="E1898" t="s">
        <v>1763</v>
      </c>
      <c r="F1898" s="7">
        <v>2</v>
      </c>
      <c r="G1898" s="3">
        <v>729.31</v>
      </c>
      <c r="H1898" s="3">
        <v>0.24</v>
      </c>
      <c r="I1898" t="s">
        <v>1805</v>
      </c>
      <c r="J1898" s="3">
        <v>2829.7228</v>
      </c>
      <c r="K1898" s="3"/>
    </row>
    <row r="1899" spans="1:11" x14ac:dyDescent="0.3">
      <c r="A1899" t="s">
        <v>3704</v>
      </c>
      <c r="B1899" s="25">
        <v>45345</v>
      </c>
      <c r="C1899" t="s">
        <v>1292</v>
      </c>
      <c r="D1899" t="s">
        <v>1703</v>
      </c>
      <c r="E1899" t="s">
        <v>1757</v>
      </c>
      <c r="F1899" s="7">
        <v>4</v>
      </c>
      <c r="G1899" s="3">
        <v>152.91</v>
      </c>
      <c r="H1899" s="3">
        <v>0.12</v>
      </c>
      <c r="I1899" t="s">
        <v>1807</v>
      </c>
      <c r="J1899" s="3">
        <v>232.42320000000001</v>
      </c>
      <c r="K1899" s="3"/>
    </row>
    <row r="1900" spans="1:11" x14ac:dyDescent="0.3">
      <c r="A1900" t="s">
        <v>3705</v>
      </c>
      <c r="B1900" s="25">
        <v>45344</v>
      </c>
      <c r="C1900" t="s">
        <v>1405</v>
      </c>
      <c r="D1900" t="s">
        <v>1677</v>
      </c>
      <c r="E1900" t="s">
        <v>1782</v>
      </c>
      <c r="F1900" s="7">
        <v>1</v>
      </c>
      <c r="G1900" s="3">
        <v>592.14</v>
      </c>
      <c r="H1900" s="3">
        <v>0</v>
      </c>
      <c r="I1900" t="s">
        <v>1810</v>
      </c>
      <c r="J1900" s="3">
        <v>2084.3328000000001</v>
      </c>
      <c r="K1900" s="3"/>
    </row>
    <row r="1901" spans="1:11" x14ac:dyDescent="0.3">
      <c r="A1901" t="s">
        <v>3706</v>
      </c>
      <c r="B1901" s="25">
        <v>45525</v>
      </c>
      <c r="C1901" t="s">
        <v>227</v>
      </c>
      <c r="D1901" t="s">
        <v>1685</v>
      </c>
      <c r="E1901" t="s">
        <v>1775</v>
      </c>
      <c r="F1901" s="7">
        <v>2</v>
      </c>
      <c r="G1901" s="3">
        <v>984.37</v>
      </c>
      <c r="H1901" s="3">
        <v>0.12</v>
      </c>
      <c r="I1901" t="s">
        <v>1807</v>
      </c>
      <c r="J1901" s="3">
        <v>984.37</v>
      </c>
      <c r="K1901" s="3"/>
    </row>
    <row r="1902" spans="1:11" x14ac:dyDescent="0.3">
      <c r="A1902" t="s">
        <v>3707</v>
      </c>
      <c r="B1902" s="25">
        <v>45329</v>
      </c>
      <c r="C1902" t="s">
        <v>917</v>
      </c>
      <c r="D1902" t="s">
        <v>1527</v>
      </c>
      <c r="E1902" t="s">
        <v>1775</v>
      </c>
      <c r="F1902" s="7">
        <v>1</v>
      </c>
      <c r="G1902" s="3">
        <v>237.59</v>
      </c>
      <c r="H1902" s="3">
        <v>0.27</v>
      </c>
      <c r="I1902" t="s">
        <v>1805</v>
      </c>
      <c r="J1902" s="3">
        <v>418.15839999999997</v>
      </c>
      <c r="K1902" s="3"/>
    </row>
    <row r="1903" spans="1:11" x14ac:dyDescent="0.3">
      <c r="A1903" t="s">
        <v>3708</v>
      </c>
      <c r="B1903" s="25">
        <v>45250</v>
      </c>
      <c r="C1903" t="s">
        <v>1321</v>
      </c>
      <c r="D1903" t="s">
        <v>1579</v>
      </c>
      <c r="E1903" t="s">
        <v>1763</v>
      </c>
      <c r="F1903" s="7">
        <v>2</v>
      </c>
      <c r="G1903" s="3">
        <v>52.06</v>
      </c>
      <c r="H1903" s="3">
        <v>0.12</v>
      </c>
      <c r="I1903" t="s">
        <v>1810</v>
      </c>
      <c r="J1903" s="3">
        <v>38.003799999999998</v>
      </c>
      <c r="K1903" s="3"/>
    </row>
    <row r="1904" spans="1:11" x14ac:dyDescent="0.3">
      <c r="A1904" t="s">
        <v>3709</v>
      </c>
      <c r="B1904" s="25">
        <v>45691</v>
      </c>
      <c r="C1904" t="s">
        <v>1389</v>
      </c>
      <c r="D1904" t="s">
        <v>1532</v>
      </c>
      <c r="E1904" t="s">
        <v>1738</v>
      </c>
      <c r="F1904" s="7">
        <v>3</v>
      </c>
      <c r="G1904" s="3">
        <v>594.63</v>
      </c>
      <c r="H1904" s="3">
        <v>0.05</v>
      </c>
      <c r="I1904" t="s">
        <v>1805</v>
      </c>
      <c r="J1904" s="3">
        <v>1046.5488</v>
      </c>
      <c r="K1904" s="3"/>
    </row>
    <row r="1905" spans="1:11" x14ac:dyDescent="0.3">
      <c r="A1905" t="s">
        <v>3710</v>
      </c>
      <c r="B1905" s="25">
        <v>45644</v>
      </c>
      <c r="C1905" t="s">
        <v>551</v>
      </c>
      <c r="D1905" t="s">
        <v>1532</v>
      </c>
      <c r="E1905" t="s">
        <v>1733</v>
      </c>
      <c r="F1905" s="7">
        <v>1</v>
      </c>
      <c r="G1905" s="3">
        <v>476.1</v>
      </c>
      <c r="H1905" s="3">
        <v>0.08</v>
      </c>
      <c r="I1905" t="s">
        <v>1810</v>
      </c>
      <c r="J1905" s="3">
        <v>1356.885</v>
      </c>
      <c r="K1905" s="3"/>
    </row>
    <row r="1906" spans="1:11" x14ac:dyDescent="0.3">
      <c r="A1906" t="s">
        <v>3711</v>
      </c>
      <c r="B1906" s="25">
        <v>45514</v>
      </c>
      <c r="C1906" t="s">
        <v>224</v>
      </c>
      <c r="D1906" t="s">
        <v>1651</v>
      </c>
      <c r="E1906" t="s">
        <v>1757</v>
      </c>
      <c r="F1906" s="7">
        <v>1</v>
      </c>
      <c r="G1906" s="3">
        <v>546.47</v>
      </c>
      <c r="H1906" s="3">
        <v>0.19</v>
      </c>
      <c r="I1906" t="s">
        <v>1810</v>
      </c>
      <c r="J1906" s="3">
        <v>502.75240000000002</v>
      </c>
      <c r="K1906" s="3"/>
    </row>
    <row r="1907" spans="1:11" x14ac:dyDescent="0.3">
      <c r="A1907" t="s">
        <v>3712</v>
      </c>
      <c r="B1907" s="25">
        <v>45760</v>
      </c>
      <c r="C1907" t="s">
        <v>576</v>
      </c>
      <c r="D1907" t="s">
        <v>1679</v>
      </c>
      <c r="E1907" t="s">
        <v>1775</v>
      </c>
      <c r="F1907" s="7">
        <v>3</v>
      </c>
      <c r="G1907" s="3">
        <v>979.49</v>
      </c>
      <c r="H1907" s="3">
        <v>0.3</v>
      </c>
      <c r="I1907" t="s">
        <v>1810</v>
      </c>
      <c r="J1907" s="3">
        <v>793.38690000000008</v>
      </c>
      <c r="K1907" s="3"/>
    </row>
    <row r="1908" spans="1:11" x14ac:dyDescent="0.3">
      <c r="A1908" t="s">
        <v>3713</v>
      </c>
      <c r="B1908" s="25">
        <v>45289</v>
      </c>
      <c r="C1908" t="s">
        <v>628</v>
      </c>
      <c r="D1908" t="s">
        <v>1563</v>
      </c>
      <c r="E1908" t="s">
        <v>1742</v>
      </c>
      <c r="F1908" s="7">
        <v>4</v>
      </c>
      <c r="G1908" s="3">
        <v>988.53</v>
      </c>
      <c r="H1908" s="3">
        <v>0.26</v>
      </c>
      <c r="I1908" t="s">
        <v>1810</v>
      </c>
      <c r="J1908" s="3">
        <v>2075.913</v>
      </c>
      <c r="K1908" s="3"/>
    </row>
    <row r="1909" spans="1:11" x14ac:dyDescent="0.3">
      <c r="A1909" t="s">
        <v>3714</v>
      </c>
      <c r="B1909" s="25">
        <v>45704</v>
      </c>
      <c r="C1909" t="s">
        <v>808</v>
      </c>
      <c r="D1909" t="s">
        <v>1681</v>
      </c>
      <c r="E1909" t="s">
        <v>1747</v>
      </c>
      <c r="F1909" s="7">
        <v>2</v>
      </c>
      <c r="G1909" s="3">
        <v>849.29</v>
      </c>
      <c r="H1909" s="3">
        <v>0.01</v>
      </c>
      <c r="I1909" t="s">
        <v>1805</v>
      </c>
      <c r="J1909" s="3">
        <v>2513.8984</v>
      </c>
      <c r="K1909" s="3"/>
    </row>
    <row r="1910" spans="1:11" x14ac:dyDescent="0.3">
      <c r="A1910" t="s">
        <v>3715</v>
      </c>
      <c r="B1910" s="25">
        <v>45318</v>
      </c>
      <c r="C1910" t="s">
        <v>1066</v>
      </c>
      <c r="D1910" t="s">
        <v>1719</v>
      </c>
      <c r="E1910" t="s">
        <v>1780</v>
      </c>
      <c r="F1910" s="7">
        <v>2</v>
      </c>
      <c r="G1910" s="3">
        <v>452.29</v>
      </c>
      <c r="H1910" s="3">
        <v>0.11</v>
      </c>
      <c r="I1910" t="s">
        <v>1810</v>
      </c>
      <c r="J1910" s="3">
        <v>895.53420000000006</v>
      </c>
      <c r="K1910" s="3"/>
    </row>
    <row r="1911" spans="1:11" x14ac:dyDescent="0.3">
      <c r="A1911" t="s">
        <v>3716</v>
      </c>
      <c r="B1911" s="25">
        <v>45495</v>
      </c>
      <c r="C1911" t="s">
        <v>1361</v>
      </c>
      <c r="D1911" t="s">
        <v>1637</v>
      </c>
      <c r="E1911" t="s">
        <v>1791</v>
      </c>
      <c r="F1911" s="7">
        <v>1</v>
      </c>
      <c r="G1911" s="3">
        <v>810.81</v>
      </c>
      <c r="H1911" s="3">
        <v>0.1</v>
      </c>
      <c r="I1911" t="s">
        <v>1810</v>
      </c>
      <c r="J1911" s="3">
        <v>1443.2418</v>
      </c>
      <c r="K1911" s="3"/>
    </row>
    <row r="1912" spans="1:11" x14ac:dyDescent="0.3">
      <c r="A1912" t="s">
        <v>3717</v>
      </c>
      <c r="B1912" s="25">
        <v>45560</v>
      </c>
      <c r="C1912" t="s">
        <v>127</v>
      </c>
      <c r="D1912" t="s">
        <v>1651</v>
      </c>
      <c r="E1912" t="s">
        <v>1763</v>
      </c>
      <c r="F1912" s="7">
        <v>4</v>
      </c>
      <c r="G1912" s="3">
        <v>846.67</v>
      </c>
      <c r="H1912" s="3">
        <v>0.24</v>
      </c>
      <c r="I1912" t="s">
        <v>1810</v>
      </c>
      <c r="J1912" s="3">
        <v>762.00299999999993</v>
      </c>
      <c r="K1912" s="3"/>
    </row>
    <row r="1913" spans="1:11" x14ac:dyDescent="0.3">
      <c r="A1913" t="s">
        <v>3718</v>
      </c>
      <c r="B1913" s="25">
        <v>45367</v>
      </c>
      <c r="C1913" t="s">
        <v>78</v>
      </c>
      <c r="D1913" t="s">
        <v>1577</v>
      </c>
      <c r="E1913" t="s">
        <v>1757</v>
      </c>
      <c r="F1913" s="7">
        <v>1</v>
      </c>
      <c r="G1913" s="3">
        <v>73.55</v>
      </c>
      <c r="H1913" s="3">
        <v>0.04</v>
      </c>
      <c r="I1913" t="s">
        <v>1810</v>
      </c>
      <c r="J1913" s="3">
        <v>223.59200000000001</v>
      </c>
      <c r="K1913" s="3"/>
    </row>
    <row r="1914" spans="1:11" x14ac:dyDescent="0.3">
      <c r="A1914" t="s">
        <v>3719</v>
      </c>
      <c r="B1914" s="25">
        <v>45861</v>
      </c>
      <c r="C1914" t="s">
        <v>876</v>
      </c>
      <c r="D1914" t="s">
        <v>1713</v>
      </c>
      <c r="E1914" t="s">
        <v>1757</v>
      </c>
      <c r="F1914" s="7">
        <v>1</v>
      </c>
      <c r="G1914" s="3">
        <v>882.03</v>
      </c>
      <c r="H1914" s="3">
        <v>0.21</v>
      </c>
      <c r="I1914" t="s">
        <v>1810</v>
      </c>
      <c r="J1914" s="3">
        <v>846.74879999999996</v>
      </c>
      <c r="K1914" s="3"/>
    </row>
    <row r="1915" spans="1:11" x14ac:dyDescent="0.3">
      <c r="A1915" t="s">
        <v>3720</v>
      </c>
      <c r="B1915" s="25">
        <v>45589</v>
      </c>
      <c r="C1915" t="s">
        <v>44</v>
      </c>
      <c r="D1915" t="s">
        <v>1573</v>
      </c>
      <c r="E1915" t="s">
        <v>1780</v>
      </c>
      <c r="F1915" s="7">
        <v>1</v>
      </c>
      <c r="G1915" s="3">
        <v>958.44</v>
      </c>
      <c r="H1915" s="3">
        <v>0.01</v>
      </c>
      <c r="I1915" t="s">
        <v>1805</v>
      </c>
      <c r="J1915" s="3">
        <v>757.16760000000011</v>
      </c>
      <c r="K1915" s="3"/>
    </row>
    <row r="1916" spans="1:11" x14ac:dyDescent="0.3">
      <c r="A1916" t="s">
        <v>3721</v>
      </c>
      <c r="B1916" s="25">
        <v>45560</v>
      </c>
      <c r="C1916" t="s">
        <v>44</v>
      </c>
      <c r="D1916" t="s">
        <v>1727</v>
      </c>
      <c r="E1916" t="s">
        <v>1742</v>
      </c>
      <c r="F1916" s="7">
        <v>2</v>
      </c>
      <c r="G1916" s="3">
        <v>716.29</v>
      </c>
      <c r="H1916" s="3">
        <v>0.01</v>
      </c>
      <c r="I1916" t="s">
        <v>1807</v>
      </c>
      <c r="J1916" s="3">
        <v>709.12709999999993</v>
      </c>
      <c r="K1916" s="3"/>
    </row>
    <row r="1917" spans="1:11" x14ac:dyDescent="0.3">
      <c r="A1917" t="s">
        <v>3722</v>
      </c>
      <c r="B1917" s="25">
        <v>45408</v>
      </c>
      <c r="C1917" t="s">
        <v>1007</v>
      </c>
      <c r="D1917" t="s">
        <v>1546</v>
      </c>
      <c r="E1917" t="s">
        <v>1785</v>
      </c>
      <c r="F1917" s="7">
        <v>4</v>
      </c>
      <c r="G1917" s="3">
        <v>409.14</v>
      </c>
      <c r="H1917" s="3">
        <v>0.1</v>
      </c>
      <c r="I1917" t="s">
        <v>1807</v>
      </c>
      <c r="J1917" s="3">
        <v>810.09719999999993</v>
      </c>
      <c r="K1917" s="3"/>
    </row>
    <row r="1918" spans="1:11" x14ac:dyDescent="0.3">
      <c r="A1918" t="s">
        <v>3723</v>
      </c>
      <c r="B1918" s="25">
        <v>45714</v>
      </c>
      <c r="C1918" t="s">
        <v>301</v>
      </c>
      <c r="D1918" t="s">
        <v>1727</v>
      </c>
      <c r="E1918" t="s">
        <v>1767</v>
      </c>
      <c r="F1918" s="7">
        <v>2</v>
      </c>
      <c r="G1918" s="3">
        <v>261.73</v>
      </c>
      <c r="H1918" s="3">
        <v>0.2</v>
      </c>
      <c r="I1918" t="s">
        <v>1807</v>
      </c>
      <c r="J1918" s="3">
        <v>942.22800000000007</v>
      </c>
      <c r="K1918" s="3"/>
    </row>
    <row r="1919" spans="1:11" x14ac:dyDescent="0.3">
      <c r="A1919" t="s">
        <v>3724</v>
      </c>
      <c r="B1919" s="25">
        <v>45661</v>
      </c>
      <c r="C1919" t="s">
        <v>1420</v>
      </c>
      <c r="D1919" t="s">
        <v>1553</v>
      </c>
      <c r="E1919" t="s">
        <v>1733</v>
      </c>
      <c r="F1919" s="7">
        <v>2</v>
      </c>
      <c r="G1919" s="3">
        <v>687.35</v>
      </c>
      <c r="H1919" s="3">
        <v>0.21</v>
      </c>
      <c r="I1919" t="s">
        <v>1810</v>
      </c>
      <c r="J1919" s="3">
        <v>1099.76</v>
      </c>
      <c r="K1919" s="3"/>
    </row>
    <row r="1920" spans="1:11" x14ac:dyDescent="0.3">
      <c r="A1920" t="s">
        <v>3725</v>
      </c>
      <c r="B1920" s="25">
        <v>45921</v>
      </c>
      <c r="C1920" t="s">
        <v>669</v>
      </c>
      <c r="D1920" t="s">
        <v>1697</v>
      </c>
      <c r="E1920" t="s">
        <v>1763</v>
      </c>
      <c r="F1920" s="7">
        <v>3</v>
      </c>
      <c r="G1920" s="3">
        <v>30.14</v>
      </c>
      <c r="H1920" s="3">
        <v>0.12</v>
      </c>
      <c r="I1920" t="s">
        <v>1805</v>
      </c>
      <c r="J1920" s="3">
        <v>47.621200000000002</v>
      </c>
      <c r="K1920" s="3"/>
    </row>
    <row r="1921" spans="1:11" x14ac:dyDescent="0.3">
      <c r="A1921" t="s">
        <v>3726</v>
      </c>
      <c r="B1921" s="25">
        <v>45651</v>
      </c>
      <c r="C1921" t="s">
        <v>348</v>
      </c>
      <c r="D1921" t="s">
        <v>1597</v>
      </c>
      <c r="E1921" t="s">
        <v>1763</v>
      </c>
      <c r="F1921" s="7">
        <v>3</v>
      </c>
      <c r="G1921" s="3">
        <v>570.12</v>
      </c>
      <c r="H1921" s="3">
        <v>0.28999999999999998</v>
      </c>
      <c r="I1921" t="s">
        <v>1807</v>
      </c>
      <c r="J1921" s="3">
        <v>1505.1168</v>
      </c>
      <c r="K1921" s="3"/>
    </row>
    <row r="1922" spans="1:11" x14ac:dyDescent="0.3">
      <c r="A1922" t="s">
        <v>3727</v>
      </c>
      <c r="B1922" s="25">
        <v>45883</v>
      </c>
      <c r="C1922" t="s">
        <v>885</v>
      </c>
      <c r="D1922" t="s">
        <v>1683</v>
      </c>
      <c r="E1922" t="s">
        <v>1794</v>
      </c>
      <c r="F1922" s="7">
        <v>4</v>
      </c>
      <c r="G1922" s="3">
        <v>401.87</v>
      </c>
      <c r="H1922" s="3">
        <v>0.3</v>
      </c>
      <c r="I1922" t="s">
        <v>1810</v>
      </c>
      <c r="J1922" s="3">
        <v>855.98310000000004</v>
      </c>
      <c r="K1922" s="3"/>
    </row>
    <row r="1923" spans="1:11" x14ac:dyDescent="0.3">
      <c r="A1923" t="s">
        <v>3728</v>
      </c>
      <c r="B1923" s="25">
        <v>45624</v>
      </c>
      <c r="C1923" t="s">
        <v>1505</v>
      </c>
      <c r="D1923" t="s">
        <v>1687</v>
      </c>
      <c r="E1923" t="s">
        <v>1775</v>
      </c>
      <c r="F1923" s="7">
        <v>4</v>
      </c>
      <c r="G1923" s="3">
        <v>619.35</v>
      </c>
      <c r="H1923" s="3">
        <v>0.27</v>
      </c>
      <c r="I1923" t="s">
        <v>1805</v>
      </c>
      <c r="J1923" s="3">
        <v>1734.18</v>
      </c>
      <c r="K1923" s="3"/>
    </row>
    <row r="1924" spans="1:11" x14ac:dyDescent="0.3">
      <c r="A1924" t="s">
        <v>3729</v>
      </c>
      <c r="B1924" s="25">
        <v>45276</v>
      </c>
      <c r="C1924" t="s">
        <v>785</v>
      </c>
      <c r="D1924" t="s">
        <v>1621</v>
      </c>
      <c r="E1924" t="s">
        <v>1788</v>
      </c>
      <c r="F1924" s="7">
        <v>2</v>
      </c>
      <c r="G1924" s="3">
        <v>569.36</v>
      </c>
      <c r="H1924" s="3">
        <v>0.3</v>
      </c>
      <c r="I1924" t="s">
        <v>1807</v>
      </c>
      <c r="J1924" s="3">
        <v>1662.5311999999999</v>
      </c>
      <c r="K1924" s="3"/>
    </row>
    <row r="1925" spans="1:11" x14ac:dyDescent="0.3">
      <c r="A1925" t="s">
        <v>3730</v>
      </c>
      <c r="B1925" s="25">
        <v>45344</v>
      </c>
      <c r="C1925" t="s">
        <v>1449</v>
      </c>
      <c r="D1925" t="s">
        <v>1583</v>
      </c>
      <c r="E1925" t="s">
        <v>1750</v>
      </c>
      <c r="F1925" s="7">
        <v>1</v>
      </c>
      <c r="G1925" s="3">
        <v>846.35</v>
      </c>
      <c r="H1925" s="3">
        <v>0.28999999999999998</v>
      </c>
      <c r="I1925" t="s">
        <v>1810</v>
      </c>
      <c r="J1925" s="3">
        <v>1184.8900000000001</v>
      </c>
      <c r="K1925" s="3"/>
    </row>
    <row r="1926" spans="1:11" x14ac:dyDescent="0.3">
      <c r="A1926" t="s">
        <v>3731</v>
      </c>
      <c r="B1926" s="25">
        <v>45849</v>
      </c>
      <c r="C1926" t="s">
        <v>1330</v>
      </c>
      <c r="D1926" t="s">
        <v>1589</v>
      </c>
      <c r="E1926" t="s">
        <v>1742</v>
      </c>
      <c r="F1926" s="7">
        <v>2</v>
      </c>
      <c r="G1926" s="3">
        <v>788.45</v>
      </c>
      <c r="H1926" s="3">
        <v>7.0000000000000007E-2</v>
      </c>
      <c r="I1926" t="s">
        <v>1807</v>
      </c>
      <c r="J1926" s="3">
        <v>559.79949999999997</v>
      </c>
      <c r="K1926" s="3"/>
    </row>
    <row r="1927" spans="1:11" x14ac:dyDescent="0.3">
      <c r="A1927" t="s">
        <v>3732</v>
      </c>
      <c r="B1927" s="25">
        <v>45880</v>
      </c>
      <c r="C1927" t="s">
        <v>1115</v>
      </c>
      <c r="D1927" t="s">
        <v>1599</v>
      </c>
      <c r="E1927" t="s">
        <v>1775</v>
      </c>
      <c r="F1927" s="7">
        <v>4</v>
      </c>
      <c r="G1927" s="3">
        <v>338.81</v>
      </c>
      <c r="H1927" s="3">
        <v>0.06</v>
      </c>
      <c r="I1927" t="s">
        <v>1810</v>
      </c>
      <c r="J1927" s="3">
        <v>630.1866</v>
      </c>
      <c r="K1927" s="3"/>
    </row>
    <row r="1928" spans="1:11" x14ac:dyDescent="0.3">
      <c r="A1928" t="s">
        <v>3733</v>
      </c>
      <c r="B1928" s="25">
        <v>45907</v>
      </c>
      <c r="C1928" t="s">
        <v>110</v>
      </c>
      <c r="D1928" t="s">
        <v>1557</v>
      </c>
      <c r="E1928" t="s">
        <v>1754</v>
      </c>
      <c r="F1928" s="7">
        <v>3</v>
      </c>
      <c r="G1928" s="3">
        <v>94.48</v>
      </c>
      <c r="H1928" s="3">
        <v>0.16</v>
      </c>
      <c r="I1928" t="s">
        <v>1810</v>
      </c>
      <c r="J1928" s="3">
        <v>355.2448</v>
      </c>
      <c r="K1928" s="3"/>
    </row>
    <row r="1929" spans="1:11" x14ac:dyDescent="0.3">
      <c r="A1929" t="s">
        <v>3734</v>
      </c>
      <c r="B1929" s="25">
        <v>45545</v>
      </c>
      <c r="C1929" t="s">
        <v>1452</v>
      </c>
      <c r="D1929" t="s">
        <v>1567</v>
      </c>
      <c r="E1929" t="s">
        <v>1778</v>
      </c>
      <c r="F1929" s="7">
        <v>2</v>
      </c>
      <c r="G1929" s="3">
        <v>941.85</v>
      </c>
      <c r="H1929" s="3">
        <v>0.14000000000000001</v>
      </c>
      <c r="I1929" t="s">
        <v>1807</v>
      </c>
      <c r="J1929" s="3">
        <v>2373.462</v>
      </c>
      <c r="K1929" s="3"/>
    </row>
    <row r="1930" spans="1:11" x14ac:dyDescent="0.3">
      <c r="A1930" t="s">
        <v>3735</v>
      </c>
      <c r="B1930" s="25">
        <v>45257</v>
      </c>
      <c r="C1930" t="s">
        <v>533</v>
      </c>
      <c r="D1930" t="s">
        <v>1619</v>
      </c>
      <c r="E1930" t="s">
        <v>1754</v>
      </c>
      <c r="F1930" s="7">
        <v>2</v>
      </c>
      <c r="G1930" s="3">
        <v>336.97</v>
      </c>
      <c r="H1930" s="3">
        <v>0.09</v>
      </c>
      <c r="I1930" t="s">
        <v>1807</v>
      </c>
      <c r="J1930" s="3">
        <v>579.58840000000009</v>
      </c>
      <c r="K1930" s="3"/>
    </row>
    <row r="1931" spans="1:11" x14ac:dyDescent="0.3">
      <c r="A1931" t="s">
        <v>3736</v>
      </c>
      <c r="B1931" s="25">
        <v>45466</v>
      </c>
      <c r="C1931" t="s">
        <v>968</v>
      </c>
      <c r="D1931" t="s">
        <v>1536</v>
      </c>
      <c r="E1931" t="s">
        <v>1754</v>
      </c>
      <c r="F1931" s="7">
        <v>1</v>
      </c>
      <c r="G1931" s="3">
        <v>344.16</v>
      </c>
      <c r="H1931" s="3">
        <v>0.15</v>
      </c>
      <c r="I1931" t="s">
        <v>1807</v>
      </c>
      <c r="J1931" s="3">
        <v>626.37120000000004</v>
      </c>
      <c r="K1931" s="3"/>
    </row>
    <row r="1932" spans="1:11" x14ac:dyDescent="0.3">
      <c r="A1932" t="s">
        <v>3737</v>
      </c>
      <c r="B1932" s="25">
        <v>45847</v>
      </c>
      <c r="C1932" t="s">
        <v>939</v>
      </c>
      <c r="D1932" t="s">
        <v>1625</v>
      </c>
      <c r="E1932" t="s">
        <v>1767</v>
      </c>
      <c r="F1932" s="7">
        <v>3</v>
      </c>
      <c r="G1932" s="3">
        <v>841.53</v>
      </c>
      <c r="H1932" s="3">
        <v>0.28999999999999998</v>
      </c>
      <c r="I1932" t="s">
        <v>1805</v>
      </c>
      <c r="J1932" s="3">
        <v>715.30049999999994</v>
      </c>
      <c r="K1932" s="3"/>
    </row>
    <row r="1933" spans="1:11" x14ac:dyDescent="0.3">
      <c r="A1933" t="s">
        <v>3738</v>
      </c>
      <c r="B1933" s="25">
        <v>45825</v>
      </c>
      <c r="C1933" t="s">
        <v>1300</v>
      </c>
      <c r="D1933" t="s">
        <v>1695</v>
      </c>
      <c r="E1933" t="s">
        <v>1788</v>
      </c>
      <c r="F1933" s="7">
        <v>2</v>
      </c>
      <c r="G1933" s="3">
        <v>63.36</v>
      </c>
      <c r="H1933" s="3">
        <v>0.1</v>
      </c>
      <c r="I1933" t="s">
        <v>1810</v>
      </c>
      <c r="J1933" s="3">
        <v>134.95679999999999</v>
      </c>
      <c r="K1933" s="3"/>
    </row>
    <row r="1934" spans="1:11" x14ac:dyDescent="0.3">
      <c r="A1934" t="s">
        <v>3739</v>
      </c>
      <c r="B1934" s="25">
        <v>45839</v>
      </c>
      <c r="C1934" t="s">
        <v>1505</v>
      </c>
      <c r="D1934" t="s">
        <v>1685</v>
      </c>
      <c r="E1934" t="s">
        <v>1763</v>
      </c>
      <c r="F1934" s="7">
        <v>3</v>
      </c>
      <c r="G1934" s="3">
        <v>552.49</v>
      </c>
      <c r="H1934" s="3">
        <v>0.03</v>
      </c>
      <c r="I1934" t="s">
        <v>1805</v>
      </c>
      <c r="J1934" s="3">
        <v>994.48200000000008</v>
      </c>
      <c r="K1934" s="3"/>
    </row>
    <row r="1935" spans="1:11" x14ac:dyDescent="0.3">
      <c r="A1935" t="s">
        <v>3740</v>
      </c>
      <c r="B1935" s="25">
        <v>45720</v>
      </c>
      <c r="C1935" t="s">
        <v>752</v>
      </c>
      <c r="D1935" t="s">
        <v>1577</v>
      </c>
      <c r="E1935" t="s">
        <v>1757</v>
      </c>
      <c r="F1935" s="7">
        <v>1</v>
      </c>
      <c r="G1935" s="3">
        <v>447.38</v>
      </c>
      <c r="H1935" s="3">
        <v>0.21</v>
      </c>
      <c r="I1935" t="s">
        <v>1805</v>
      </c>
      <c r="J1935" s="3">
        <v>1301.8758</v>
      </c>
      <c r="K1935" s="3"/>
    </row>
    <row r="1936" spans="1:11" x14ac:dyDescent="0.3">
      <c r="A1936" t="s">
        <v>3741</v>
      </c>
      <c r="B1936" s="25">
        <v>45250</v>
      </c>
      <c r="C1936" t="s">
        <v>1376</v>
      </c>
      <c r="D1936" t="s">
        <v>1675</v>
      </c>
      <c r="E1936" t="s">
        <v>1794</v>
      </c>
      <c r="F1936" s="7">
        <v>4</v>
      </c>
      <c r="G1936" s="3">
        <v>727.7</v>
      </c>
      <c r="H1936" s="3">
        <v>0.08</v>
      </c>
      <c r="I1936" t="s">
        <v>1810</v>
      </c>
      <c r="J1936" s="3">
        <v>574.88300000000004</v>
      </c>
      <c r="K1936" s="3"/>
    </row>
    <row r="1937" spans="1:11" x14ac:dyDescent="0.3">
      <c r="A1937" t="s">
        <v>3742</v>
      </c>
      <c r="B1937" s="25">
        <v>45258</v>
      </c>
      <c r="C1937" t="s">
        <v>1336</v>
      </c>
      <c r="D1937" t="s">
        <v>1631</v>
      </c>
      <c r="E1937" t="s">
        <v>1760</v>
      </c>
      <c r="F1937" s="7">
        <v>1</v>
      </c>
      <c r="G1937" s="3">
        <v>581.34</v>
      </c>
      <c r="H1937" s="3">
        <v>0.19</v>
      </c>
      <c r="I1937" t="s">
        <v>1805</v>
      </c>
      <c r="J1937" s="3">
        <v>2139.3312000000001</v>
      </c>
      <c r="K1937" s="3"/>
    </row>
    <row r="1938" spans="1:11" x14ac:dyDescent="0.3">
      <c r="A1938" t="s">
        <v>3743</v>
      </c>
      <c r="B1938" s="25">
        <v>45793</v>
      </c>
      <c r="C1938" t="s">
        <v>339</v>
      </c>
      <c r="D1938" t="s">
        <v>1661</v>
      </c>
      <c r="E1938" t="s">
        <v>1738</v>
      </c>
      <c r="F1938" s="7">
        <v>4</v>
      </c>
      <c r="G1938" s="3">
        <v>338.83</v>
      </c>
      <c r="H1938" s="3">
        <v>0.25</v>
      </c>
      <c r="I1938" t="s">
        <v>1807</v>
      </c>
      <c r="J1938" s="3">
        <v>274.45229999999998</v>
      </c>
      <c r="K1938" s="3"/>
    </row>
    <row r="1939" spans="1:11" x14ac:dyDescent="0.3">
      <c r="A1939" t="s">
        <v>3744</v>
      </c>
      <c r="B1939" s="25">
        <v>45265</v>
      </c>
      <c r="C1939" t="s">
        <v>897</v>
      </c>
      <c r="D1939" t="s">
        <v>1627</v>
      </c>
      <c r="E1939" t="s">
        <v>1778</v>
      </c>
      <c r="F1939" s="7">
        <v>2</v>
      </c>
      <c r="G1939" s="3">
        <v>568.80999999999995</v>
      </c>
      <c r="H1939" s="3">
        <v>0.15</v>
      </c>
      <c r="I1939" t="s">
        <v>1805</v>
      </c>
      <c r="J1939" s="3">
        <v>1706.43</v>
      </c>
      <c r="K1939" s="3"/>
    </row>
    <row r="1940" spans="1:11" x14ac:dyDescent="0.3">
      <c r="A1940" t="s">
        <v>3745</v>
      </c>
      <c r="B1940" s="25">
        <v>45607</v>
      </c>
      <c r="C1940" t="s">
        <v>1159</v>
      </c>
      <c r="D1940" t="s">
        <v>1651</v>
      </c>
      <c r="E1940" t="s">
        <v>1788</v>
      </c>
      <c r="F1940" s="7">
        <v>2</v>
      </c>
      <c r="G1940" s="3">
        <v>352.63</v>
      </c>
      <c r="H1940" s="3">
        <v>0.15</v>
      </c>
      <c r="I1940" t="s">
        <v>1807</v>
      </c>
      <c r="J1940" s="3">
        <v>599.471</v>
      </c>
      <c r="K1940" s="3"/>
    </row>
    <row r="1941" spans="1:11" x14ac:dyDescent="0.3">
      <c r="A1941" t="s">
        <v>3746</v>
      </c>
      <c r="B1941" s="25">
        <v>45382</v>
      </c>
      <c r="C1941" t="s">
        <v>518</v>
      </c>
      <c r="D1941" t="s">
        <v>1721</v>
      </c>
      <c r="E1941" t="s">
        <v>1778</v>
      </c>
      <c r="F1941" s="7">
        <v>3</v>
      </c>
      <c r="G1941" s="3">
        <v>629.86</v>
      </c>
      <c r="H1941" s="3">
        <v>7.0000000000000007E-2</v>
      </c>
      <c r="I1941" t="s">
        <v>1807</v>
      </c>
      <c r="J1941" s="3">
        <v>1070.7619999999999</v>
      </c>
      <c r="K1941" s="3"/>
    </row>
    <row r="1942" spans="1:11" x14ac:dyDescent="0.3">
      <c r="A1942" t="s">
        <v>3747</v>
      </c>
      <c r="B1942" s="25">
        <v>45793</v>
      </c>
      <c r="C1942" t="s">
        <v>1497</v>
      </c>
      <c r="D1942" t="s">
        <v>1725</v>
      </c>
      <c r="E1942" t="s">
        <v>1747</v>
      </c>
      <c r="F1942" s="7">
        <v>3</v>
      </c>
      <c r="G1942" s="3">
        <v>212.08</v>
      </c>
      <c r="H1942" s="3">
        <v>0.05</v>
      </c>
      <c r="I1942" t="s">
        <v>1805</v>
      </c>
      <c r="J1942" s="3">
        <v>591.70319999999992</v>
      </c>
      <c r="K1942" s="3"/>
    </row>
    <row r="1943" spans="1:11" x14ac:dyDescent="0.3">
      <c r="A1943" t="s">
        <v>3748</v>
      </c>
      <c r="B1943" s="25">
        <v>45590</v>
      </c>
      <c r="C1943" t="s">
        <v>533</v>
      </c>
      <c r="D1943" t="s">
        <v>1643</v>
      </c>
      <c r="E1943" t="s">
        <v>1742</v>
      </c>
      <c r="F1943" s="7">
        <v>4</v>
      </c>
      <c r="G1943" s="3">
        <v>878.62</v>
      </c>
      <c r="H1943" s="3">
        <v>0.23</v>
      </c>
      <c r="I1943" t="s">
        <v>1807</v>
      </c>
      <c r="J1943" s="3">
        <v>2504.067</v>
      </c>
      <c r="K1943" s="3"/>
    </row>
    <row r="1944" spans="1:11" x14ac:dyDescent="0.3">
      <c r="A1944" t="s">
        <v>3749</v>
      </c>
      <c r="B1944" s="25">
        <v>45679</v>
      </c>
      <c r="C1944" t="s">
        <v>826</v>
      </c>
      <c r="D1944" t="s">
        <v>1689</v>
      </c>
      <c r="E1944" t="s">
        <v>1770</v>
      </c>
      <c r="F1944" s="7">
        <v>3</v>
      </c>
      <c r="G1944" s="3">
        <v>87.83</v>
      </c>
      <c r="H1944" s="3">
        <v>0.15</v>
      </c>
      <c r="I1944" t="s">
        <v>1807</v>
      </c>
      <c r="J1944" s="3">
        <v>270.51639999999998</v>
      </c>
      <c r="K1944" s="3"/>
    </row>
    <row r="1945" spans="1:11" x14ac:dyDescent="0.3">
      <c r="A1945" t="s">
        <v>3750</v>
      </c>
      <c r="B1945" s="25">
        <v>45814</v>
      </c>
      <c r="C1945" t="s">
        <v>867</v>
      </c>
      <c r="D1945" t="s">
        <v>1641</v>
      </c>
      <c r="E1945" t="s">
        <v>1767</v>
      </c>
      <c r="F1945" s="7">
        <v>3</v>
      </c>
      <c r="G1945" s="3">
        <v>442.64</v>
      </c>
      <c r="H1945" s="3">
        <v>0.09</v>
      </c>
      <c r="I1945" t="s">
        <v>1810</v>
      </c>
      <c r="J1945" s="3">
        <v>1128.732</v>
      </c>
      <c r="K1945" s="3"/>
    </row>
    <row r="1946" spans="1:11" x14ac:dyDescent="0.3">
      <c r="A1946" t="s">
        <v>3751</v>
      </c>
      <c r="B1946" s="25">
        <v>45795</v>
      </c>
      <c r="C1946" t="s">
        <v>330</v>
      </c>
      <c r="D1946" t="s">
        <v>1605</v>
      </c>
      <c r="E1946" t="s">
        <v>1742</v>
      </c>
      <c r="F1946" s="7">
        <v>1</v>
      </c>
      <c r="G1946" s="3">
        <v>410.04</v>
      </c>
      <c r="H1946" s="3">
        <v>0.27</v>
      </c>
      <c r="I1946" t="s">
        <v>1810</v>
      </c>
      <c r="J1946" s="3">
        <v>1119.4092000000001</v>
      </c>
      <c r="K1946" s="3"/>
    </row>
    <row r="1947" spans="1:11" x14ac:dyDescent="0.3">
      <c r="A1947" t="s">
        <v>3752</v>
      </c>
      <c r="B1947" s="25">
        <v>45797</v>
      </c>
      <c r="C1947" t="s">
        <v>450</v>
      </c>
      <c r="D1947" t="s">
        <v>1717</v>
      </c>
      <c r="E1947" t="s">
        <v>1788</v>
      </c>
      <c r="F1947" s="7">
        <v>4</v>
      </c>
      <c r="G1947" s="3">
        <v>355.31</v>
      </c>
      <c r="H1947" s="3">
        <v>0.25</v>
      </c>
      <c r="I1947" t="s">
        <v>1805</v>
      </c>
      <c r="J1947" s="3">
        <v>259.37630000000001</v>
      </c>
      <c r="K1947" s="3"/>
    </row>
    <row r="1948" spans="1:11" x14ac:dyDescent="0.3">
      <c r="A1948" t="s">
        <v>3753</v>
      </c>
      <c r="B1948" s="25">
        <v>45607</v>
      </c>
      <c r="C1948" t="s">
        <v>1162</v>
      </c>
      <c r="D1948" t="s">
        <v>1546</v>
      </c>
      <c r="E1948" t="s">
        <v>1778</v>
      </c>
      <c r="F1948" s="7">
        <v>2</v>
      </c>
      <c r="G1948" s="3">
        <v>243.13</v>
      </c>
      <c r="H1948" s="3">
        <v>0.28000000000000003</v>
      </c>
      <c r="I1948" t="s">
        <v>1810</v>
      </c>
      <c r="J1948" s="3">
        <v>729.39</v>
      </c>
      <c r="K1948" s="3"/>
    </row>
    <row r="1949" spans="1:11" x14ac:dyDescent="0.3">
      <c r="A1949" t="s">
        <v>3754</v>
      </c>
      <c r="B1949" s="25">
        <v>45614</v>
      </c>
      <c r="C1949" t="s">
        <v>731</v>
      </c>
      <c r="D1949" t="s">
        <v>1647</v>
      </c>
      <c r="E1949" t="s">
        <v>1773</v>
      </c>
      <c r="F1949" s="7">
        <v>4</v>
      </c>
      <c r="G1949" s="3">
        <v>410.63</v>
      </c>
      <c r="H1949" s="3">
        <v>0.16</v>
      </c>
      <c r="I1949" t="s">
        <v>1810</v>
      </c>
      <c r="J1949" s="3">
        <v>591.30719999999997</v>
      </c>
      <c r="K1949" s="3"/>
    </row>
    <row r="1950" spans="1:11" x14ac:dyDescent="0.3">
      <c r="A1950" t="s">
        <v>3755</v>
      </c>
      <c r="B1950" s="25">
        <v>45293</v>
      </c>
      <c r="C1950" t="s">
        <v>1303</v>
      </c>
      <c r="D1950" t="s">
        <v>1717</v>
      </c>
      <c r="E1950" t="s">
        <v>1770</v>
      </c>
      <c r="F1950" s="7">
        <v>4</v>
      </c>
      <c r="G1950" s="3">
        <v>101.25</v>
      </c>
      <c r="H1950" s="3">
        <v>0.03</v>
      </c>
      <c r="I1950" t="s">
        <v>1807</v>
      </c>
      <c r="J1950" s="3">
        <v>340.2</v>
      </c>
      <c r="K1950" s="3"/>
    </row>
    <row r="1951" spans="1:11" x14ac:dyDescent="0.3">
      <c r="A1951" t="s">
        <v>3756</v>
      </c>
      <c r="B1951" s="25">
        <v>45301</v>
      </c>
      <c r="C1951" t="s">
        <v>724</v>
      </c>
      <c r="D1951" t="s">
        <v>1541</v>
      </c>
      <c r="E1951" t="s">
        <v>1788</v>
      </c>
      <c r="F1951" s="7">
        <v>1</v>
      </c>
      <c r="G1951" s="3">
        <v>716.39</v>
      </c>
      <c r="H1951" s="3">
        <v>0.24</v>
      </c>
      <c r="I1951" t="s">
        <v>1807</v>
      </c>
      <c r="J1951" s="3">
        <v>2779.5931999999998</v>
      </c>
      <c r="K1951" s="3"/>
    </row>
    <row r="1952" spans="1:11" x14ac:dyDescent="0.3">
      <c r="A1952" t="s">
        <v>3757</v>
      </c>
      <c r="B1952" s="25">
        <v>45311</v>
      </c>
      <c r="C1952" t="s">
        <v>333</v>
      </c>
      <c r="D1952" t="s">
        <v>1675</v>
      </c>
      <c r="E1952" t="s">
        <v>1738</v>
      </c>
      <c r="F1952" s="7">
        <v>2</v>
      </c>
      <c r="G1952" s="3">
        <v>721.74</v>
      </c>
      <c r="H1952" s="3">
        <v>0.02</v>
      </c>
      <c r="I1952" t="s">
        <v>1807</v>
      </c>
      <c r="J1952" s="3">
        <v>548.52240000000006</v>
      </c>
      <c r="K1952" s="3"/>
    </row>
    <row r="1953" spans="1:11" x14ac:dyDescent="0.3">
      <c r="A1953" t="s">
        <v>3758</v>
      </c>
      <c r="B1953" s="25">
        <v>45702</v>
      </c>
      <c r="C1953" t="s">
        <v>202</v>
      </c>
      <c r="D1953" t="s">
        <v>1653</v>
      </c>
      <c r="E1953" t="s">
        <v>1773</v>
      </c>
      <c r="F1953" s="7">
        <v>2</v>
      </c>
      <c r="G1953" s="3">
        <v>527.91</v>
      </c>
      <c r="H1953" s="3">
        <v>0.19</v>
      </c>
      <c r="I1953" t="s">
        <v>1805</v>
      </c>
      <c r="J1953" s="3">
        <v>1034.7036000000001</v>
      </c>
      <c r="K1953" s="3"/>
    </row>
    <row r="1954" spans="1:11" x14ac:dyDescent="0.3">
      <c r="A1954" t="s">
        <v>3759</v>
      </c>
      <c r="B1954" s="25">
        <v>45525</v>
      </c>
      <c r="C1954" t="s">
        <v>995</v>
      </c>
      <c r="D1954" t="s">
        <v>1633</v>
      </c>
      <c r="E1954" t="s">
        <v>1778</v>
      </c>
      <c r="F1954" s="7">
        <v>2</v>
      </c>
      <c r="G1954" s="3">
        <v>945.92</v>
      </c>
      <c r="H1954" s="3">
        <v>0.16</v>
      </c>
      <c r="I1954" t="s">
        <v>1810</v>
      </c>
      <c r="J1954" s="3">
        <v>1532.3904</v>
      </c>
      <c r="K1954" s="3"/>
    </row>
    <row r="1955" spans="1:11" x14ac:dyDescent="0.3">
      <c r="A1955" t="s">
        <v>3760</v>
      </c>
      <c r="B1955" s="25">
        <v>45780</v>
      </c>
      <c r="C1955" t="s">
        <v>292</v>
      </c>
      <c r="D1955" t="s">
        <v>1641</v>
      </c>
      <c r="E1955" t="s">
        <v>1788</v>
      </c>
      <c r="F1955" s="7">
        <v>1</v>
      </c>
      <c r="G1955" s="3">
        <v>981.35</v>
      </c>
      <c r="H1955" s="3">
        <v>0.14000000000000001</v>
      </c>
      <c r="I1955" t="s">
        <v>1807</v>
      </c>
      <c r="J1955" s="3">
        <v>1648.6679999999999</v>
      </c>
      <c r="K1955" s="3"/>
    </row>
    <row r="1956" spans="1:11" x14ac:dyDescent="0.3">
      <c r="A1956" t="s">
        <v>3761</v>
      </c>
      <c r="B1956" s="25">
        <v>45819</v>
      </c>
      <c r="C1956" t="s">
        <v>716</v>
      </c>
      <c r="D1956" t="s">
        <v>1647</v>
      </c>
      <c r="E1956" t="s">
        <v>1747</v>
      </c>
      <c r="F1956" s="7">
        <v>4</v>
      </c>
      <c r="G1956" s="3">
        <v>913.99</v>
      </c>
      <c r="H1956" s="3">
        <v>0.18</v>
      </c>
      <c r="I1956" t="s">
        <v>1805</v>
      </c>
      <c r="J1956" s="3">
        <v>786.03139999999996</v>
      </c>
      <c r="K1956" s="3"/>
    </row>
    <row r="1957" spans="1:11" x14ac:dyDescent="0.3">
      <c r="A1957" t="s">
        <v>3762</v>
      </c>
      <c r="B1957" s="25">
        <v>45863</v>
      </c>
      <c r="C1957" t="s">
        <v>55</v>
      </c>
      <c r="D1957" t="s">
        <v>1661</v>
      </c>
      <c r="E1957" t="s">
        <v>1763</v>
      </c>
      <c r="F1957" s="7">
        <v>3</v>
      </c>
      <c r="G1957" s="3">
        <v>270.69</v>
      </c>
      <c r="H1957" s="3">
        <v>0.02</v>
      </c>
      <c r="I1957" t="s">
        <v>1807</v>
      </c>
      <c r="J1957" s="3">
        <v>887.86320000000001</v>
      </c>
      <c r="K1957" s="3"/>
    </row>
    <row r="1958" spans="1:11" x14ac:dyDescent="0.3">
      <c r="A1958" t="s">
        <v>3763</v>
      </c>
      <c r="B1958" s="25">
        <v>45687</v>
      </c>
      <c r="C1958" t="s">
        <v>533</v>
      </c>
      <c r="D1958" t="s">
        <v>1683</v>
      </c>
      <c r="E1958" t="s">
        <v>1757</v>
      </c>
      <c r="F1958" s="7">
        <v>3</v>
      </c>
      <c r="G1958" s="3">
        <v>998.58</v>
      </c>
      <c r="H1958" s="3">
        <v>0.18</v>
      </c>
      <c r="I1958" t="s">
        <v>1805</v>
      </c>
      <c r="J1958" s="3">
        <v>2935.8252000000002</v>
      </c>
      <c r="K1958" s="3"/>
    </row>
    <row r="1959" spans="1:11" x14ac:dyDescent="0.3">
      <c r="A1959" t="s">
        <v>3764</v>
      </c>
      <c r="B1959" s="25">
        <v>45806</v>
      </c>
      <c r="C1959" t="s">
        <v>1392</v>
      </c>
      <c r="D1959" t="s">
        <v>1603</v>
      </c>
      <c r="E1959" t="s">
        <v>1767</v>
      </c>
      <c r="F1959" s="7">
        <v>3</v>
      </c>
      <c r="G1959" s="3">
        <v>765.12</v>
      </c>
      <c r="H1959" s="3">
        <v>0.17</v>
      </c>
      <c r="I1959" t="s">
        <v>1805</v>
      </c>
      <c r="J1959" s="3">
        <v>1882.1952000000001</v>
      </c>
      <c r="K1959" s="3"/>
    </row>
    <row r="1960" spans="1:11" x14ac:dyDescent="0.3">
      <c r="A1960" t="s">
        <v>3765</v>
      </c>
      <c r="B1960" s="25">
        <v>45216</v>
      </c>
      <c r="C1960" t="s">
        <v>261</v>
      </c>
      <c r="D1960" t="s">
        <v>1657</v>
      </c>
      <c r="E1960" t="s">
        <v>1794</v>
      </c>
      <c r="F1960" s="7">
        <v>2</v>
      </c>
      <c r="G1960" s="3">
        <v>449.99</v>
      </c>
      <c r="H1960" s="3">
        <v>0.01</v>
      </c>
      <c r="I1960" t="s">
        <v>1810</v>
      </c>
      <c r="J1960" s="3">
        <v>1120.4751000000001</v>
      </c>
      <c r="K1960" s="3"/>
    </row>
    <row r="1961" spans="1:11" x14ac:dyDescent="0.3">
      <c r="A1961" t="s">
        <v>3766</v>
      </c>
      <c r="B1961" s="25">
        <v>45639</v>
      </c>
      <c r="C1961" t="s">
        <v>800</v>
      </c>
      <c r="D1961" t="s">
        <v>1615</v>
      </c>
      <c r="E1961" t="s">
        <v>1773</v>
      </c>
      <c r="F1961" s="7">
        <v>3</v>
      </c>
      <c r="G1961" s="3">
        <v>249.02</v>
      </c>
      <c r="H1961" s="3">
        <v>0.05</v>
      </c>
      <c r="I1961" t="s">
        <v>1810</v>
      </c>
      <c r="J1961" s="3">
        <v>493.05959999999999</v>
      </c>
      <c r="K1961" s="3"/>
    </row>
    <row r="1962" spans="1:11" x14ac:dyDescent="0.3">
      <c r="A1962" t="s">
        <v>3767</v>
      </c>
      <c r="B1962" s="25">
        <v>45454</v>
      </c>
      <c r="C1962" t="s">
        <v>462</v>
      </c>
      <c r="D1962" t="s">
        <v>1643</v>
      </c>
      <c r="E1962" t="s">
        <v>1794</v>
      </c>
      <c r="F1962" s="7">
        <v>2</v>
      </c>
      <c r="G1962" s="3">
        <v>223.64</v>
      </c>
      <c r="H1962" s="3">
        <v>0.12</v>
      </c>
      <c r="I1962" t="s">
        <v>1805</v>
      </c>
      <c r="J1962" s="3">
        <v>637.37399999999991</v>
      </c>
      <c r="K1962" s="3"/>
    </row>
    <row r="1963" spans="1:11" x14ac:dyDescent="0.3">
      <c r="A1963" t="s">
        <v>3768</v>
      </c>
      <c r="B1963" s="25">
        <v>45934</v>
      </c>
      <c r="C1963" t="s">
        <v>370</v>
      </c>
      <c r="D1963" t="s">
        <v>1577</v>
      </c>
      <c r="E1963" t="s">
        <v>1750</v>
      </c>
      <c r="F1963" s="7">
        <v>4</v>
      </c>
      <c r="G1963" s="3">
        <v>92.94</v>
      </c>
      <c r="H1963" s="3">
        <v>0.02</v>
      </c>
      <c r="I1963" t="s">
        <v>1805</v>
      </c>
      <c r="J1963" s="3">
        <v>163.5744</v>
      </c>
      <c r="K1963" s="3"/>
    </row>
    <row r="1964" spans="1:11" x14ac:dyDescent="0.3">
      <c r="A1964" t="s">
        <v>3769</v>
      </c>
      <c r="B1964" s="25">
        <v>45401</v>
      </c>
      <c r="C1964" t="s">
        <v>1118</v>
      </c>
      <c r="D1964" t="s">
        <v>1561</v>
      </c>
      <c r="E1964" t="s">
        <v>1742</v>
      </c>
      <c r="F1964" s="7">
        <v>4</v>
      </c>
      <c r="G1964" s="3">
        <v>268.3</v>
      </c>
      <c r="H1964" s="3">
        <v>0.03</v>
      </c>
      <c r="I1964" t="s">
        <v>1810</v>
      </c>
      <c r="J1964" s="3">
        <v>1051.7360000000001</v>
      </c>
      <c r="K1964" s="3"/>
    </row>
    <row r="1965" spans="1:11" x14ac:dyDescent="0.3">
      <c r="A1965" t="s">
        <v>3770</v>
      </c>
      <c r="B1965" s="25">
        <v>45770</v>
      </c>
      <c r="C1965" t="s">
        <v>1352</v>
      </c>
      <c r="D1965" t="s">
        <v>1647</v>
      </c>
      <c r="E1965" t="s">
        <v>1794</v>
      </c>
      <c r="F1965" s="7">
        <v>3</v>
      </c>
      <c r="G1965" s="3">
        <v>835.61</v>
      </c>
      <c r="H1965" s="3">
        <v>0.11</v>
      </c>
      <c r="I1965" t="s">
        <v>1805</v>
      </c>
      <c r="J1965" s="3">
        <v>3242.1668</v>
      </c>
      <c r="K1965" s="3"/>
    </row>
    <row r="1966" spans="1:11" x14ac:dyDescent="0.3">
      <c r="A1966" t="s">
        <v>3771</v>
      </c>
      <c r="B1966" s="25">
        <v>45405</v>
      </c>
      <c r="C1966" t="s">
        <v>1180</v>
      </c>
      <c r="D1966" t="s">
        <v>1665</v>
      </c>
      <c r="E1966" t="s">
        <v>1754</v>
      </c>
      <c r="F1966" s="7">
        <v>2</v>
      </c>
      <c r="G1966" s="3">
        <v>120.97</v>
      </c>
      <c r="H1966" s="3">
        <v>0.03</v>
      </c>
      <c r="I1966" t="s">
        <v>1805</v>
      </c>
      <c r="J1966" s="3">
        <v>322.98989999999998</v>
      </c>
      <c r="K1966" s="3"/>
    </row>
    <row r="1967" spans="1:11" x14ac:dyDescent="0.3">
      <c r="A1967" t="s">
        <v>3772</v>
      </c>
      <c r="B1967" s="25">
        <v>45424</v>
      </c>
      <c r="C1967" t="s">
        <v>124</v>
      </c>
      <c r="D1967" t="s">
        <v>1609</v>
      </c>
      <c r="E1967" t="s">
        <v>1767</v>
      </c>
      <c r="F1967" s="7">
        <v>1</v>
      </c>
      <c r="G1967" s="3">
        <v>26.36</v>
      </c>
      <c r="H1967" s="3">
        <v>0.11</v>
      </c>
      <c r="I1967" t="s">
        <v>1810</v>
      </c>
      <c r="J1967" s="3">
        <v>51.138399999999997</v>
      </c>
      <c r="K1967" s="3"/>
    </row>
    <row r="1968" spans="1:11" x14ac:dyDescent="0.3">
      <c r="A1968" t="s">
        <v>3773</v>
      </c>
      <c r="B1968" s="25">
        <v>45881</v>
      </c>
      <c r="C1968" t="s">
        <v>134</v>
      </c>
      <c r="D1968" t="s">
        <v>1683</v>
      </c>
      <c r="E1968" t="s">
        <v>1757</v>
      </c>
      <c r="F1968" s="7">
        <v>2</v>
      </c>
      <c r="G1968" s="3">
        <v>918.87</v>
      </c>
      <c r="H1968" s="3">
        <v>0.28999999999999998</v>
      </c>
      <c r="I1968" t="s">
        <v>1807</v>
      </c>
      <c r="J1968" s="3">
        <v>817.79430000000002</v>
      </c>
      <c r="K1968" s="3"/>
    </row>
    <row r="1969" spans="1:11" x14ac:dyDescent="0.3">
      <c r="A1969" t="s">
        <v>3774</v>
      </c>
      <c r="B1969" s="25">
        <v>45794</v>
      </c>
      <c r="C1969" t="s">
        <v>127</v>
      </c>
      <c r="D1969" t="s">
        <v>1663</v>
      </c>
      <c r="E1969" t="s">
        <v>1773</v>
      </c>
      <c r="F1969" s="7">
        <v>3</v>
      </c>
      <c r="G1969" s="3">
        <v>924.73</v>
      </c>
      <c r="H1969" s="3">
        <v>0.13</v>
      </c>
      <c r="I1969" t="s">
        <v>1807</v>
      </c>
      <c r="J1969" s="3">
        <v>1313.1166000000001</v>
      </c>
      <c r="K1969" s="3"/>
    </row>
    <row r="1970" spans="1:11" x14ac:dyDescent="0.3">
      <c r="A1970" t="s">
        <v>3775</v>
      </c>
      <c r="B1970" s="25">
        <v>45665</v>
      </c>
      <c r="C1970" t="s">
        <v>93</v>
      </c>
      <c r="D1970" t="s">
        <v>1553</v>
      </c>
      <c r="E1970" t="s">
        <v>1770</v>
      </c>
      <c r="F1970" s="7">
        <v>1</v>
      </c>
      <c r="G1970" s="3">
        <v>195.31</v>
      </c>
      <c r="H1970" s="3">
        <v>0.14000000000000001</v>
      </c>
      <c r="I1970" t="s">
        <v>1810</v>
      </c>
      <c r="J1970" s="3">
        <v>509.75909999999999</v>
      </c>
      <c r="K1970" s="3"/>
    </row>
    <row r="1971" spans="1:11" x14ac:dyDescent="0.3">
      <c r="A1971" t="s">
        <v>3776</v>
      </c>
      <c r="B1971" s="25">
        <v>45793</v>
      </c>
      <c r="C1971" t="s">
        <v>476</v>
      </c>
      <c r="D1971" t="s">
        <v>1605</v>
      </c>
      <c r="E1971" t="s">
        <v>1763</v>
      </c>
      <c r="F1971" s="7">
        <v>2</v>
      </c>
      <c r="G1971" s="3">
        <v>91.38</v>
      </c>
      <c r="H1971" s="3">
        <v>0.1</v>
      </c>
      <c r="I1971" t="s">
        <v>1805</v>
      </c>
      <c r="J1971" s="3">
        <v>78.586799999999997</v>
      </c>
      <c r="K1971" s="3"/>
    </row>
    <row r="1972" spans="1:11" x14ac:dyDescent="0.3">
      <c r="A1972" t="s">
        <v>3777</v>
      </c>
      <c r="B1972" s="25">
        <v>45563</v>
      </c>
      <c r="C1972" t="s">
        <v>1469</v>
      </c>
      <c r="D1972" t="s">
        <v>1701</v>
      </c>
      <c r="E1972" t="s">
        <v>1773</v>
      </c>
      <c r="F1972" s="7">
        <v>1</v>
      </c>
      <c r="G1972" s="3">
        <v>494.35</v>
      </c>
      <c r="H1972" s="3">
        <v>0.11</v>
      </c>
      <c r="I1972" t="s">
        <v>1805</v>
      </c>
      <c r="J1972" s="3">
        <v>889.83</v>
      </c>
      <c r="K1972" s="3"/>
    </row>
    <row r="1973" spans="1:11" x14ac:dyDescent="0.3">
      <c r="A1973" t="s">
        <v>3778</v>
      </c>
      <c r="B1973" s="25">
        <v>45577</v>
      </c>
      <c r="C1973" t="s">
        <v>808</v>
      </c>
      <c r="D1973" t="s">
        <v>1577</v>
      </c>
      <c r="E1973" t="s">
        <v>1770</v>
      </c>
      <c r="F1973" s="7">
        <v>1</v>
      </c>
      <c r="G1973" s="3">
        <v>412.2</v>
      </c>
      <c r="H1973" s="3">
        <v>0.13</v>
      </c>
      <c r="I1973" t="s">
        <v>1805</v>
      </c>
      <c r="J1973" s="3">
        <v>366.858</v>
      </c>
      <c r="K1973" s="3"/>
    </row>
    <row r="1974" spans="1:11" x14ac:dyDescent="0.3">
      <c r="A1974" t="s">
        <v>3779</v>
      </c>
      <c r="B1974" s="25">
        <v>45466</v>
      </c>
      <c r="C1974" t="s">
        <v>1216</v>
      </c>
      <c r="D1974" t="s">
        <v>1687</v>
      </c>
      <c r="E1974" t="s">
        <v>1785</v>
      </c>
      <c r="F1974" s="7">
        <v>1</v>
      </c>
      <c r="G1974" s="3">
        <v>650.47</v>
      </c>
      <c r="H1974" s="3">
        <v>0.05</v>
      </c>
      <c r="I1974" t="s">
        <v>1807</v>
      </c>
      <c r="J1974" s="3">
        <v>565.90890000000002</v>
      </c>
      <c r="K1974" s="3"/>
    </row>
    <row r="1975" spans="1:11" x14ac:dyDescent="0.3">
      <c r="A1975" t="s">
        <v>3780</v>
      </c>
      <c r="B1975" s="25">
        <v>45256</v>
      </c>
      <c r="C1975" t="s">
        <v>515</v>
      </c>
      <c r="D1975" t="s">
        <v>1557</v>
      </c>
      <c r="E1975" t="s">
        <v>1775</v>
      </c>
      <c r="F1975" s="7">
        <v>2</v>
      </c>
      <c r="G1975" s="3">
        <v>68.209999999999994</v>
      </c>
      <c r="H1975" s="3">
        <v>0.25</v>
      </c>
      <c r="I1975" t="s">
        <v>1807</v>
      </c>
      <c r="J1975" s="3">
        <v>64.799499999999995</v>
      </c>
      <c r="K1975" s="3"/>
    </row>
    <row r="1976" spans="1:11" x14ac:dyDescent="0.3">
      <c r="A1976" t="s">
        <v>3781</v>
      </c>
      <c r="B1976" s="25">
        <v>45886</v>
      </c>
      <c r="C1976" t="s">
        <v>456</v>
      </c>
      <c r="D1976" t="s">
        <v>1635</v>
      </c>
      <c r="E1976" t="s">
        <v>1760</v>
      </c>
      <c r="F1976" s="7">
        <v>2</v>
      </c>
      <c r="G1976" s="3">
        <v>842.89</v>
      </c>
      <c r="H1976" s="3">
        <v>0.24</v>
      </c>
      <c r="I1976" t="s">
        <v>1810</v>
      </c>
      <c r="J1976" s="3">
        <v>1264.335</v>
      </c>
      <c r="K1976" s="3"/>
    </row>
    <row r="1977" spans="1:11" x14ac:dyDescent="0.3">
      <c r="A1977" t="s">
        <v>3782</v>
      </c>
      <c r="B1977" s="25">
        <v>45390</v>
      </c>
      <c r="C1977" t="s">
        <v>939</v>
      </c>
      <c r="D1977" t="s">
        <v>1536</v>
      </c>
      <c r="E1977" t="s">
        <v>1750</v>
      </c>
      <c r="F1977" s="7">
        <v>3</v>
      </c>
      <c r="G1977" s="3">
        <v>227.95</v>
      </c>
      <c r="H1977" s="3">
        <v>0.24</v>
      </c>
      <c r="I1977" t="s">
        <v>1810</v>
      </c>
      <c r="J1977" s="3">
        <v>346.48399999999998</v>
      </c>
      <c r="K1977" s="3"/>
    </row>
    <row r="1978" spans="1:11" x14ac:dyDescent="0.3">
      <c r="A1978" t="s">
        <v>3783</v>
      </c>
      <c r="B1978" s="25">
        <v>45388</v>
      </c>
      <c r="C1978" t="s">
        <v>625</v>
      </c>
      <c r="D1978" t="s">
        <v>1661</v>
      </c>
      <c r="E1978" t="s">
        <v>1775</v>
      </c>
      <c r="F1978" s="7">
        <v>1</v>
      </c>
      <c r="G1978" s="3">
        <v>685.97</v>
      </c>
      <c r="H1978" s="3">
        <v>0.18</v>
      </c>
      <c r="I1978" t="s">
        <v>1807</v>
      </c>
      <c r="J1978" s="3">
        <v>1564.0116</v>
      </c>
      <c r="K1978" s="3"/>
    </row>
    <row r="1979" spans="1:11" x14ac:dyDescent="0.3">
      <c r="A1979" t="s">
        <v>3784</v>
      </c>
      <c r="B1979" s="25">
        <v>45793</v>
      </c>
      <c r="C1979" t="s">
        <v>1129</v>
      </c>
      <c r="D1979" t="s">
        <v>1587</v>
      </c>
      <c r="E1979" t="s">
        <v>1742</v>
      </c>
      <c r="F1979" s="7">
        <v>3</v>
      </c>
      <c r="G1979" s="3">
        <v>722.57</v>
      </c>
      <c r="H1979" s="3">
        <v>0.14000000000000001</v>
      </c>
      <c r="I1979" t="s">
        <v>1805</v>
      </c>
      <c r="J1979" s="3">
        <v>592.50740000000008</v>
      </c>
      <c r="K1979" s="3"/>
    </row>
    <row r="1980" spans="1:11" x14ac:dyDescent="0.3">
      <c r="A1980" t="s">
        <v>3785</v>
      </c>
      <c r="B1980" s="25">
        <v>45615</v>
      </c>
      <c r="C1980" t="s">
        <v>470</v>
      </c>
      <c r="D1980" t="s">
        <v>1599</v>
      </c>
      <c r="E1980" t="s">
        <v>1754</v>
      </c>
      <c r="F1980" s="7">
        <v>2</v>
      </c>
      <c r="G1980" s="3">
        <v>585.54999999999995</v>
      </c>
      <c r="H1980" s="3">
        <v>0.13</v>
      </c>
      <c r="I1980" t="s">
        <v>1810</v>
      </c>
      <c r="J1980" s="3">
        <v>1510.7190000000001</v>
      </c>
      <c r="K1980" s="3"/>
    </row>
    <row r="1981" spans="1:11" x14ac:dyDescent="0.3">
      <c r="A1981" t="s">
        <v>3786</v>
      </c>
      <c r="B1981" s="25">
        <v>45666</v>
      </c>
      <c r="C1981" t="s">
        <v>965</v>
      </c>
      <c r="D1981" t="s">
        <v>1621</v>
      </c>
      <c r="E1981" t="s">
        <v>1778</v>
      </c>
      <c r="F1981" s="7">
        <v>2</v>
      </c>
      <c r="G1981" s="3">
        <v>635.80999999999995</v>
      </c>
      <c r="H1981" s="3">
        <v>0.01</v>
      </c>
      <c r="I1981" t="s">
        <v>1807</v>
      </c>
      <c r="J1981" s="3">
        <v>1106.3094000000001</v>
      </c>
      <c r="K1981" s="3"/>
    </row>
    <row r="1982" spans="1:11" x14ac:dyDescent="0.3">
      <c r="A1982" t="s">
        <v>3787</v>
      </c>
      <c r="B1982" s="25">
        <v>45644</v>
      </c>
      <c r="C1982" t="s">
        <v>873</v>
      </c>
      <c r="D1982" t="s">
        <v>1557</v>
      </c>
      <c r="E1982" t="s">
        <v>1750</v>
      </c>
      <c r="F1982" s="7">
        <v>1</v>
      </c>
      <c r="G1982" s="3">
        <v>353.74</v>
      </c>
      <c r="H1982" s="3">
        <v>0.15</v>
      </c>
      <c r="I1982" t="s">
        <v>1805</v>
      </c>
      <c r="J1982" s="3">
        <v>700.40520000000004</v>
      </c>
      <c r="K1982" s="3"/>
    </row>
    <row r="1983" spans="1:11" x14ac:dyDescent="0.3">
      <c r="A1983" t="s">
        <v>3788</v>
      </c>
      <c r="B1983" s="25">
        <v>45648</v>
      </c>
      <c r="C1983" t="s">
        <v>835</v>
      </c>
      <c r="D1983" t="s">
        <v>1601</v>
      </c>
      <c r="E1983" t="s">
        <v>1760</v>
      </c>
      <c r="F1983" s="7">
        <v>3</v>
      </c>
      <c r="G1983" s="3">
        <v>377.52</v>
      </c>
      <c r="H1983" s="3">
        <v>0</v>
      </c>
      <c r="I1983" t="s">
        <v>1805</v>
      </c>
      <c r="J1983" s="3">
        <v>320.892</v>
      </c>
      <c r="K1983" s="3"/>
    </row>
    <row r="1984" spans="1:11" x14ac:dyDescent="0.3">
      <c r="A1984" t="s">
        <v>3789</v>
      </c>
      <c r="B1984" s="25">
        <v>45500</v>
      </c>
      <c r="C1984" t="s">
        <v>663</v>
      </c>
      <c r="D1984" t="s">
        <v>1665</v>
      </c>
      <c r="E1984" t="s">
        <v>1742</v>
      </c>
      <c r="F1984" s="7">
        <v>1</v>
      </c>
      <c r="G1984" s="3">
        <v>901.49</v>
      </c>
      <c r="H1984" s="3">
        <v>0.1</v>
      </c>
      <c r="I1984" t="s">
        <v>1805</v>
      </c>
      <c r="J1984" s="3">
        <v>2704.47</v>
      </c>
      <c r="K1984" s="3"/>
    </row>
    <row r="1985" spans="1:11" x14ac:dyDescent="0.3">
      <c r="A1985" t="s">
        <v>3790</v>
      </c>
      <c r="B1985" s="25">
        <v>45806</v>
      </c>
      <c r="C1985" t="s">
        <v>648</v>
      </c>
      <c r="D1985" t="s">
        <v>1589</v>
      </c>
      <c r="E1985" t="s">
        <v>1754</v>
      </c>
      <c r="F1985" s="7">
        <v>4</v>
      </c>
      <c r="G1985" s="3">
        <v>563.01</v>
      </c>
      <c r="H1985" s="3">
        <v>0.11</v>
      </c>
      <c r="I1985" t="s">
        <v>1805</v>
      </c>
      <c r="J1985" s="3">
        <v>506.709</v>
      </c>
      <c r="K1985" s="3"/>
    </row>
    <row r="1986" spans="1:11" x14ac:dyDescent="0.3">
      <c r="A1986" t="s">
        <v>3791</v>
      </c>
      <c r="B1986" s="25">
        <v>45365</v>
      </c>
      <c r="C1986" t="s">
        <v>195</v>
      </c>
      <c r="D1986" t="s">
        <v>1669</v>
      </c>
      <c r="E1986" t="s">
        <v>1757</v>
      </c>
      <c r="F1986" s="7">
        <v>3</v>
      </c>
      <c r="G1986" s="3">
        <v>167.25</v>
      </c>
      <c r="H1986" s="3">
        <v>0.08</v>
      </c>
      <c r="I1986" t="s">
        <v>1805</v>
      </c>
      <c r="J1986" s="3">
        <v>595.41</v>
      </c>
      <c r="K1986" s="3"/>
    </row>
    <row r="1987" spans="1:11" x14ac:dyDescent="0.3">
      <c r="A1987" t="s">
        <v>3792</v>
      </c>
      <c r="B1987" s="25">
        <v>45229</v>
      </c>
      <c r="C1987" t="s">
        <v>1387</v>
      </c>
      <c r="D1987" t="s">
        <v>1649</v>
      </c>
      <c r="E1987" t="s">
        <v>1791</v>
      </c>
      <c r="F1987" s="7">
        <v>4</v>
      </c>
      <c r="G1987" s="3">
        <v>345.43</v>
      </c>
      <c r="H1987" s="3">
        <v>0.23</v>
      </c>
      <c r="I1987" t="s">
        <v>1810</v>
      </c>
      <c r="J1987" s="3">
        <v>953.38679999999999</v>
      </c>
      <c r="K1987" s="3"/>
    </row>
    <row r="1988" spans="1:11" x14ac:dyDescent="0.3">
      <c r="A1988" t="s">
        <v>3793</v>
      </c>
      <c r="B1988" s="25">
        <v>45349</v>
      </c>
      <c r="C1988" t="s">
        <v>962</v>
      </c>
      <c r="D1988" t="s">
        <v>1693</v>
      </c>
      <c r="E1988" t="s">
        <v>1767</v>
      </c>
      <c r="F1988" s="7">
        <v>1</v>
      </c>
      <c r="G1988" s="3">
        <v>752.48</v>
      </c>
      <c r="H1988" s="3">
        <v>0.26</v>
      </c>
      <c r="I1988" t="s">
        <v>1805</v>
      </c>
      <c r="J1988" s="3">
        <v>2317.6383999999998</v>
      </c>
      <c r="K1988" s="3"/>
    </row>
    <row r="1989" spans="1:11" x14ac:dyDescent="0.3">
      <c r="A1989" t="s">
        <v>3794</v>
      </c>
      <c r="B1989" s="25">
        <v>45886</v>
      </c>
      <c r="C1989" t="s">
        <v>1373</v>
      </c>
      <c r="D1989" t="s">
        <v>1643</v>
      </c>
      <c r="E1989" t="s">
        <v>1794</v>
      </c>
      <c r="F1989" s="7">
        <v>3</v>
      </c>
      <c r="G1989" s="3">
        <v>120.02</v>
      </c>
      <c r="H1989" s="3">
        <v>0.28000000000000003</v>
      </c>
      <c r="I1989" t="s">
        <v>1805</v>
      </c>
      <c r="J1989" s="3">
        <v>88.814799999999991</v>
      </c>
      <c r="K1989" s="3"/>
    </row>
    <row r="1990" spans="1:11" x14ac:dyDescent="0.3">
      <c r="A1990" t="s">
        <v>3795</v>
      </c>
      <c r="B1990" s="25">
        <v>45359</v>
      </c>
      <c r="C1990" t="s">
        <v>1007</v>
      </c>
      <c r="D1990" t="s">
        <v>1611</v>
      </c>
      <c r="E1990" t="s">
        <v>1763</v>
      </c>
      <c r="F1990" s="7">
        <v>2</v>
      </c>
      <c r="G1990" s="3">
        <v>146.71</v>
      </c>
      <c r="H1990" s="3">
        <v>0.24</v>
      </c>
      <c r="I1990" t="s">
        <v>1805</v>
      </c>
      <c r="J1990" s="3">
        <v>316.89359999999999</v>
      </c>
      <c r="K1990" s="3"/>
    </row>
    <row r="1991" spans="1:11" x14ac:dyDescent="0.3">
      <c r="A1991" t="s">
        <v>3796</v>
      </c>
      <c r="B1991" s="25">
        <v>45730</v>
      </c>
      <c r="C1991" t="s">
        <v>295</v>
      </c>
      <c r="D1991" t="s">
        <v>1657</v>
      </c>
      <c r="E1991" t="s">
        <v>1733</v>
      </c>
      <c r="F1991" s="7">
        <v>4</v>
      </c>
      <c r="G1991" s="3">
        <v>358.87</v>
      </c>
      <c r="H1991" s="3">
        <v>0.11</v>
      </c>
      <c r="I1991" t="s">
        <v>1805</v>
      </c>
      <c r="J1991" s="3">
        <v>545.48239999999998</v>
      </c>
      <c r="K1991" s="3"/>
    </row>
    <row r="1992" spans="1:11" x14ac:dyDescent="0.3">
      <c r="A1992" t="s">
        <v>3797</v>
      </c>
      <c r="B1992" s="25">
        <v>45456</v>
      </c>
      <c r="C1992" t="s">
        <v>767</v>
      </c>
      <c r="D1992" t="s">
        <v>1633</v>
      </c>
      <c r="E1992" t="s">
        <v>1747</v>
      </c>
      <c r="F1992" s="7">
        <v>1</v>
      </c>
      <c r="G1992" s="3">
        <v>212.75</v>
      </c>
      <c r="H1992" s="3">
        <v>0.17</v>
      </c>
      <c r="I1992" t="s">
        <v>1810</v>
      </c>
      <c r="J1992" s="3">
        <v>757.39</v>
      </c>
      <c r="K1992" s="3"/>
    </row>
    <row r="1993" spans="1:11" x14ac:dyDescent="0.3">
      <c r="A1993" t="s">
        <v>3798</v>
      </c>
      <c r="B1993" s="25">
        <v>45450</v>
      </c>
      <c r="C1993" t="s">
        <v>1018</v>
      </c>
      <c r="D1993" t="s">
        <v>1619</v>
      </c>
      <c r="E1993" t="s">
        <v>1773</v>
      </c>
      <c r="F1993" s="7">
        <v>4</v>
      </c>
      <c r="G1993" s="3">
        <v>183.47</v>
      </c>
      <c r="H1993" s="3">
        <v>0.23</v>
      </c>
      <c r="I1993" t="s">
        <v>1807</v>
      </c>
      <c r="J1993" s="3">
        <v>152.2801</v>
      </c>
      <c r="K1993" s="3"/>
    </row>
    <row r="1994" spans="1:11" x14ac:dyDescent="0.3">
      <c r="A1994" t="s">
        <v>3799</v>
      </c>
      <c r="B1994" s="25">
        <v>45493</v>
      </c>
      <c r="C1994" t="s">
        <v>248</v>
      </c>
      <c r="D1994" t="s">
        <v>1707</v>
      </c>
      <c r="E1994" t="s">
        <v>1782</v>
      </c>
      <c r="F1994" s="7">
        <v>3</v>
      </c>
      <c r="G1994" s="3">
        <v>569.98</v>
      </c>
      <c r="H1994" s="3">
        <v>0.27</v>
      </c>
      <c r="I1994" t="s">
        <v>1805</v>
      </c>
      <c r="J1994" s="3">
        <v>1755.5383999999999</v>
      </c>
      <c r="K1994" s="3"/>
    </row>
    <row r="1995" spans="1:11" x14ac:dyDescent="0.3">
      <c r="A1995" t="s">
        <v>3800</v>
      </c>
      <c r="B1995" s="25">
        <v>45274</v>
      </c>
      <c r="C1995" t="s">
        <v>1438</v>
      </c>
      <c r="D1995" t="s">
        <v>1571</v>
      </c>
      <c r="E1995" t="s">
        <v>1775</v>
      </c>
      <c r="F1995" s="7">
        <v>1</v>
      </c>
      <c r="G1995" s="3">
        <v>984.12</v>
      </c>
      <c r="H1995" s="3">
        <v>0</v>
      </c>
      <c r="I1995" t="s">
        <v>1805</v>
      </c>
      <c r="J1995" s="3">
        <v>2155.2228</v>
      </c>
      <c r="K1995" s="3"/>
    </row>
    <row r="1996" spans="1:11" x14ac:dyDescent="0.3">
      <c r="A1996" t="s">
        <v>3801</v>
      </c>
      <c r="B1996" s="25">
        <v>45844</v>
      </c>
      <c r="C1996" t="s">
        <v>1441</v>
      </c>
      <c r="D1996" t="s">
        <v>1697</v>
      </c>
      <c r="E1996" t="s">
        <v>1763</v>
      </c>
      <c r="F1996" s="7">
        <v>3</v>
      </c>
      <c r="G1996" s="3">
        <v>905.23</v>
      </c>
      <c r="H1996" s="3">
        <v>0.19</v>
      </c>
      <c r="I1996" t="s">
        <v>1805</v>
      </c>
      <c r="J1996" s="3">
        <v>905.23</v>
      </c>
      <c r="K1996" s="3"/>
    </row>
    <row r="1997" spans="1:11" x14ac:dyDescent="0.3">
      <c r="A1997" t="s">
        <v>3802</v>
      </c>
      <c r="B1997" s="25">
        <v>45264</v>
      </c>
      <c r="C1997" t="s">
        <v>607</v>
      </c>
      <c r="D1997" t="s">
        <v>1727</v>
      </c>
      <c r="E1997" t="s">
        <v>1794</v>
      </c>
      <c r="F1997" s="7">
        <v>3</v>
      </c>
      <c r="G1997" s="3">
        <v>112.77</v>
      </c>
      <c r="H1997" s="3">
        <v>0.09</v>
      </c>
      <c r="I1997" t="s">
        <v>1805</v>
      </c>
      <c r="J1997" s="3">
        <v>274.03109999999998</v>
      </c>
      <c r="K1997" s="3"/>
    </row>
    <row r="1998" spans="1:11" x14ac:dyDescent="0.3">
      <c r="A1998" t="s">
        <v>3803</v>
      </c>
      <c r="B1998" s="25">
        <v>45773</v>
      </c>
      <c r="C1998" t="s">
        <v>533</v>
      </c>
      <c r="D1998" t="s">
        <v>1599</v>
      </c>
      <c r="E1998" t="s">
        <v>1763</v>
      </c>
      <c r="F1998" s="7">
        <v>2</v>
      </c>
      <c r="G1998" s="3">
        <v>875.99</v>
      </c>
      <c r="H1998" s="3">
        <v>0.26</v>
      </c>
      <c r="I1998" t="s">
        <v>1807</v>
      </c>
      <c r="J1998" s="3">
        <v>2391.4526999999998</v>
      </c>
      <c r="K1998" s="3"/>
    </row>
    <row r="1999" spans="1:11" x14ac:dyDescent="0.3">
      <c r="A1999" t="s">
        <v>3804</v>
      </c>
      <c r="B1999" s="25">
        <v>45460</v>
      </c>
      <c r="C1999" t="s">
        <v>436</v>
      </c>
      <c r="D1999" t="s">
        <v>1707</v>
      </c>
      <c r="E1999" t="s">
        <v>1770</v>
      </c>
      <c r="F1999" s="7">
        <v>3</v>
      </c>
      <c r="G1999" s="3">
        <v>685.31</v>
      </c>
      <c r="H1999" s="3">
        <v>0.05</v>
      </c>
      <c r="I1999" t="s">
        <v>1807</v>
      </c>
      <c r="J1999" s="3">
        <v>1014.2588</v>
      </c>
      <c r="K1999" s="3"/>
    </row>
    <row r="2000" spans="1:11" x14ac:dyDescent="0.3">
      <c r="A2000" t="s">
        <v>3805</v>
      </c>
      <c r="B2000" s="25">
        <v>45607</v>
      </c>
      <c r="C2000" t="s">
        <v>195</v>
      </c>
      <c r="D2000" t="s">
        <v>1651</v>
      </c>
      <c r="E2000" t="s">
        <v>1773</v>
      </c>
      <c r="F2000" s="7">
        <v>3</v>
      </c>
      <c r="G2000" s="3">
        <v>945.37</v>
      </c>
      <c r="H2000" s="3">
        <v>0.17</v>
      </c>
      <c r="I2000" t="s">
        <v>1805</v>
      </c>
      <c r="J2000" s="3">
        <v>2694.3045000000002</v>
      </c>
      <c r="K2000" s="3"/>
    </row>
    <row r="2001" spans="1:11" x14ac:dyDescent="0.3">
      <c r="A2001" t="s">
        <v>3806</v>
      </c>
      <c r="B2001" s="25">
        <v>45267</v>
      </c>
      <c r="C2001" t="s">
        <v>100</v>
      </c>
      <c r="D2001" t="s">
        <v>1681</v>
      </c>
      <c r="E2001" t="s">
        <v>1794</v>
      </c>
      <c r="F2001" s="7">
        <v>3</v>
      </c>
      <c r="G2001" s="3">
        <v>68.45</v>
      </c>
      <c r="H2001" s="3">
        <v>0.17</v>
      </c>
      <c r="I2001" t="s">
        <v>1807</v>
      </c>
      <c r="J2001" s="3">
        <v>170.44049999999999</v>
      </c>
      <c r="K2001" s="3"/>
    </row>
  </sheetData>
  <mergeCells count="3">
    <mergeCell ref="N21:O22"/>
    <mergeCell ref="L6:L8"/>
    <mergeCell ref="L21:M22"/>
  </mergeCells>
  <pageMargins left="0.75" right="0.75" top="1" bottom="1" header="0.5" footer="0.5"/>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Customer_Dim</vt:lpstr>
      <vt:lpstr>Product_Dim</vt:lpstr>
      <vt:lpstr>Store_Dim</vt:lpstr>
      <vt:lpstr>Pivot Table</vt:lpstr>
      <vt:lpstr>Sales_Fact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mano n</cp:lastModifiedBy>
  <dcterms:created xsi:type="dcterms:W3CDTF">2025-10-14T06:00:18Z</dcterms:created>
  <dcterms:modified xsi:type="dcterms:W3CDTF">2026-02-02T18:34:46Z</dcterms:modified>
</cp:coreProperties>
</file>