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namedSheetViews/namedSheetView1.xml" ContentType="application/vnd.ms-excel.namedsheetview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ecorte23/Desktop/QuantifAI_Projects/NM_ExtractFromCSV/"/>
    </mc:Choice>
  </mc:AlternateContent>
  <xr:revisionPtr revIDLastSave="0" documentId="13_ncr:1_{90A74104-2AC4-3C45-A690-C5E6B810F95C}" xr6:coauthVersionLast="47" xr6:coauthVersionMax="47" xr10:uidLastSave="{00000000-0000-0000-0000-000000000000}"/>
  <bookViews>
    <workbookView xWindow="-30460" yWindow="3560" windowWidth="25640" windowHeight="14440" xr2:uid="{3F1BB11E-063E-424A-A594-A4C9FA0FB6F9}"/>
  </bookViews>
  <sheets>
    <sheet name="Catalog" sheetId="2" r:id="rId1"/>
  </sheets>
  <externalReferences>
    <externalReference r:id="rId2"/>
  </externalReferences>
  <definedNames>
    <definedName name="_xlnm._FilterDatabase" localSheetId="0" hidden="1">Catalog!$A$1:$AL$501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 i="2" l="1"/>
  <c r="W1" i="2"/>
  <c r="X1" i="2"/>
  <c r="Y1" i="2"/>
  <c r="Z1" i="2"/>
  <c r="AA1" i="2"/>
  <c r="AB1" i="2"/>
  <c r="AC1" i="2"/>
  <c r="AD1" i="2"/>
  <c r="AE1" i="2"/>
  <c r="AF1" i="2"/>
  <c r="AG1" i="2"/>
  <c r="C2" i="2"/>
  <c r="A3" i="2"/>
  <c r="C3" i="2" s="1"/>
  <c r="O103" i="2"/>
  <c r="A4" i="2" l="1"/>
  <c r="C4" i="2" l="1"/>
  <c r="A5" i="2"/>
  <c r="C5" i="2" l="1"/>
  <c r="A6" i="2"/>
  <c r="C6" i="2" l="1"/>
  <c r="A7" i="2"/>
  <c r="C7" i="2" l="1"/>
  <c r="A8" i="2"/>
  <c r="C8" i="2" l="1"/>
  <c r="A9" i="2"/>
  <c r="C9" i="2" l="1"/>
  <c r="A10" i="2"/>
  <c r="C10" i="2" l="1"/>
  <c r="A11" i="2"/>
  <c r="C11" i="2" l="1"/>
  <c r="A12" i="2"/>
  <c r="C12" i="2" l="1"/>
  <c r="A13" i="2"/>
  <c r="C13" i="2" l="1"/>
  <c r="A14" i="2"/>
  <c r="A15" i="2" l="1"/>
  <c r="C14" i="2"/>
  <c r="C15" i="2" l="1"/>
  <c r="A16" i="2"/>
  <c r="C16" i="2" l="1"/>
  <c r="A17" i="2"/>
  <c r="C17" i="2" l="1"/>
  <c r="A18" i="2"/>
  <c r="C18" i="2" l="1"/>
  <c r="A19" i="2"/>
  <c r="C19" i="2" l="1"/>
  <c r="A20" i="2"/>
  <c r="C20" i="2" l="1"/>
  <c r="A21" i="2"/>
  <c r="C21" i="2" l="1"/>
  <c r="A22" i="2"/>
  <c r="C22" i="2" l="1"/>
  <c r="A23" i="2"/>
  <c r="C23" i="2" l="1"/>
  <c r="A24" i="2"/>
  <c r="C24" i="2" l="1"/>
  <c r="A25" i="2"/>
  <c r="C25" i="2" l="1"/>
  <c r="A26" i="2"/>
  <c r="C26" i="2" l="1"/>
  <c r="A27" i="2"/>
  <c r="C27" i="2" l="1"/>
  <c r="A28" i="2"/>
  <c r="C28" i="2" l="1"/>
  <c r="A29" i="2"/>
  <c r="C29" i="2" l="1"/>
  <c r="A30" i="2"/>
  <c r="C30" i="2" l="1"/>
  <c r="A31" i="2"/>
  <c r="C31" i="2" l="1"/>
  <c r="A32" i="2"/>
  <c r="C32" i="2" l="1"/>
  <c r="A33" i="2"/>
  <c r="C33" i="2" l="1"/>
  <c r="A34" i="2"/>
  <c r="C34" i="2" l="1"/>
  <c r="A35" i="2"/>
  <c r="A36" i="2" l="1"/>
  <c r="C35" i="2"/>
  <c r="C36" i="2" l="1"/>
  <c r="A37" i="2"/>
  <c r="C37" i="2" l="1"/>
  <c r="A38" i="2"/>
  <c r="C38" i="2" l="1"/>
  <c r="A39" i="2"/>
  <c r="C39" i="2" l="1"/>
  <c r="A40" i="2"/>
  <c r="C40" i="2" l="1"/>
  <c r="A41" i="2"/>
  <c r="C41" i="2" l="1"/>
  <c r="A42" i="2"/>
  <c r="C42" i="2" l="1"/>
  <c r="A43" i="2"/>
  <c r="C43" i="2" l="1"/>
  <c r="A44" i="2"/>
  <c r="C44" i="2" l="1"/>
  <c r="A45" i="2"/>
  <c r="C45" i="2" l="1"/>
  <c r="A46" i="2"/>
  <c r="C46" i="2" l="1"/>
  <c r="A47" i="2"/>
  <c r="C47" i="2" l="1"/>
  <c r="A48" i="2"/>
  <c r="C48" i="2" l="1"/>
  <c r="A49" i="2"/>
  <c r="C49" i="2" l="1"/>
  <c r="A50" i="2"/>
  <c r="C50" i="2" l="1"/>
  <c r="A51" i="2"/>
  <c r="C51" i="2" l="1"/>
  <c r="A52" i="2"/>
  <c r="C52" i="2" l="1"/>
  <c r="A53" i="2"/>
  <c r="C53" i="2" l="1"/>
  <c r="A54" i="2"/>
  <c r="A55" i="2" l="1"/>
  <c r="C54" i="2"/>
  <c r="C55" i="2" l="1"/>
  <c r="A56" i="2"/>
  <c r="C56" i="2" l="1"/>
  <c r="A57" i="2"/>
  <c r="C57" i="2" l="1"/>
  <c r="A58" i="2"/>
  <c r="C58" i="2" l="1"/>
  <c r="A59" i="2"/>
  <c r="C59" i="2" l="1"/>
  <c r="A60" i="2"/>
  <c r="C60" i="2" l="1"/>
  <c r="A61" i="2"/>
  <c r="C61" i="2" l="1"/>
  <c r="A62" i="2"/>
  <c r="C62" i="2" l="1"/>
  <c r="A63" i="2"/>
  <c r="C63" i="2" l="1"/>
  <c r="A64" i="2"/>
  <c r="A65" i="2" l="1"/>
  <c r="C64" i="2"/>
  <c r="C65" i="2" l="1"/>
  <c r="A66" i="2"/>
  <c r="C66" i="2" l="1"/>
  <c r="A67" i="2"/>
  <c r="C67" i="2" l="1"/>
  <c r="A68" i="2"/>
  <c r="C68" i="2" l="1"/>
  <c r="A69" i="2"/>
  <c r="C69" i="2" l="1"/>
  <c r="A70" i="2"/>
  <c r="A71" i="2" l="1"/>
  <c r="C70" i="2"/>
  <c r="C71" i="2" l="1"/>
  <c r="A72" i="2"/>
  <c r="A73" i="2" s="1"/>
  <c r="A74" i="2" l="1"/>
  <c r="C73" i="2"/>
  <c r="C74" i="2" l="1"/>
  <c r="A75" i="2"/>
  <c r="C75" i="2" l="1"/>
  <c r="A76" i="2"/>
  <c r="A77" i="2" l="1"/>
  <c r="C76" i="2"/>
  <c r="A78" i="2" l="1"/>
  <c r="C77" i="2"/>
  <c r="A79" i="2" l="1"/>
  <c r="C78" i="2"/>
  <c r="A80" i="2" l="1"/>
  <c r="C79" i="2"/>
  <c r="C80" i="2" l="1"/>
  <c r="A81" i="2"/>
  <c r="A82" i="2" l="1"/>
  <c r="C81" i="2"/>
  <c r="A83" i="2" l="1"/>
  <c r="C82" i="2"/>
  <c r="A84" i="2" l="1"/>
  <c r="C83" i="2"/>
  <c r="C84" i="2" l="1"/>
  <c r="A85" i="2"/>
  <c r="A86" i="2" l="1"/>
  <c r="C85" i="2"/>
  <c r="A87" i="2" l="1"/>
  <c r="C86" i="2"/>
  <c r="A88" i="2" l="1"/>
  <c r="C87" i="2"/>
  <c r="A89" i="2" l="1"/>
  <c r="C88" i="2"/>
  <c r="A90" i="2" l="1"/>
  <c r="C89" i="2"/>
  <c r="A91" i="2" l="1"/>
  <c r="C90" i="2"/>
  <c r="A92" i="2" l="1"/>
  <c r="C91" i="2"/>
  <c r="A93" i="2" l="1"/>
  <c r="C92" i="2"/>
  <c r="A94" i="2" l="1"/>
  <c r="C93" i="2"/>
  <c r="C94" i="2" l="1"/>
  <c r="A95" i="2"/>
  <c r="C95" i="2" l="1"/>
  <c r="A96" i="2"/>
  <c r="A97" i="2" l="1"/>
  <c r="C96" i="2"/>
  <c r="A98" i="2" l="1"/>
  <c r="C97" i="2"/>
  <c r="A99" i="2" l="1"/>
  <c r="C98" i="2"/>
  <c r="C99" i="2" l="1"/>
  <c r="A100" i="2"/>
  <c r="A101" i="2" l="1"/>
  <c r="C100" i="2"/>
  <c r="A102" i="2" l="1"/>
  <c r="C101" i="2"/>
  <c r="A103" i="2" l="1"/>
  <c r="C102" i="2"/>
  <c r="C103" i="2" l="1"/>
  <c r="A104" i="2"/>
  <c r="C104" i="2" l="1"/>
  <c r="A105" i="2"/>
  <c r="C105" i="2" l="1"/>
  <c r="A106" i="2"/>
  <c r="C106" i="2" l="1"/>
  <c r="C273" i="2"/>
  <c r="C257" i="2"/>
  <c r="C206" i="2"/>
  <c r="C418" i="2"/>
  <c r="C147" i="2"/>
  <c r="C146" i="2"/>
  <c r="C458" i="2"/>
  <c r="C313" i="2"/>
  <c r="C388" i="2"/>
  <c r="C266" i="2"/>
  <c r="C277" i="2"/>
  <c r="C316" i="2"/>
  <c r="C379" i="2"/>
  <c r="C363" i="2"/>
  <c r="C321" i="2"/>
  <c r="C306" i="2"/>
  <c r="C439" i="2"/>
  <c r="C136" i="2"/>
  <c r="C336" i="2"/>
  <c r="C275" i="2"/>
  <c r="C155" i="2"/>
  <c r="C145" i="2"/>
  <c r="C387" i="2"/>
  <c r="C473" i="2"/>
  <c r="C283" i="2"/>
  <c r="C448" i="2"/>
  <c r="C499" i="2"/>
  <c r="A499" i="2"/>
  <c r="C187" i="2"/>
  <c r="C175" i="2"/>
  <c r="C137" i="2"/>
  <c r="C287" i="2"/>
  <c r="C165" i="2"/>
  <c r="C156" i="2"/>
  <c r="C378" i="2"/>
  <c r="C303" i="2"/>
  <c r="C483" i="2"/>
  <c r="C437" i="2"/>
  <c r="C217" i="2"/>
  <c r="C301" i="2"/>
  <c r="C167" i="2"/>
  <c r="C157" i="2"/>
  <c r="C333" i="2"/>
  <c r="C285" i="2"/>
  <c r="C265" i="2"/>
  <c r="C284" i="2"/>
  <c r="C274" i="2"/>
  <c r="C254" i="2"/>
  <c r="C174" i="2"/>
  <c r="C164" i="2"/>
  <c r="C154" i="2"/>
  <c r="C456" i="2"/>
  <c r="C436" i="2"/>
  <c r="C426" i="2"/>
  <c r="C386" i="2"/>
  <c r="C472" i="2"/>
  <c r="C184" i="2"/>
  <c r="C294" i="2"/>
  <c r="C409" i="2"/>
  <c r="C195" i="2"/>
  <c r="C295" i="2"/>
  <c r="C166" i="2"/>
  <c r="C353" i="2"/>
  <c r="C339" i="2"/>
  <c r="C376" i="2"/>
  <c r="C429" i="2"/>
  <c r="C482" i="2"/>
  <c r="C459" i="2"/>
  <c r="C366" i="2"/>
  <c r="C416" i="2"/>
  <c r="C293" i="2"/>
  <c r="C253" i="2"/>
  <c r="C133" i="2"/>
  <c r="C415" i="2"/>
  <c r="C395" i="2"/>
  <c r="C385" i="2"/>
  <c r="C375" i="2"/>
  <c r="C365" i="2"/>
  <c r="C481" i="2"/>
  <c r="C497" i="2"/>
  <c r="C194" i="2"/>
  <c r="C304" i="2"/>
  <c r="C438" i="2"/>
  <c r="C205" i="2"/>
  <c r="C305" i="2"/>
  <c r="C425" i="2"/>
  <c r="C377" i="2"/>
  <c r="C495" i="2"/>
  <c r="C256" i="2"/>
  <c r="C193" i="2"/>
  <c r="C493" i="2"/>
  <c r="C368" i="2"/>
  <c r="C296" i="2"/>
  <c r="C207" i="2"/>
  <c r="C474" i="2"/>
  <c r="C311" i="2"/>
  <c r="C337" i="2"/>
  <c r="C263" i="2"/>
  <c r="C243" i="2"/>
  <c r="C203" i="2"/>
  <c r="C352" i="2"/>
  <c r="C312" i="2"/>
  <c r="C302" i="2"/>
  <c r="C292" i="2"/>
  <c r="C262" i="2"/>
  <c r="C232" i="2"/>
  <c r="C222" i="2"/>
  <c r="C192" i="2"/>
  <c r="C182" i="2"/>
  <c r="C172" i="2"/>
  <c r="C152" i="2"/>
  <c r="C142" i="2"/>
  <c r="C464" i="2"/>
  <c r="C454" i="2"/>
  <c r="C414" i="2"/>
  <c r="C404" i="2"/>
  <c r="C394" i="2"/>
  <c r="C384" i="2"/>
  <c r="C374" i="2"/>
  <c r="C470" i="2"/>
  <c r="C153" i="2"/>
  <c r="C323" i="2"/>
  <c r="C204" i="2"/>
  <c r="C314" i="2"/>
  <c r="C424" i="2"/>
  <c r="C326" i="2"/>
  <c r="C215" i="2"/>
  <c r="C315" i="2"/>
  <c r="C435" i="2"/>
  <c r="C143" i="2"/>
  <c r="C242" i="2"/>
  <c r="C247" i="2"/>
  <c r="C480" i="2"/>
  <c r="C132" i="2"/>
  <c r="C485" i="2"/>
  <c r="C490" i="2"/>
  <c r="C446" i="2"/>
  <c r="C202" i="2"/>
  <c r="C419" i="2"/>
  <c r="C252" i="2"/>
  <c r="C465" i="2"/>
  <c r="C317" i="2"/>
  <c r="C332" i="2"/>
  <c r="C291" i="2"/>
  <c r="C231" i="2"/>
  <c r="C221" i="2"/>
  <c r="C201" i="2"/>
  <c r="C181" i="2"/>
  <c r="C171" i="2"/>
  <c r="C151" i="2"/>
  <c r="C141" i="2"/>
  <c r="C131" i="2"/>
  <c r="C463" i="2"/>
  <c r="C453" i="2"/>
  <c r="C443" i="2"/>
  <c r="C433" i="2"/>
  <c r="C423" i="2"/>
  <c r="C413" i="2"/>
  <c r="C393" i="2"/>
  <c r="C373" i="2"/>
  <c r="C162" i="2"/>
  <c r="C223" i="2"/>
  <c r="C264" i="2"/>
  <c r="C114" i="2"/>
  <c r="C214" i="2"/>
  <c r="C334" i="2"/>
  <c r="C405" i="2"/>
  <c r="C112" i="2"/>
  <c r="C185" i="2"/>
  <c r="C225" i="2"/>
  <c r="C325" i="2"/>
  <c r="C445" i="2"/>
  <c r="C319" i="2"/>
  <c r="C127" i="2"/>
  <c r="A107" i="2"/>
  <c r="C107" i="2"/>
  <c r="C342" i="2"/>
  <c r="C367" i="2"/>
  <c r="C469" i="2"/>
  <c r="C383" i="2"/>
  <c r="C331" i="2"/>
  <c r="C341" i="2"/>
  <c r="C161" i="2"/>
  <c r="C327" i="2"/>
  <c r="C121" i="2"/>
  <c r="C417" i="2"/>
  <c r="C246" i="2"/>
  <c r="C356" i="2"/>
  <c r="C407" i="2"/>
  <c r="C357" i="2"/>
  <c r="A497" i="2"/>
  <c r="A498" i="2"/>
  <c r="C498" i="2"/>
  <c r="C297" i="2"/>
  <c r="C281" i="2"/>
  <c r="C271" i="2"/>
  <c r="C251" i="2"/>
  <c r="C241" i="2"/>
  <c r="C211" i="2"/>
  <c r="C350" i="2"/>
  <c r="C340" i="2"/>
  <c r="C330" i="2"/>
  <c r="C320" i="2"/>
  <c r="C310" i="2"/>
  <c r="C290" i="2"/>
  <c r="C260" i="2"/>
  <c r="C230" i="2"/>
  <c r="C220" i="2"/>
  <c r="C210" i="2"/>
  <c r="C200" i="2"/>
  <c r="C190" i="2"/>
  <c r="C180" i="2"/>
  <c r="C170" i="2"/>
  <c r="C160" i="2"/>
  <c r="C150" i="2"/>
  <c r="C140" i="2"/>
  <c r="C130" i="2"/>
  <c r="C120" i="2"/>
  <c r="C110" i="2"/>
  <c r="C442" i="2"/>
  <c r="C432" i="2"/>
  <c r="C422" i="2"/>
  <c r="C402" i="2"/>
  <c r="C382" i="2"/>
  <c r="C372" i="2"/>
  <c r="C324" i="2"/>
  <c r="C478" i="2"/>
  <c r="C468" i="2"/>
  <c r="C349" i="2"/>
  <c r="C124" i="2"/>
  <c r="C224" i="2"/>
  <c r="C344" i="2"/>
  <c r="C163" i="2"/>
  <c r="C270" i="2"/>
  <c r="C434" i="2"/>
  <c r="C396" i="2"/>
  <c r="C115" i="2"/>
  <c r="C235" i="2"/>
  <c r="C335" i="2"/>
  <c r="C455" i="2"/>
  <c r="C392" i="2"/>
  <c r="C491" i="2"/>
  <c r="C113" i="2"/>
  <c r="C237" i="2"/>
  <c r="C479" i="2"/>
  <c r="C272" i="2"/>
  <c r="C351" i="2"/>
  <c r="C213" i="2"/>
  <c r="C123" i="2"/>
  <c r="C362" i="2"/>
  <c r="C226" i="2"/>
  <c r="C389" i="2"/>
  <c r="C240" i="2"/>
  <c r="C462" i="2"/>
  <c r="C406" i="2"/>
  <c r="C197" i="2"/>
  <c r="C475" i="2"/>
  <c r="C196" i="2"/>
  <c r="C309" i="2"/>
  <c r="C299" i="2"/>
  <c r="C249" i="2"/>
  <c r="C219" i="2"/>
  <c r="C209" i="2"/>
  <c r="C199" i="2"/>
  <c r="C179" i="2"/>
  <c r="C169" i="2"/>
  <c r="C159" i="2"/>
  <c r="C149" i="2"/>
  <c r="C139" i="2"/>
  <c r="C119" i="2"/>
  <c r="C109" i="2"/>
  <c r="C461" i="2"/>
  <c r="C451" i="2"/>
  <c r="C441" i="2"/>
  <c r="C431" i="2"/>
  <c r="C421" i="2"/>
  <c r="C411" i="2"/>
  <c r="C401" i="2"/>
  <c r="C391" i="2"/>
  <c r="C381" i="2"/>
  <c r="C173" i="2"/>
  <c r="C487" i="2"/>
  <c r="C477" i="2"/>
  <c r="C467" i="2"/>
  <c r="C129" i="2"/>
  <c r="C397" i="2"/>
  <c r="C286" i="2"/>
  <c r="C134" i="2"/>
  <c r="C234" i="2"/>
  <c r="C354" i="2"/>
  <c r="C233" i="2"/>
  <c r="C111" i="2"/>
  <c r="C276" i="2"/>
  <c r="C125" i="2"/>
  <c r="C245" i="2"/>
  <c r="C345" i="2"/>
  <c r="C116" i="2"/>
  <c r="C122" i="2"/>
  <c r="C428" i="2"/>
  <c r="C444" i="2"/>
  <c r="C322" i="2"/>
  <c r="C471" i="2"/>
  <c r="C117" i="2"/>
  <c r="C359" i="2"/>
  <c r="C183" i="2"/>
  <c r="C282" i="2"/>
  <c r="C212" i="2"/>
  <c r="C484" i="2"/>
  <c r="C191" i="2"/>
  <c r="C447" i="2"/>
  <c r="C250" i="2"/>
  <c r="C427" i="2"/>
  <c r="C279" i="2"/>
  <c r="C177" i="2"/>
  <c r="C307" i="2"/>
  <c r="C452" i="2"/>
  <c r="C494" i="2"/>
  <c r="C371" i="2"/>
  <c r="C360" i="2"/>
  <c r="C289" i="2"/>
  <c r="C229" i="2"/>
  <c r="C189" i="2"/>
  <c r="C358" i="2"/>
  <c r="C348" i="2"/>
  <c r="C338" i="2"/>
  <c r="C318" i="2"/>
  <c r="C308" i="2"/>
  <c r="C298" i="2"/>
  <c r="C288" i="2"/>
  <c r="C278" i="2"/>
  <c r="C268" i="2"/>
  <c r="C258" i="2"/>
  <c r="C248" i="2"/>
  <c r="C228" i="2"/>
  <c r="C218" i="2"/>
  <c r="C208" i="2"/>
  <c r="C198" i="2"/>
  <c r="C188" i="2"/>
  <c r="C178" i="2"/>
  <c r="C168" i="2"/>
  <c r="C158" i="2"/>
  <c r="C148" i="2"/>
  <c r="C138" i="2"/>
  <c r="C128" i="2"/>
  <c r="C118" i="2"/>
  <c r="C108" i="2"/>
  <c r="C460" i="2"/>
  <c r="C450" i="2"/>
  <c r="C440" i="2"/>
  <c r="C430" i="2"/>
  <c r="C420" i="2"/>
  <c r="C410" i="2"/>
  <c r="C400" i="2"/>
  <c r="C390" i="2"/>
  <c r="C380" i="2"/>
  <c r="A493" i="2"/>
  <c r="A494" i="2"/>
  <c r="A495" i="2"/>
  <c r="A496" i="2"/>
  <c r="C496" i="2"/>
  <c r="C486" i="2"/>
  <c r="C476" i="2"/>
  <c r="C466" i="2"/>
  <c r="C488" i="2"/>
  <c r="C267" i="2"/>
  <c r="C186" i="2"/>
  <c r="C144" i="2"/>
  <c r="C244" i="2"/>
  <c r="C364" i="2"/>
  <c r="C412" i="2"/>
  <c r="C329" i="2"/>
  <c r="C449" i="2"/>
  <c r="C176" i="2"/>
  <c r="C135" i="2"/>
  <c r="C255" i="2"/>
  <c r="C355" i="2"/>
  <c r="C126" i="2"/>
  <c r="C457" i="2"/>
  <c r="C238" i="2"/>
  <c r="C398" i="2"/>
  <c r="C489" i="2"/>
  <c r="C370"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437" i="2"/>
  <c r="A438" i="2"/>
  <c r="A439" i="2"/>
  <c r="A440" i="2"/>
  <c r="A441" i="2"/>
  <c r="A442" i="2"/>
  <c r="A443" i="2"/>
  <c r="A444" i="2"/>
  <c r="A445" i="2"/>
  <c r="A446" i="2"/>
  <c r="A447" i="2"/>
  <c r="A448" i="2"/>
  <c r="A449" i="2"/>
  <c r="A450" i="2"/>
  <c r="A451" i="2"/>
  <c r="A452" i="2"/>
  <c r="A453" i="2"/>
  <c r="A454" i="2"/>
  <c r="A455" i="2"/>
  <c r="A456" i="2"/>
  <c r="A457" i="2"/>
  <c r="A458" i="2"/>
  <c r="A459" i="2"/>
  <c r="A460" i="2"/>
  <c r="A461" i="2"/>
  <c r="A462" i="2"/>
  <c r="A463" i="2"/>
  <c r="A464" i="2"/>
  <c r="A465" i="2"/>
  <c r="A466" i="2"/>
  <c r="A467" i="2"/>
  <c r="A468" i="2"/>
  <c r="A469" i="2"/>
  <c r="A470" i="2"/>
  <c r="A471" i="2"/>
  <c r="A472" i="2"/>
  <c r="A473" i="2"/>
  <c r="A474" i="2"/>
  <c r="A475" i="2"/>
  <c r="A476" i="2"/>
  <c r="A477" i="2"/>
  <c r="A478" i="2"/>
  <c r="A479" i="2"/>
  <c r="A480" i="2"/>
  <c r="A481" i="2"/>
  <c r="A482" i="2"/>
  <c r="A483" i="2"/>
  <c r="A484" i="2"/>
  <c r="A485" i="2"/>
  <c r="A486" i="2"/>
  <c r="A487" i="2"/>
  <c r="A488" i="2"/>
  <c r="A489" i="2"/>
  <c r="A490" i="2"/>
  <c r="A491" i="2"/>
  <c r="A492" i="2"/>
  <c r="C492" i="2"/>
  <c r="A404" i="2"/>
  <c r="A405" i="2"/>
  <c r="A406" i="2"/>
  <c r="A407" i="2"/>
  <c r="A408" i="2"/>
  <c r="C408" i="2"/>
  <c r="C269" i="2"/>
  <c r="A400" i="2"/>
  <c r="A401" i="2"/>
  <c r="A402" i="2"/>
  <c r="A403" i="2"/>
  <c r="C403" i="2"/>
  <c r="C361" i="2"/>
  <c r="C261" i="2"/>
  <c r="C280" i="2"/>
  <c r="C227" i="2"/>
  <c r="C300" i="2"/>
  <c r="C328"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C399" i="2"/>
  <c r="C239" i="2"/>
  <c r="A348" i="2"/>
  <c r="A349" i="2"/>
  <c r="A350" i="2"/>
  <c r="A351" i="2"/>
  <c r="A352" i="2"/>
  <c r="A353" i="2"/>
  <c r="A354" i="2"/>
  <c r="A355" i="2"/>
  <c r="A356" i="2"/>
  <c r="A357" i="2"/>
  <c r="A358" i="2"/>
  <c r="A359" i="2"/>
  <c r="A360" i="2"/>
  <c r="A361" i="2"/>
  <c r="A362" i="2"/>
  <c r="A363" i="2"/>
  <c r="A364" i="2"/>
  <c r="A365" i="2"/>
  <c r="A366" i="2"/>
  <c r="A367" i="2"/>
  <c r="A368" i="2"/>
  <c r="A369" i="2"/>
  <c r="C369" i="2"/>
  <c r="C216" i="2"/>
  <c r="A347" i="2"/>
  <c r="C347" i="2"/>
  <c r="C236" i="2"/>
  <c r="C259" i="2"/>
  <c r="C343" i="2"/>
  <c r="A107" i="2" a="1"/>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C34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Monterrubio, Bertha L</author>
    <author>tc={5185B75B-9BE9-6246-BC7E-98AFDB80FB0C}</author>
    <author>tc={A60F5D76-9E1C-AE4D-A58F-4DBB1312E9A0}</author>
  </authors>
  <commentList>
    <comment ref="V1" authorId="0" shapeId="0" xr:uid="{00FBE16B-B066-40A9-9D27-C9F13DF708B9}">
      <text>
        <r>
          <rPr>
            <b/>
            <sz val="9"/>
            <color indexed="81"/>
            <rFont val="Tahoma"/>
            <family val="2"/>
          </rPr>
          <t>Check or link to Focus tabs (yellow section). Linked to the one pager categories</t>
        </r>
      </text>
    </comment>
    <comment ref="J13" authorId="1" shapeId="0" xr:uid="{5185B75B-9BE9-6246-BC7E-98AFDB80FB0C}">
      <text>
        <t>[Threaded comment]
Your version of Excel allows you to read this threaded comment; however, any edits to it will get removed if the file is opened in a newer version of Excel. Learn more: https://go.microsoft.com/fwlink/?linkid=870924
Comment:
    How do we link this to care management?</t>
      </text>
    </comment>
    <comment ref="J17" authorId="2" shapeId="0" xr:uid="{A60F5D76-9E1C-AE4D-A58F-4DBB1312E9A0}">
      <text>
        <t>[Threaded comment]
Your version of Excel allows you to read this threaded comment; however, any edits to it will get removed if the file is opened in a newer version of Excel. Learn more: https://go.microsoft.com/fwlink/?linkid=870924
Comment:
    How do we link this to care management?</t>
      </text>
    </comment>
    <comment ref="J184" authorId="0" shapeId="0" xr:uid="{380A6B3E-FAA0-4F41-B077-52144DA69C19}">
      <text>
        <r>
          <rPr>
            <sz val="9"/>
            <color indexed="81"/>
            <rFont val="Tahoma"/>
            <family val="2"/>
          </rPr>
          <t xml:space="preserve">
Community Investment</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<sst xmlns="http://schemas.openxmlformats.org/spreadsheetml/2006/main" count="3367" uniqueCount="950">
  <si>
    <t xml:space="preserve"> </t>
  </si>
  <si>
    <t>New in RFP</t>
  </si>
  <si>
    <t>\</t>
  </si>
  <si>
    <t>X</t>
  </si>
  <si>
    <t>Non-integrated</t>
  </si>
  <si>
    <t>https://uhgazure.sharepoint.com/:f:/r/teams/NMCentennialCareRFP2022/Shared%20Documents/04.%20Resource%20Library/02.%20Proof%20Points%20%26%20Data/Capabilities%20-%20Supporting%20Documentation/Mobility%20Xchange?csf=1&amp;web=1&amp;e=Iqqfjh</t>
  </si>
  <si>
    <t xml:space="preserve">This first responder program by Mobility xChange is modeled off a similar program in Oklahoma that that resulted in an 89% reduction in inpatient hospitalizations over five years in the communities in which the solution went live.   </t>
  </si>
  <si>
    <t>All members</t>
  </si>
  <si>
    <t xml:space="preserve">- A robust crisis care continuum. This solution adds an important capability to a local crisis care continuum that has been stripped down through workforce challenges. </t>
  </si>
  <si>
    <t xml:space="preserve">UnitedHealthcare will partner with Mobility xChange to pilot a first responder virtual crisis stabilization program, equipping EMTs in the Santa Fe area with tablets that are equipped with connectivity to power on-demand, real-time crisis supports including evaluation and virtual stabilization by local crisis support professionals. These crisis services will be available to anyone in the community whom the first responder is supporting, regardless of insurance or insurance status. Our local behavioral health provider partner, XXX mobile crisis response team, will use a web-based version of telehealth platform on their computers, to pilot virtual audio and video crisis stabilization in as a subset of their services, in parallel to their mobile response team. 
This first responder program by Mobility xChange is modeled off a similar program in Oklahoma that that resulted in an 89% reduction in inpatient hospitalizations over five years in the communities in which the solution went live.    </t>
  </si>
  <si>
    <t>Community Engagement</t>
  </si>
  <si>
    <t>state-wide</t>
  </si>
  <si>
    <t>Arturo Cruz</t>
  </si>
  <si>
    <t>Committed</t>
  </si>
  <si>
    <t>Mobility Xchange: First Responder</t>
  </si>
  <si>
    <t>CISC</t>
  </si>
  <si>
    <t xml:space="preserve">Individual Support Model: UnitedHealthCare will partner with Mobility xChange to support families and guardians caring for hard-to-place children in state custody by providing them a tablet equipped with telehealth software and 24/7 connectivity to local crisis stabilization support professionals. Locally networked providers use a web-based version of telehealth platform from their existing hardware to connect with members. </t>
  </si>
  <si>
    <t>Care Management</t>
  </si>
  <si>
    <t>Mobility Xchange: Individual Support</t>
  </si>
  <si>
    <t>Engage and Support Child, Adolescent, and Family </t>
  </si>
  <si>
    <t>Member Communication</t>
  </si>
  <si>
    <t>Member Engagement</t>
  </si>
  <si>
    <t>Post-Release Outreach</t>
  </si>
  <si>
    <t>Delivery Services &amp; Support</t>
  </si>
  <si>
    <t>Person-Centered Planning &amp; Self-Direction</t>
  </si>
  <si>
    <t>Perinatal Care Engagement</t>
  </si>
  <si>
    <t>Differentiator</t>
  </si>
  <si>
    <t>Reema Health_Exec Summary.pdf</t>
  </si>
  <si>
    <t>1.Geographic considerations: 21% Metro, 79% Rural
2. Adults who report not having a personal Doctor/Health Care Provider by race/ethnicity: 25% all adults, 39.8% American Indian/Alaska Natives, 28.79% Hispanic</t>
  </si>
  <si>
    <t xml:space="preserve">[From Reema Brochure] REEMA successfully engaged over 84% of this population, resulting in:
● 29% fewer inpatient hospitalizations
● 2.8X increase in the likelihood members would adhere to their meds
● 1.7X increase in the likelihood members would schedule and attend a visit with their
PCP
Outcomes from a UHC Reema pilot in WI for members enrolled 2/2021 – 1/2022
- 79% engagement rate
- 12% greater reduction in total medical claims, vs. comparison. (40% decrease for Reema group, compared to 28% for comparison group.)​
- 6% greater decrease in inpatient admits, vs. comparison​
- 19% greater decrease in ED visits, vs. comparison </t>
  </si>
  <si>
    <t>All</t>
  </si>
  <si>
    <t>Through our advanced technology platform, predict and identify the needs of our members. Reema knows  how to engage the most challenging members through text messaging, phone calls, and home visits.
Each member engagement is facilitated by one of  Reema’s Guides, people from the community who have shared identity.
Reema has demonstrated successful engagement of 84% of a population with substance use disorder, opioid use disorder or severe mental illness previously not engaged by care coordinators. Once the trust is established, the Reema community guides make recommendations and introductions to our team for eligible programs.
-	If after our traditional outreach attempts to engage in CM (phone call, etc.), we deploy a community-based solution to locate and engage those that are unengaged with CM
-	Typically the barrier from prior engagement is a BH condition as well as gaps in social needs
-	Reema develops a relationship (non-clinical) to build trust and address those gaps. 
-	Community guides (their staff) are hired from within the community (understand the system, challenges) – also hits on health equity.
-	The trust built in the relationship is transferred to the health plan, example: UHC has a really great program where a nurse comes to your home (House Calls). Would you like me help you schedule that?
How do we make sure they’re ready
We have a national partnership established with Reema. Preparation for implementation in a market includes two critical components: Recruiting and hiring locally based community guides and effective membership file sharing. The following will determine readiness for implementation:
•	Implementation meetings – Our program lead will meet with Reema at least weekly in preparation for the implementation. This will ensure effective and coordinated planning efforts.
•	Membership File exchange – We are currently and effectively exchanging membership files in other states where Reema is serving UHC members. We will utilize the same file layout for Indiana and will conduct file exchange testing a minimum of 90 days in advance of the implementation date. In addition to ensuring effective data sharing, this file will support Reema’s hiring of the community guides.
•	Community Guide staffing – Reema has experience entering new geographic areas and has a proven recruitment and hiring process. This process includes advertising and recruiting efforts in the needed geographic areas. Community Guides will be hired a minimum of 30 days prior to the implementation date to allow for adequate training and building of relationships with community based resources.
To ensure effective management of the program, we have established a robust monitoring program that includes a regular cadence of meetings and program reports including:
•	Routine (minimum monthly once scaled, but weekly for 60 days pre and post-implementation. These meetings include reporting and discussion of:
o	Engagement rate
o	Engagement by zip code
o	SMS Opt-in rate
o	Program disenrollment and reason
o	Identified Member Needs, Resources Connected and Needs Addressed
o	Member stories (randomly selected by UHC)
•	Quarterly Joint Operating Committee meeting to review the results, trends, opportunities and a selection of member stories. 
Additional reports and meetings will be developed as needed.</t>
  </si>
  <si>
    <t>Reema’s mission is to transform the way people navigate the gaps between social care and health care by employing a mix of technology and in-person community guides (similar to CHWs) to outreach and locate members. If our traditional outreach attempts to engage the members are unsuccessful, we deploy Reema, a community-based solution to locate and engage members. Barriers from prior engagement can often be due to an underlying behavioral health need or gaps in social needs.</t>
  </si>
  <si>
    <t>Tracy Tonwsend</t>
  </si>
  <si>
    <t>Only Urban Areas (Alburqueque, Las Cruces and Dona Ana). Once award is granted, they will do a ROI analysis to determine where they can add the most value</t>
  </si>
  <si>
    <t>Victoria Grubaugh</t>
  </si>
  <si>
    <t>Reema</t>
  </si>
  <si>
    <t>Continual Feedback Loop</t>
  </si>
  <si>
    <t>Youth</t>
  </si>
  <si>
    <t>- Answer the state’s call for generational change and a revolution in primary care by engaging memebrs, communities, and partners in decision making.</t>
  </si>
  <si>
    <t xml:space="preserve">- UHC will will drive community-informed care and strategies by using a youth member advisory councils to create a continual feedback loop between members, communities, and the health plan. 
All Boards: 
•	Each board will aim to have 6-10 participants, with demographic and regional make-up reflective of our membership. 
•	Each board will meet quarterly (or semi-annually? Could just say on recurring basis) with in-person and virtual options for members to join 
•	The meeting location will rotate to each region, utilizing our co-located HUB office locations in each region as meeting space
•	Meetings will provide food/drink and childcare, and we will incentivize participants for their time with gift cards for members and youth advisory board. 
•	We will use these Boards to review and inform programs, strategies, member or provider materials, etc. They will serve as focus groups of sorts, providing user input and feedback on our proposed or live activities. 
Youth Advisory Council/Board: 
•	We will collaborate with YMCA and Central New Mexico Community College to support recruitment of Youth Advisory Board members and create leadership development opportunities for our participants – there will be 2-way referral with these partners. 
o	The YMCA’s Youth Leadership and Governance program and CNM’s Office for Student Workforce Success will refer interested participants to our Advisory Board
o	We will bring these entities into our Youth Advisory Board to speak about opportunities (scholarships, career tracks, etc. by CNM) and facilitate learning and leadership training (by YMCA). </t>
  </si>
  <si>
    <t>Youth Advisory Board/Council</t>
  </si>
  <si>
    <t>Empower Members_SDOH elimination</t>
  </si>
  <si>
    <t>Empower Members</t>
  </si>
  <si>
    <t>Table Stakes</t>
  </si>
  <si>
    <t>Existing</t>
  </si>
  <si>
    <t>https://uhgazure.sharepoint.com/:f:/r/teams/NMCentennialCareRFP2022/Shared%20Documents/02.%20RFP%20Readiness/04.%20NM%20Investments/Roadrunner%20Food%20Bank_RFP%20Quote,%20Release%20and%20Reporting?csf=1&amp;web=1&amp;e=lmetW2</t>
  </si>
  <si>
    <t>“[The program] has been a blessing for the families of Sunset Elementary School. The families all know when the truck
gets here and to line up. We have seen these parents for years, especially if they have a couple of kids in this school.
The children I think are the ones that benefit from this more because sometimes parents cannot afford the veggies or
the fruit that they receive. I am thankful that I have very loyal volunteers that are with me every month, if it wasn’t for
their help we would not have been able to have done this for this long. And also the funding that we get from United
Healthcare is what keeps this going for these families. Families are so happy to see the truck coming and us there. Some
even have my phone number -- don’t know how that happened but word of mouth spreads fast -- for that we are
grateful because all the food is distributed at this school. This would not have been possible if not for United Healthcare.
My volunteers and I thank you for everything you have done for this school and the families, especially the children.”</t>
  </si>
  <si>
    <t>The Childhood Hunger Initiative in Roswell and the Healthy Foods Express Mobile Markets will be continued; however, they may require more funding if supply chain issues and inflation continue to cause Roadrunner’s operating costs to rise. The most significant impact has been on our food and fleet costs. Roadrunner works with manufacturers, growers, and wholesalers to coordinate the donation or low-cost purchase of food. Whether food is donated or purchased, Roadrunner incurs expenses to safely transport the food to our warehouse in Albuquerque. Supply chain disruptions and inflation have caused a decline in the availability of donated food, as well as an increase in the cost to transport any donated food to our 
warehouse. In addition, federal funding for food has declined precipitously. Roadrunner must now purchase more food to compensate for lower levels of federally funded as well as privately donated food, while food prices, even with Roadrunner’s volume and discounted pricing, have continued to increase. The costs to operate our fleet of refrigerated tractor trailers and box trucks that deliver food from our warehouse to our food distribution sites have also increased significantly</t>
  </si>
  <si>
    <t xml:space="preserve">Roadrunner is currently in the planning stages for launching Healthy Foods Express (HFE) Mobile Markets in southern NM. We recently purchased a building in Las Cruces that will serve as a base for the HFE mobile markets and are in the process of preparing it for occupancy. We have also begun discussions with potential partners for the HFE mobile markets.  </t>
  </si>
  <si>
    <t>Other</t>
  </si>
  <si>
    <t>Drew Peterson</t>
  </si>
  <si>
    <t>Southern NM</t>
  </si>
  <si>
    <t>Linda Atencio</t>
  </si>
  <si>
    <t xml:space="preserve">Roadrunner food bank </t>
  </si>
  <si>
    <t>Community Investment</t>
  </si>
  <si>
    <t>In-home</t>
  </si>
  <si>
    <t>https://uhgazure.sharepoint.com/:f:/r/teams/NMCentennialCareRFP2022/Shared%20Documents/04.%20Resource%20Library/02.%20Proof%20Points%20%26%20Data/Capabilities%20-%20Supporting%20Documentation/Community%20Paramedicine%20-%20WI%20Porgram?csf=1&amp;web=1&amp;e=rArjMW</t>
  </si>
  <si>
    <t>High utilizers engaged in WI program experienced the following
- 42% reduction in ED spend
- 85% reduction in IP spend
- 42% reduction in total cost of care</t>
  </si>
  <si>
    <t>High ED utilizers</t>
  </si>
  <si>
    <t>- UHC comittment to expand workforce capacity and access of care by utlizing community paramedicine to deliver care in-home.
- Demonstarted impact on reducing ED utilization</t>
  </si>
  <si>
    <t xml:space="preserve">- Pilot program from Wisconsin targetting High ED users with the goal of engaging high needs members and avoiding ED/IP utilization
- Health plan identifies high ED utilizers for engagement by communtiy paramedicine team. Members consenting to program will receive 4 in-home visits that includes home and member assessments, labs/vitals, and referrals back to HP care management team
- Program was recently piloted in WI </t>
  </si>
  <si>
    <t>Jennifer Ziegler</t>
  </si>
  <si>
    <t>Community Paramedicine Pilot Program</t>
  </si>
  <si>
    <t>Decentralized, local member service agents know the individual member risk strat level, are responsive to language preference, and screen for BH and social needs to make hyper-local referrals </t>
  </si>
  <si>
    <t>Member Services Meeting BH Needs</t>
  </si>
  <si>
    <t>Analytics</t>
  </si>
  <si>
    <t>Tracy Townsend</t>
  </si>
  <si>
    <t>Statewide</t>
  </si>
  <si>
    <t>Kerianne Guth</t>
  </si>
  <si>
    <t>Integrated Risk Stratification</t>
  </si>
  <si>
    <t>- support by funding and expanding</t>
  </si>
  <si>
    <t>Provider Support</t>
  </si>
  <si>
    <t>Kate Gibbons</t>
  </si>
  <si>
    <t>Treat First</t>
  </si>
  <si>
    <t>Quality Service Review</t>
  </si>
  <si>
    <t>Yes</t>
  </si>
  <si>
    <t xml:space="preserve">Support Caregivers &amp; Families </t>
  </si>
  <si>
    <t>Caregiver support for those in the LTSS program.</t>
  </si>
  <si>
    <t>Technology-based intervention that links together former caregivers with current caregivers. When connecting with former caregivers who understand the experience of the current caregiver, this can reduce feelings of burden, stress and burnout. It offers training for coping skills, understanding aging and mental health resources, acceptance technics and prompts for life review</t>
  </si>
  <si>
    <t>Value-Added Benefit</t>
  </si>
  <si>
    <t>Sue Tonkin</t>
  </si>
  <si>
    <t>In Consideration</t>
  </si>
  <si>
    <t>CARES Peer support</t>
  </si>
  <si>
    <t>LTSS Benefit</t>
  </si>
  <si>
    <r>
      <rPr>
        <b/>
        <sz val="11"/>
        <color theme="1"/>
        <rFont val="Calibri"/>
        <family val="2"/>
        <scheme val="minor"/>
      </rPr>
      <t xml:space="preserve">Description: </t>
    </r>
    <r>
      <rPr>
        <sz val="12"/>
        <color theme="1"/>
        <rFont val="Calibri"/>
        <family val="2"/>
        <scheme val="minor"/>
      </rPr>
      <t xml:space="preserve">Provision of caregiver funding to support an informal caregiver needing respite support. Target Population: Caregiver support for those in the LTSS program. </t>
    </r>
  </si>
  <si>
    <t>Ann Strenger</t>
  </si>
  <si>
    <t>Respite Support</t>
  </si>
  <si>
    <t>Reducing SDOH Barriers</t>
  </si>
  <si>
    <t>Member support_Intervention</t>
  </si>
  <si>
    <t>Supporting kids and Young Adults to thrive</t>
  </si>
  <si>
    <t>Perinatal Care Management</t>
  </si>
  <si>
    <t>Pregnant Members. Kids and young Adults/CISC/ Native Americans</t>
  </si>
  <si>
    <t>Heidi Strickler</t>
  </si>
  <si>
    <t>Car seats</t>
  </si>
  <si>
    <t xml:space="preserve">Confirm with heidi - No? </t>
  </si>
  <si>
    <t>Empowering Kids/Young Adults to become their better self</t>
  </si>
  <si>
    <t>https://www.playworks.org/</t>
  </si>
  <si>
    <t>Drive a culture of prevention and reducing SDOH barriers to give child/ adolescents a good start in life to influence their health outcome in the continuum</t>
  </si>
  <si>
    <t>Drive progress to NM Core Quality Measures:
1. IMA (immunizations for adolescents)
2. W30 ( well child visits in first 30 months of life)
3. CIS (childhood immunization status)
4. WCV - Child and Adolescent Well Care Visits</t>
  </si>
  <si>
    <t>Kids and Young Adults/ CISC</t>
  </si>
  <si>
    <t>Program helps decrease health risks such as obesity by helping kids stay active, decreases bullying behavior through classroom and playground conflict resolution and positive leadership activity programs, and supports overall well-being to decrease diseases of despair</t>
  </si>
  <si>
    <t>Program that teaches healthy conflict resolution, supports academic success, self-awareness, and leadership skills (Full strategy needs to be built - social responsibility team may have had some engagement)</t>
  </si>
  <si>
    <t>Play works</t>
  </si>
  <si>
    <t xml:space="preserve">Confirm with heidi - Yes? </t>
  </si>
  <si>
    <t>https://www.thetrevorproject.org/</t>
  </si>
  <si>
    <t>Funding provided specifically to support LGBTQ+ youth with advocacy and mental health support, which will help decrease their depression, suicidality and exposure to ACES</t>
  </si>
  <si>
    <t>provides mental health support and advocacy for LGBTQ+ youth. Funding and volunteerism with this program help support the wellbeing of adolescents in need of support, furthering prevention of mental health and SDOH issues for these youth</t>
  </si>
  <si>
    <t>Tevor Project</t>
  </si>
  <si>
    <t xml:space="preserve">Confirm with Heidi - Yes? </t>
  </si>
  <si>
    <t>https://olweus.sites.clemson.edu/</t>
  </si>
  <si>
    <t>Helps decrease ACES and diseases of despair by teaching children prosocial behavior and providing support throughout the school system</t>
  </si>
  <si>
    <t>either fund a HP person to be trained and work with schools or fund a school position in school with high bullying issues: Olweus Bullying Prevention Program. school-based bullying prevention program for grades K-12. Adults are trained to conduct the programs in schools and have ongoing programming and support. Recommendation is for funding of the program in schools and/or to provide a training consultant in markets. (Full strategy to be built)</t>
  </si>
  <si>
    <t>Olweus Bullying Prevention Program</t>
  </si>
  <si>
    <t>Addressing SUD/OUD/AUD</t>
  </si>
  <si>
    <t>https://nacoa.org/celebrating-families/</t>
  </si>
  <si>
    <t>Helps children and families ameliorate the effects of substance use to help decrease diseases of despair by building on family resilience and coping skills.</t>
  </si>
  <si>
    <t>Fund CBO position to run this program: National Association for Children of Addiction. Celebrating Families is a curriculum for families who have an adult member with a substance use disorder and children ages 0-17. The families participate in groups for kids ages 0-3, 4-7, and older children by developmental age. Families learn better communication skills, how to appropriately express feelings, including anger, problem solving and decision-making skills, and developing coping skills to deal with stress. (Full strategy needs to be built)</t>
  </si>
  <si>
    <t>National Association for Children of Addiction</t>
  </si>
  <si>
    <t>Confirm with heidi - Yes?</t>
  </si>
  <si>
    <t>include specific Vaping component</t>
  </si>
  <si>
    <t>Optum</t>
  </si>
  <si>
    <t xml:space="preserve">Optum Quit for Life </t>
  </si>
  <si>
    <t>No</t>
  </si>
  <si>
    <t>Offering hyupogenic mattress and pllows could be beneficial for members located in the Souteast side of the State where we have higher rate of asthma hopitalization (Chaves and Lea Counties)</t>
  </si>
  <si>
    <t>Hypogenic mattress &amp; pillow covers for kids with asthma</t>
  </si>
  <si>
    <t>Will Teague</t>
  </si>
  <si>
    <t>Rejected</t>
  </si>
  <si>
    <t xml:space="preserve">Hyypogenic mattress &amp; pillow </t>
  </si>
  <si>
    <t>Recommend Peds Specific Hospital or integrated Hospital with dedicated Peds Unit)</t>
  </si>
  <si>
    <t xml:space="preserve">Genoa Meds to Beds </t>
  </si>
  <si>
    <t>Provider as partner_Generational change</t>
  </si>
  <si>
    <t>Member Support_Intervention</t>
  </si>
  <si>
    <t>Local Provider First</t>
  </si>
  <si>
    <t>Perinatal Care Gap Closure</t>
  </si>
  <si>
    <t>Pregnant Women/ Native American</t>
  </si>
  <si>
    <t xml:space="preserve">Support the NM Perinatal Collaborative to implement AIM SUD in Pregnancy Safety Bundle, SUD treatment resource mapping, and maternity provider education series </t>
  </si>
  <si>
    <t>Member Services</t>
  </si>
  <si>
    <t xml:space="preserve">Kathryn Spiess </t>
  </si>
  <si>
    <t xml:space="preserve">NM Perinatal Collaborative </t>
  </si>
  <si>
    <t xml:space="preserve">Deploy OB-PCPi, an alternative payment model that incentivizes gap closures for pregnant and postpartum members with tiered incentives for addressing racial/ethnic gaps in care </t>
  </si>
  <si>
    <t>OB-PCPi</t>
  </si>
  <si>
    <t>Rural and Frontier Access to Care</t>
  </si>
  <si>
    <t>Plan to address AI/AN health equity, home-based care, rural access</t>
  </si>
  <si>
    <t>Changing Woman Initiative</t>
  </si>
  <si>
    <t>&lt;&lt;Strategy 5&gt;&gt;</t>
  </si>
  <si>
    <t>Workforce Development</t>
  </si>
  <si>
    <t>Rural</t>
  </si>
  <si>
    <t>Doulas</t>
  </si>
  <si>
    <t xml:space="preserve">NA </t>
  </si>
  <si>
    <t xml:space="preserve">Rural barriers to care and maternity care deserts (34% of NM counties are maternity deserts)1
Clinical workforce shortage (50% of NM counties are below the national benchmark of OB-GYNs)2
High rates of perinatal SUD (Neonatal Abstinence Syndrome tripled from 2010-2017 – 7x among AI/AN members)3
Low engagement in care (25% of live births have inadequate prenatal care – with pronounced disparity for AI/AN)4 
Birth inequities (AI/AN and Black birthing people have highest maternal &amp; infant mortality rates &amp; least access to care)
Preventable postpartum mortality (60% of maternal deaths occur postpartum - rural regions have 2x rates compared to metro regions; primary causes of mortality are car accidents due to geographic isolation, BH conditions and overdose)6 </t>
  </si>
  <si>
    <t xml:space="preserve">Collaborate with the NM Doula Association to expand and sustain doula capacity through development of indigenous doula trainings, mentorship programming, and workforce toolkits </t>
  </si>
  <si>
    <t xml:space="preserve">Partner with the NM Doula Association to offer full-spectrum in-person doula services to pregnant people statewide (current funding supports 2x annual projected demand) to improve birth outcomes and member experience, reduce racial/ethnic inequities for AI/AN and Black members, and close gaps in care.  </t>
  </si>
  <si>
    <t xml:space="preserve">NM Doula Association </t>
  </si>
  <si>
    <t xml:space="preserve">Partner with the Dine Doula Collective, a Navajo doula and breastfeeding organization, to build doula capacity in the Navajo Nation </t>
  </si>
  <si>
    <t>Dine Doula Collective</t>
  </si>
  <si>
    <t>https://uhgazure.sharepoint.com/:p:/r/teams/NMCentennialCareRFP2022/Shared%20Documents/04.%20Resource%20Library/02.%20Proof%20Points%20%26%20Data/Capabilities%20-%20Supporting%20Documentation/Wellhop/WMB%20Quarterly%203%202022.pptx?d=wce2126e2930a45bdaa2cc653217035b6&amp;csf=1&amp;web=1&amp;e=hRhFmV</t>
  </si>
  <si>
    <t xml:space="preserve">Rural barriers to care and maternity care deserts (34% of NM counties are maternity deserts)1
Clinical workforce shortage (50% of NM counties are below the national benchmark of OB-GYNs)2
High rates of perinatal SUD (Neonatal Abstinence Syndrome tripled from 2010-2017 – 7x among AI/AN members)3
Low engagement in care (25% of live births have inadequate prenatal care – with pronounced disparity for AI/AN)4 </t>
  </si>
  <si>
    <t>The most recent MedEcon data is pending.</t>
  </si>
  <si>
    <t>Pregnant Women</t>
  </si>
  <si>
    <t xml:space="preserve">Wellhop, our virtual group prenatal support program, empowers pregnant members to engage in care and prepare for birth/postpartum through access to educational content, peer to peer support, and facilitated group discussions. </t>
  </si>
  <si>
    <t xml:space="preserve">
UHC-developed virtual prenatal support program, modeled on in-person group prenatal care models. Members are assigned to a cohort based on gestational age and participate in facilitated group sessions with other members of similar gestational age. Members additionally have access to an extensive library of perinatal education content and online forums to connect with their peers between facilitated sessions. </t>
  </si>
  <si>
    <t>Wellhop</t>
  </si>
  <si>
    <t>Suicide Prevention</t>
  </si>
  <si>
    <t>Empowering members ande communities</t>
  </si>
  <si>
    <t>Leverage Providers/Community Support</t>
  </si>
  <si>
    <t>•Transgender Resource Center of New Mexico: Support, Community, and Connection for Transgender Individuals Involved in the Criminal Justice System (prainc.com)</t>
  </si>
  <si>
    <t xml:space="preserve">LAWW is a NM specific community based org. </t>
  </si>
  <si>
    <t>Young Adults, Kids, Justice Involved</t>
  </si>
  <si>
    <t>TGRCNM also offers training and education programs to community stakeholders to help them better understand and become allies of and advocates for transgender individuals. The Transgender Cultural Fluency Training is a 2-hour introductory training that provides a foundation for participants to learn more about what it means to be transgender. The training works to clarify common misconceptions about transgender identity and encourages trainees to become familiar with the challenges transgender communities face. TGRCNM has conducted more than 3,000 trainings nationwide and across sectors, including law enforcement, healthcare providers, faith organizations, educational institutions, and private businesses.</t>
  </si>
  <si>
    <t>The Transgender Resource Center of New Mexico (TGRCNM) is a community organization that has provided a wide range of services to Albuquerque and surrounding communities for more than 15 years.</t>
  </si>
  <si>
    <t>Sam Marcario</t>
  </si>
  <si>
    <t>LAWW</t>
  </si>
  <si>
    <t>Enhance community to thrive kids_young adults</t>
  </si>
  <si>
    <t>https://www.stompoutbullying.org/</t>
  </si>
  <si>
    <t>Young Adults, Kids</t>
  </si>
  <si>
    <t>Funding provided to support bullying prevention and mental health support organization for youth who have been bullied which helps decrease ACES and diseases of despair</t>
  </si>
  <si>
    <t>national nonprofit organization focused on changing the culture for all students both in school and online. It focuses on peer mentoring programs, PSAs by celebrities, and social media campaigns. Partnering with this organization to support both funding and school programs serves as a preventive means for increasing the health and wellbeing of youth</t>
  </si>
  <si>
    <t>STOMP Out Bullying</t>
  </si>
  <si>
    <t>https://www.cdc.gov/violenceprevention/intimatepartnerviolence/datingmatters/index.html</t>
  </si>
  <si>
    <t>To  increase wellness in our kids and young adults populations, UHC has differente member engagement campaigs that will be offered in NM - assist with decreasing disorders of despair through reducing exposure to ACES by helping kids be prepared for healthy relationships &amp; reducing dating violence</t>
  </si>
  <si>
    <t>a program for 6th-8th graders to be conducted in schools that teaches social and emotional skills to help build healthy relationships and reduce dating violence. Free online course for the facilitator (Full strategy needs to be built)</t>
  </si>
  <si>
    <t xml:space="preserve">Dating Matters </t>
  </si>
  <si>
    <t>Checking with Scholastic &amp; MO</t>
  </si>
  <si>
    <t>To  increase wellness in our kids and young adults populations, UHC has differente member engagement campaigs that will be offered in NM</t>
  </si>
  <si>
    <t xml:space="preserve">Particularly for younger children increasing their ability to connect with books and hear more positive words improves not only their emotional, but also their physical health. Plans can contribute book bundles to schools and engage in a “reading day” where one or more health plan representatives have “story time” in classrooms. ( Scholastic Book Fairs </t>
  </si>
  <si>
    <t>Kelly Shusko/Heidi Strickler</t>
  </si>
  <si>
    <t>Literacy Program</t>
  </si>
  <si>
    <t>To  increasewellness in our kids and young adults populations, UHC has differente member engagement campaigs that will be offered in NM</t>
  </si>
  <si>
    <t>Our Social Responsibility Team has a program to engage in playground builds. Health plans can identify schools, community parks, or CBOs in need of playgrounds or playground updates and engage in a team building activity to donate and build a new playground where kids can engage in play and healthy movement, which is good for their social, emotional, and physical development.</t>
  </si>
  <si>
    <t>Healthy movement program</t>
  </si>
  <si>
    <t>Wellness and prevention</t>
  </si>
  <si>
    <t>Differentiating Member Support</t>
  </si>
  <si>
    <t>Virtually-Enabled</t>
  </si>
  <si>
    <t>https://www.wernative.org/ayr-questions/hey-auntie-i-keep-hearing-a-lot-of-scary-things-about-fentanyl-whats-the-deal</t>
  </si>
  <si>
    <t>To  increase immunization and wellness in our kids and young adults populations, UHC has differente member engagement campaigs that will be offered in NM</t>
  </si>
  <si>
    <r>
      <t xml:space="preserve">There is a Native American teensFree website called  </t>
    </r>
    <r>
      <rPr>
        <i/>
        <sz val="11"/>
        <color theme="1"/>
        <rFont val="Calibri"/>
        <family val="2"/>
        <scheme val="minor"/>
      </rPr>
      <t>WeRNative</t>
    </r>
    <r>
      <rPr>
        <sz val="12"/>
        <color theme="1"/>
        <rFont val="Calibri"/>
        <family val="2"/>
        <scheme val="minor"/>
      </rPr>
      <t xml:space="preserve"> that has a feature call "ask Auntie." Teens or young adults can access to ask all type the quesitions to their </t>
    </r>
    <r>
      <rPr>
        <i/>
        <sz val="11"/>
        <color theme="1"/>
        <rFont val="Calibri"/>
        <family val="2"/>
        <scheme val="minor"/>
      </rPr>
      <t>Autie</t>
    </r>
    <r>
      <rPr>
        <sz val="12"/>
        <color theme="1"/>
        <rFont val="Calibri"/>
        <family val="2"/>
        <scheme val="minor"/>
      </rPr>
      <t xml:space="preserve"> in a safe space. This website has a repository database with all the questions an answers for other to consult.</t>
    </r>
  </si>
  <si>
    <t>Ask Auntie</t>
  </si>
  <si>
    <t>2022 CS Clinical Program Delivery Sales Deck v5 (002).pptx</t>
  </si>
  <si>
    <t>Jen Janowski</t>
  </si>
  <si>
    <t>Emocha Health</t>
  </si>
  <si>
    <t xml:space="preserve">Specialized BH access that allows people to be seen 5 days sooner than industry standards – verify with OBH access to pediatric BH providers who take Medicaid and are contracted for Express Access </t>
  </si>
  <si>
    <t>Sara Rippe</t>
  </si>
  <si>
    <t>OBH express access</t>
  </si>
  <si>
    <t xml:space="preserve">WCV- PA 12yr-17yr- prevention &amp; Wellness tool to speak to in general. </t>
  </si>
  <si>
    <t xml:space="preserve">Pilot- Doctor Chat- </t>
  </si>
  <si>
    <t>Postcard mailing &amp; IVR call designed to educate parents/guardians about the benefits of immunizations and remind them to schedule well visits</t>
  </si>
  <si>
    <t>Vaccine Adherence in Kids</t>
  </si>
  <si>
    <t>provides education and resources on virtual visits. Email is sent to all members over 18 &amp; parents/guardians of children.</t>
  </si>
  <si>
    <t xml:space="preserve">National virtual visit email campaign </t>
  </si>
  <si>
    <t>email campaign encourages members with chronic health conditions to discuss medication adherence with their PCP. Discussions center around education and resource information</t>
  </si>
  <si>
    <t>Jim Hanowsky</t>
  </si>
  <si>
    <t xml:space="preserve">Medication Adherence email </t>
  </si>
  <si>
    <t>provides education and resource information on the importance of getting vaccinated against HPV</t>
  </si>
  <si>
    <t xml:space="preserve">HPV email campaign </t>
  </si>
  <si>
    <t xml:space="preserve">encourages identified members with targeted gaps in care to contact their healthcare provider. An email is sent to the member or parents/guardians providing education on taking medication as prescribed and keeping scheduled appointments. They are encouraged to speak with their healthcare provider about resources, education, and medical needs. </t>
  </si>
  <si>
    <t xml:space="preserve">Behavioral Health member outreach </t>
  </si>
  <si>
    <t>provides in-home testing kits through direct mailing. Available testing kits include lead screening for children, chlamydia screening in women and HbA1c. Results are reported to the member and primary care provider. Targeted HEDIS Measures: LSC, CHL</t>
  </si>
  <si>
    <t>Timothy Gandy</t>
  </si>
  <si>
    <t xml:space="preserve">Let’sGetChecked program </t>
  </si>
  <si>
    <t>offers incentives to members, in the form of gift cards to motivate them to schedule appointments and close gaps in care</t>
  </si>
  <si>
    <t>Member rewards</t>
  </si>
  <si>
    <t>completed if needed. table stake) (investment for 8,891 members $1,600)
Alegis (in home visits- WCV): provides in home and telehealth comprehensive health risk assessments to close gaps in care, related to specific measures through a program allowing health plan customers to access quality medical care by a licensed physician, physician assistant and nurse practitioners. Prior to receiving an outreach phone call, members with identified gaps in care will receive mailers from the Health Plan introducing the member to Alegis.</t>
  </si>
  <si>
    <t>Alegis</t>
  </si>
  <si>
    <t>Live agents make outbound calls to members and assists them with appointment scheduling through a 3-way call with clinic scheduling staff. Reminder calls and follow-up calls are also made where rescheduling is completed if neede</t>
  </si>
  <si>
    <t>TTEC Live Calling</t>
  </si>
  <si>
    <t>The EPSDT (Early, Periodic, Screening, Diagnosis, and Treatment) IVR calls are proactive IVR automated calls made to members to remind them to schedule EPSDT (Comprehensive Well Care) Visits for their children 0 through 20 years of age.</t>
  </si>
  <si>
    <t>OmniChannel IVRL</t>
  </si>
  <si>
    <t xml:space="preserve">Focuses on the members preferred way to be contacted. We use Text, Email and IVR calling based on their preference. Includes immunization/flu/dental/annual checkup. </t>
  </si>
  <si>
    <t xml:space="preserve">Preventing screening (blood pressure, sugar test, 10 questions to check your wellness with a clinical person doing biometrical screening </t>
  </si>
  <si>
    <t>all</t>
  </si>
  <si>
    <t xml:space="preserve">Community Health Fairs meant to increase health awareness and provide health and wellness education and prevention information. </t>
  </si>
  <si>
    <t xml:space="preserve">Community health fairs </t>
  </si>
  <si>
    <t>Care Mgmt Teams and SME</t>
  </si>
  <si>
    <t>https://uhgazure.sharepoint.com/:f:/r/teams/NMCentennialCareRFP2022/Shared%20Documents/04.%20Resource%20Library/02.%20Proof%20Points%20%26%20Data/Capabilities%20-%20Supporting%20Documentation/HouseCalls?csf=1&amp;web=1&amp;e=PW2u5Q</t>
  </si>
  <si>
    <t>HouseCalls is a yearly health and wellness visit that happens in the privacy and comfort of a member’s own home. No traveling to an appointment. No sitting in a waiting room.
A clinician (health care practitioner such as a physician’s assistant, medical doctor or nurse practitioner), comes to the member’s home at the scheduled time. The clinician completes a health evaluation, including a physical exam and other important screenings.</t>
  </si>
  <si>
    <t xml:space="preserve">HouseCalls has provided in-home assessments nationwide since 2011. In 2021, we completed more than 
2.2 million visits across 47 states with a network of more than 2,600 licensed advanced practice clinicians 
(APC).
99% member satisfaction
91% repeat visit acceptance rate
</t>
  </si>
  <si>
    <t>Selected members</t>
  </si>
  <si>
    <t>Supports a member’s overall health by visiting them in their home – addressing open care opportunities, identifying care management support (including social determinants of health) and providing general ongoing health education.
Supports the health plan's ability to care for members by capturing complete and accurate viewpoint of a member’s current health and support needs (medical, behavioral, medication, environment).
HouseCalls is offered at no additional cost to UHC members to help address gaps in care for members. HouseCalls also supports the care provided by member’s doctor and is not intended to replace the annual wellness visit or Primary Care Provider’s care. HouseCalls is under provider contract with UHC and follows UHC monitoring and credentialing standards.
HouseCalls helps supplement care provided to members by their PCP, not replace.  The HouseCalls visit in the member’s own home seeks to identify are opportunities, educate members about their health and help reinforce the member’s relationship with their PCP.  Collaboration is critical to the effectiveness of the HouseCalls program.</t>
  </si>
  <si>
    <t xml:space="preserve">The program is a targeted 45 to 60 minute in-home, multi-dimensional clinical evaluation that captures a member’s health status and ongoing care needs. The program offers yearly in-home visits at no cost to the member. By using our proprietary eHouseCalls EMR platform, the licensed advanced practice clinician (APC) can identify patient needs, close quality gaps in care and promote positive outcomes. By focusing on key areas such as physiological, psychosocial, behavioral, functional and environmental care 
statuses, the comprehensive visit includes:
• Complete health history review
• Comprehensive medication review
• Conducting a physical exam, including health screenings
• Environmental assessment
• Identifying health risks and gaps in care
• Providing member education
• Developing and communicating a plan of care
• Communication of visit results to the PCP
• Visit summary provided to the member
• Referral identification and coordination as clinically appropriate
</t>
  </si>
  <si>
    <t>Margaret R Lagarde</t>
  </si>
  <si>
    <t>Kaitlin Zahn</t>
  </si>
  <si>
    <t>HouseCalls</t>
  </si>
  <si>
    <t>Native Americans</t>
  </si>
  <si>
    <t>Exclusive partnership with Zia Health, Joint Venture between Strongbow Strategies and JB Medical.  JB Medical is a Multimillion-dollar DME, Rx, and Tele-medicine Provider that is the supplier of DME and other supplies to the state of Michigan Medicaid Program, among others. The entity, Zia Health, is a  Small, Women-owned, minority-owned, HUB Zone business located in Gallup, NM.  This entity will be a statewide provider of DME and establish a DINE language telehealth program in year 1.  It is estimated to provide 20+ jobs in the Gallup/Western New Mexico Area. (agreement between the two entities almost finalized, need LLC created)   </t>
  </si>
  <si>
    <t>Zia Health partnership</t>
  </si>
  <si>
    <t xml:space="preserve">Support of the Missing and Murdered Indigenous Women and Relatives Project with radio awareness program, and Behavior Health Specialist support at the State Summit, October, 2022. (State Program) </t>
  </si>
  <si>
    <t>Jen Ziegler</t>
  </si>
  <si>
    <t xml:space="preserve">Missing and Murdered Indigenous Women and Relatives Project </t>
  </si>
  <si>
    <t>Partnership with Cuba Independent School District, Gallup McKinley County School District,  (Both High Schools 70% Native American) for Capstone Internship Program on Community Health Worker Curriculum. 5-10 internships per school district in the local area. (Drew’s comment: discussed, need to finalize)</t>
  </si>
  <si>
    <t>School partnership</t>
  </si>
  <si>
    <t>Help better connect the system itself</t>
  </si>
  <si>
    <t xml:space="preserve">Recruit providers to meet specific sub-population needs and build local provider capacity, including offering Mental Health First Aid training through Zero Suicide Framework, enhancing technology through Provider Enablement Fund, and providing process improvement support through Spectrum Practice Transformation supports. 
Develop and implement a multifaceted provider development plan to address the rise in alcohol-related deaths of Native Americans. Explore development of a Native American SUD COE approach with UNM and White Bison. [Details at Alcohol Abuse Treatment for Native Americans]
Provider Education including PCOR and PATH, Optum health education . 
Consider health education, health equity, adverse childhood experience, </t>
  </si>
  <si>
    <t>Kristy Valdez</t>
  </si>
  <si>
    <t>Provider Development &amp; Education</t>
  </si>
  <si>
    <t>Integrate the New Mexico Native American Advisory Board perspectives into Health Plan activities and quality improvement opportunities</t>
  </si>
  <si>
    <t xml:space="preserve">New Mexico Native American Advisory Board </t>
  </si>
  <si>
    <t>Lead sponsor for American Indian Suicide Prevention Conference in 2023 (~$25k)</t>
  </si>
  <si>
    <t xml:space="preserve">American Indian Suicide Prevention Conference </t>
  </si>
  <si>
    <t>Offer AI/NA Community-Directed Fund to fund our Tribal partners for community supports, member education, and other services they wish to provide to our members</t>
  </si>
  <si>
    <t>Community Direct Funds</t>
  </si>
  <si>
    <t>(across from Indian Pueblo Cultural Center) to source the Advocates and have coordinated to do this again.  Much of this work is accomplished on the ground on Pueblos and Reservations, much of it in the local tribal language.  We commit to hiring 10-20 Community Advocates, part time/20 hours a week, for the duration of the contract.  (we have the model, need to make final coordination with the school)</t>
  </si>
  <si>
    <t xml:space="preserve">Community Academy Charter School </t>
  </si>
  <si>
    <t>Member Communication`</t>
  </si>
  <si>
    <r>
      <t xml:space="preserve">Learning from previous experience training Native American youth (mostly 18-25 years old) on UHC processes and Medicaid products, re-launch These youth work on the ground within their communities to explain and educate UHC Medicaid consumers on benefits and features of our program, and SDOH benefits---transportation, nutrition, etc.  We have worked with </t>
    </r>
    <r>
      <rPr>
        <b/>
        <sz val="7"/>
        <color rgb="FF002477"/>
        <rFont val="Arial"/>
        <family val="2"/>
      </rPr>
      <t xml:space="preserve">Native American </t>
    </r>
  </si>
  <si>
    <t xml:space="preserve">Community Advocate Program (CAP) </t>
  </si>
  <si>
    <t>Empowering members</t>
  </si>
  <si>
    <t xml:space="preserve">Offer health literacy educational forums for all members, for NA offer these in our tribal communities through community partners, town halls, and one-to-one through Hub and CHWs .
Hire interns trained to facilitate health literacy education and health promotion activities in their communities, (Previous response) with pathway to Youth Advisory Board seat. </t>
  </si>
  <si>
    <t>Training- Health Literacy</t>
  </si>
  <si>
    <t>Main barriers to care include rural access (transportation), limited broadband connectivity, shortage of providers (especially BH), and case management shortages
~10% of NM population is Native American with 23 federally recognized tribes1. Albuquerque ranks 6th in the US as a city with the highest percentage of Native Americans- 400 tribes represented2</t>
  </si>
  <si>
    <t xml:space="preserve">focuses on social determinants that cause gaps in care and provides the appropriate information and services to fill those gaps  </t>
  </si>
  <si>
    <t>Shiprock</t>
  </si>
  <si>
    <t>Community Resource Center</t>
  </si>
  <si>
    <t>There is widespread stigma around seeking care for behavioral and mental health conditions. Suicide is the 3rd leading cause of death for youth in New Mexico and suicide rates for Native American youth are nearly twice as high as for other races and ethnicities. 34.8% of Native youth in New Mexico in grades 9 through 12 reported feeling sadness and hopelessness</t>
  </si>
  <si>
    <t xml:space="preserve">Model for kids and adolescents with Mental health issues. Tribal community (2 locations in NM). Additional funding/ grand </t>
  </si>
  <si>
    <t>Circles of care</t>
  </si>
  <si>
    <t>Native American presence: ~10% of NM population is Native American with 23 federally recognized tribes1. Albuquerque ranks 6th in the US as a city with the highest percentage of Native Americans- 400 tribes represented2
Barriers to care: Main barriers to care include rural access (transportation), limited broadband connectivity, shortage of providers (especially BH), and case management shortages</t>
  </si>
  <si>
    <r>
      <t xml:space="preserve">Outreach to rural, frontier and Tribal areas- </t>
    </r>
    <r>
      <rPr>
        <i/>
        <sz val="7"/>
        <color rgb="FF002477"/>
        <rFont val="Arial"/>
        <family val="2"/>
      </rPr>
      <t xml:space="preserve">air-time on the most popular ratio station </t>
    </r>
    <r>
      <rPr>
        <sz val="7"/>
        <color rgb="FF002477"/>
        <rFont val="Arial"/>
        <family val="2"/>
      </rPr>
      <t>for Native Americans KTNN, KDNN, KGAKm KUNM (</t>
    </r>
  </si>
  <si>
    <t>Community outreach- Native americans</t>
  </si>
  <si>
    <t>Community and Member Engagement</t>
  </si>
  <si>
    <t>Integrate Native Healing Centers into our member engagement and service referral processes (informed through partnership with Tribal Association(s))</t>
  </si>
  <si>
    <t xml:space="preserve">Native Healing Centers </t>
  </si>
  <si>
    <t>In-Community Presence</t>
  </si>
  <si>
    <t>1. Co-locate resource centers in Native communities with Native-led CBOs through Hub locations (staffed and digital kiosk hubs available in Navajo language
2/ Partner with the tribal liaison from the NMTIC (child welfare group</t>
  </si>
  <si>
    <t>Native communities resources</t>
  </si>
  <si>
    <t>All our employees to take Training- indigenous communities into work (e.g., NUKA training) to understand NA population (challenges they are facing, believes, etc) in an effort to better support them</t>
  </si>
  <si>
    <t>Employee Training</t>
  </si>
  <si>
    <t xml:space="preserve">Indigenous communities into work (e.g., NUKA training) </t>
  </si>
  <si>
    <t>Outreach education throughout the 23 federally recognized Tribes in NM which include the Navajo Nation, two Apache tribes, 20 Pueblos, and two Ute Tribes twice per week for highly populated regions and in the less populated areas twice a month  (Previous response)
Host quarterly family festivals, such as our Winter Fest in Shiprock (Previous response)
Chapter House</t>
  </si>
  <si>
    <t>Community engagement</t>
  </si>
  <si>
    <t>Undisrupted care continuum</t>
  </si>
  <si>
    <t xml:space="preserve">To better understand, support, and drive differentiation,  UHC will create a Tribal strictrure as part of the health plan organization, ocused entirely on Tribal communities.  </t>
  </si>
  <si>
    <t>1. Hire 5 tribal liaisons (Navajo Nation, Espanola, Bernalillo, Valencia and Socorro) to build relationship with Native American tribes. Work with tribal liaison (consultant) to facilitate discussion with tribes to best understand needs and create tribal care coordination agreements 
2. Hire health plan staff across all levels of the organization that are indigenous and from the communities we serve 
3. Hire and utilize peer supports or CHWs from indigenous communities (NA Liaison/ CM team)</t>
  </si>
  <si>
    <t>Operations (non-IT)</t>
  </si>
  <si>
    <t>STAFF- Tribal Health Plan and diversity</t>
  </si>
  <si>
    <t>Community-Driven</t>
  </si>
  <si>
    <t xml:space="preserve">To better understand, support, and drive differentiation,  UHC will create a Tribal strictrure as part of the health plan organization, ocused entirely on Tribal communities.  We're aiming to have a Native Executive Director . </t>
  </si>
  <si>
    <t xml:space="preserve">UHC humbly approaches with solutions and strategies that were effective for us with these and similar populations historically in NM and across geographies, and are ready to listen, learn, adapt and improve, in partnership with New Mexico’s 23 tribal nations </t>
  </si>
  <si>
    <t xml:space="preserve">UHC’s [Cedar &amp; Sage Plan] will partner with Tribal communities and members to support, enable and collaboratively develop native-led and community-informed care and social support models, with interventions and partners that effectively engage these communities  in their health - mind, body and spirt. We listen to our AI staff, members and communities, and invest in the many strengths of Native communities to eliminate social barriers and disparities while expanding capacity with communities to achieve generational health and change.
</t>
  </si>
  <si>
    <t xml:space="preserve">STAFF- Tribal Health Plan </t>
  </si>
  <si>
    <t>https://uhgazure.sharepoint.com/:p:/r/teams/NMCentennialCareRFP2022/Shared%20Documents/04.%20Resource%20Library/01.%20Fact%20Sheets/One%20Pagers/Final%20One%20Pagers%20in%20Review%20with%20SME%20and%20McKinsey/NM%20Community%20Partnerships.pptx?d=w4eb26b89752544b3a6048c9516fbd6d3&amp;csf=1&amp;web=1&amp;e=Vtcyyc</t>
  </si>
  <si>
    <t>rural</t>
  </si>
  <si>
    <t>- Increases access to care in rural communities by enhancing El Centro's ability to reach rural members in their homes and via telehealth.
- Revolutioningzing primary care and supporting the local workforce by hiring and training CHW/MA/NP.
- UHC demonstrates commitmment to creating community-based healthplan by investing in local workforce development programs.</t>
  </si>
  <si>
    <t>- UHC has invested $90,000 intp partnership with El Centro
-El Centro Family Health annually serves 20,000 patients in 26 primary care, dental, and school-based health clinics located in rural and frontier communities in the northeast region. For almost 50 years, El Centro has been the sole provider of affordable, high-quality health care services to low-income, uninsured, and vulnerable populations throughout northern New Mexico.
-This partnership will achieve 3 goals:
1. Establishing an enhanced El Centro Cares home visit model in Rio Arriba County with remote monitoring equipment. ​
2. Hiring and training a Medical Assistant/CHW that will be able to support telehealth visits. ​
3. Training a field Nurse practitioner on remote patient monitoring in San Miguel and Rio Arriba counties.
- Expected long-term benefits include avoided emergency room visits, decreased hospital stays, and support of elder patients to age more comfortably at home</t>
  </si>
  <si>
    <t>Provider Investments &amp; Partnerships</t>
  </si>
  <si>
    <t>Northeast NM</t>
  </si>
  <si>
    <t>Partnership with El Centro Family Health</t>
  </si>
  <si>
    <t>Justice Involved</t>
  </si>
  <si>
    <t>- Demonstrates UHC's commitment to the New Mexican community and to creating generational change by partnering with local entity and bringing a resource to specifically support justice involved members experiencing OUD.
- This resouce increases access to care and supports for jsutice involved members</t>
  </si>
  <si>
    <t>- Partner with Local Family &amp; Youth Innovation (FYI) organization to luanch comprehensive MAT Plus Model specifically to support justice involved members.
- The MAT plus model offers MAT services to members with OUD and also providers integrated PH/BH primary care.
- UHC will build out primary care office in FYI building to bring in integrated PB/BH primary care.
- Members will also ahve access to comprehensive community support services
- Individuals enter our model through court referral, acute care referral, unhoused individuals, Crisis Tirage Center, Dona Ana County Detention Center</t>
  </si>
  <si>
    <t>Dona Ana County</t>
  </si>
  <si>
    <t>Catalyst MAT Collaborative Plus Model</t>
  </si>
  <si>
    <t>All memebrs</t>
  </si>
  <si>
    <t xml:space="preserve">- Demonstrates UHC's commitment to the New Mexican community and to creating generational change by supporting and developing local workforce. </t>
  </si>
  <si>
    <t>- UHC will partner with Central NM CC to create and offer paid intern and job placement opportunities within UHC and through provider and community partners</t>
  </si>
  <si>
    <t>Peter Morrison</t>
  </si>
  <si>
    <t>Partnership with Central NM Community College</t>
  </si>
  <si>
    <t>- Demonstartes UHC's commitment to supporting and promoting local providers in rural communities.</t>
  </si>
  <si>
    <t>- UHC will work with Local and regional based provider advocates who are dedicated to support rural providers.</t>
  </si>
  <si>
    <t>Will Freeman</t>
  </si>
  <si>
    <t>Rural Provider Advocates</t>
  </si>
  <si>
    <t>- UHC will will drive community-informed care and strategies by using member advisory councils to create a continual feedback loop between members, communities, and the health plan. These council ncils will be especially focused on priority populations (LTSS, maternity, children in state custody, native americans, and justice involved)</t>
  </si>
  <si>
    <t>Member Advisory Councils</t>
  </si>
  <si>
    <t>- Answer the state’s call for generational change and a revolution in primary care by creating omni-presence in communities and providing access points for members throughout communities in NM.</t>
  </si>
  <si>
    <t xml:space="preserve">- UHC will partner with Mobility eXchange to strategically place Digital Kiosks in community hubs that will serve as virtual access points for members and non-members. Communities will have access to social services such as SNAP benefits, and  also be able to engage with their health system and virtual visits. Each digital kiosk will aslo come equiped with an SDOH survey that will connect communtiy members to resources based on their individual needs. With data points from these intraction, UHC will be able to tailor Use Case #1: Kiosk Stations: UnitedHealthCare will partner with Mobility eXchange to strategically place Digital Kiosks in community hubs to serve as virtual access points for members and non-members, especially in rural and frontier communities with limited broadband access in members’ homes. Any community member will have access to universal offerings such as SNAP and Medicaid enrollment and SDOH resources, while UnitedHealthCare members have an expanded experience that includes accessing VABs, Provider Director, or virtual visits. Each digital kiosk will also come equipped with an SDOH screening that will connect community members to local resources based on their individual needs. With data points from these interactions, UHC will be able to tailor informed-community strategies and care to best meet community and member needs.
Digital Kiosks will be placed in throughout communities in easy to access locations where community members will feel safe such as YMCAs, independent pharmacies, and community-based organization centers. -informed-community strategies and care that will meet community needs.
- Digital Kiosks will be placed in throughout communities in easy to access locations where community members will feel safe such as YMCAs, libraries, and community-based organization centers. 
</t>
  </si>
  <si>
    <t>Mobility eXchange: Digital Kiosks</t>
  </si>
  <si>
    <t>Yes (scope and price out)</t>
  </si>
  <si>
    <t xml:space="preserve">Workforce Development Fund, steerage to in-demand jobs and certifications, and job placement support (Apprenticeship, Direct Hiring, and Partner Providers) (Previous response)
Doulas- Invested in [agency] to expand AI/NA doulas workforce (08/22 grant)
Care Management and CHWs hired from local communities; support acquisition of certifications as path to employment, and promote this path to providers too. </t>
  </si>
  <si>
    <t>Members receiving workforce training</t>
  </si>
  <si>
    <t>- UHC will financially support our members receiving workforce training (i.e. Doula, Peer, CHW, etc.) to cover necessary expenses needed to complete training programs. This will include but not limit to GED, ESL, child care, transportation, books, etc.</t>
  </si>
  <si>
    <t>Member workforce support fund</t>
  </si>
  <si>
    <t>BH Access</t>
  </si>
  <si>
    <t>Members with BH needs</t>
  </si>
  <si>
    <t xml:space="preserve">- Demonstrates UHC's commitment to revolutionizing primary care by expanding member support systems to include evidence-based peer support. 
- Demonstrates UHC's commitment to the New Mexican community and to creating generational change by supporting and developing local workforce. </t>
  </si>
  <si>
    <t>- Hire peer support specilist with lived experience to provide evidence-based support to members with BH needs.
- State of new Mexico offers free peer certification program and UHC will commit to covering expenses incurred by peer specilist in completing program i.e. travel/lodging.</t>
  </si>
  <si>
    <t>Shaun Pamphile</t>
  </si>
  <si>
    <t>Staff: Peer Support for Members with BH Needs</t>
  </si>
  <si>
    <t>N/A (have job descriptions)</t>
  </si>
  <si>
    <t>We have engaged nearly 1000 youth (933) in specialized foster/adoptive peer support activities with our SCYP peer support specialists focused on a combination of youth transitional living and coping education and caregiver suppor</t>
  </si>
  <si>
    <t>Children in state custody</t>
  </si>
  <si>
    <t>- Hire peer support specilist with lived experience to provide evidence-based support to children in state custody.
- State of new Mexico offers free peer certification program and UHC will commit to covering expenses incurred by peer specilist in completing program i.e. travel/lodging.</t>
  </si>
  <si>
    <t>Staff: Peer Support for Foster Kids</t>
  </si>
  <si>
    <t>Members with IDD</t>
  </si>
  <si>
    <t>- UHC will hire 10 Peer support mentors and provide training to enable peer support staff to provide evidence-based support to members with IDD.
- This capaility was written to in TN RFP</t>
  </si>
  <si>
    <t>Staff: Peer Support For Member with IDD</t>
  </si>
  <si>
    <t>Presby offers $300 per native american member, per year</t>
  </si>
  <si>
    <t>Tribal members</t>
  </si>
  <si>
    <t>- Commitment to understanding and meeting the needs of Tribal communities.
' The state of New Mexico is focused on 6 key population types including Native Americans. The state wants to see culturally relevant strategies.</t>
  </si>
  <si>
    <t>- Annual vouchers to cover expenses for complimentary and alternative treatments will be made available to tribal members.</t>
  </si>
  <si>
    <t>Voucher for Complementary &amp; Alternative Treatment</t>
  </si>
  <si>
    <t>This service is being discontinued per Blaine Bergeson</t>
  </si>
  <si>
    <t>- Increased demand for BH and continued shortage of BH practitioners is exacerbating challenges in accessing care.
- Virtual Visits increase access to care using a local-first, digitally-enabled strategy that increases access and augments provider shortages.
- Enables members living in rural communities access to high-quality BH care.</t>
  </si>
  <si>
    <t>- Virtual Visists is a telemedicine platform that connects members to full-spectrum virtual behavioral health care.
- Through virtual visits, members have access to a comprehensive local provider directory and are empowered to seek out the support that best meets their needs.
'- The platform also enables members to  schedule virtual appointments with their preferred provider.</t>
  </si>
  <si>
    <t>Network</t>
  </si>
  <si>
    <t>Virtual Visits</t>
  </si>
  <si>
    <t>Integration</t>
  </si>
  <si>
    <t>https://uhgazure.sharepoint.com/:p:/r/teams/NMCentennialCareRFP2022/Shared%20Documents/04.%20Resource%20Library/01.%20Fact%20Sheets/One%20Pagers/Final%20One%20Pagers%20in%20Review%20with%20SME%20and%20McKinsey/NM%20VBC%20Strategy.pptx?d=w2db6dd3881624409bca482bd0d4fd65e&amp;csf=1&amp;web=1&amp;e=NhTbhi</t>
  </si>
  <si>
    <t>- Creating regional anchor provider partnerships will allow UHC to deploy provider-informed strategies to best meet the unique regional needs of members and communities. 
- Demonstartes UHC commitment to creating a community-based health plan that prioritizes local partnerships  and community-informed care.</t>
  </si>
  <si>
    <t>- Robust regionally planned provider network using anchor partners (OCN, UNM, Presbyterian), NM Health Partners - FQHC, and Spectrum ACO model (small/rural providers). 
- Anchor partners will all be contracted via value based Care</t>
  </si>
  <si>
    <t xml:space="preserve">State-wide   </t>
  </si>
  <si>
    <t>Camille Kendricks</t>
  </si>
  <si>
    <t>Anchor Provider Strategy</t>
  </si>
  <si>
    <t>TBD</t>
  </si>
  <si>
    <t>Integrated</t>
  </si>
  <si>
    <t xml:space="preserve">20220415_Livongo_OpModelv5.pptx
</t>
  </si>
  <si>
    <t>We are not live with Livongo in any C&amp;S Markets as we just completed contracting efforts and are kicking off implementations for Q4 2022.  We expect the following outcomes.  
a.	Total Cost of Care Reduction
b.	A1C Reduction
c.	&gt; 5% weight loss
d.	BP Reduction (if hypertension included)
e.	HEDIS Gap Closure</t>
  </si>
  <si>
    <t>Members with Diabetes
All members for prevention/wellness</t>
  </si>
  <si>
    <t>Targeted populations based using IPRO stratification of diabetic members.
Member engagement strategies implemented by Livongo that drive participation through multi channel outreach.
Collaborative program marketing that draws on the experience of those we hope to better serve including healthcare disparities reduction strategies.
Offering the following programs across conditions: 1. Livongo for Diabetes management, 2. Livongo for Diabetes prevention or weight management, 3. livongo for hypertension and 4. livongo for Behavioral Health</t>
  </si>
  <si>
    <t>Livongo (merged with Teladoc) provides remote patient monitoring and 24/7 nurse availability and coaching plus app engagement for diabetes management including a cellular connected scale and glucometer to monitor weight and glucose readings. C&amp;S National SOW in place, health plans may select Livongo capabilities ala cart with work order sign off (Diabetes Mgt, DPP, Weight Mgt, Hypertension, BH).  Contract includes performance guarantees for NPS, weight loss, 5 mmHg, and data reporting on self reported A1C.</t>
  </si>
  <si>
    <t>Laura Kailies</t>
  </si>
  <si>
    <t>Livongo</t>
  </si>
  <si>
    <t>https://uhgazure.sharepoint.com/:f:/r/teams/NMCentennialCareRFP2022/Shared%20Documents/04.%20Resource%20Library/02.%20Proof%20Points%20%26%20Data/Capabilities%20-%20Supporting%20Documentation/eConsult%20Study?csf=1&amp;web=1&amp;e=8BoVNo</t>
  </si>
  <si>
    <t>Between 2020 and 2022, BluePath Health has supported payers across California in forming e-consult coalitions to engage stakeholders across over 20 counties across the state. Examples of these collaborative efforts are the Central Valley E-Consult Coalition and North Rural E-Consult Coalition, engaging Anthem Blue Cross, California Health &amp; Wellness, CalViva Health, Health Net and Partnership Health Plans and their network providers. Since the formation of these coalitions, over 6,000 e-consults have been conducted among providers, with an average response time of under two days. Over 75% of e-consults are resolved without the need for an additional in-person visit with the member.
•Specialist response times improve ranging from half a day to three business days.
•Patients with eConsults are scheduled for face-to-face visits more quickly. Wait times for patients with eConsults range from 5 to 34 days, compared to 65+ days without (an average of 89.2% reduction in specialty care wait times.)
•Unnecessary face-to-face visits are reduced. eConsult programs have resulted in a 54.6% reduction of inappropriate referrals. An average of 69.2% of eConsult questions are resolved virtually.
•No show rates are reduced. Visit completion rates following eConsult range from 64-88% as compared to 60-70% with traditional referrals.
•PCP satisfaction is high with 70-100% of primary care providers expressing satisfaction with eConsult advice and patient care.
•Specialist satisfaction is high with 50-95% of specialists satisfied with eConsult use.
•Member satisfaction is high with 78-96% of patients satisfied with eConsult quality, access and safety.</t>
  </si>
  <si>
    <t xml:space="preserve">- UHC commitment to local first, provider-informed solutions that enhance and promote local providers.
- The preferred eConsult solution for local providers will have the most favorable impact on expanding access to care, especially in rural communities.
</t>
  </si>
  <si>
    <t>UnitedHealthcare is partnering with BluePath Health and investing in a $60,000 payer agnostic provider landscape study to assess the current use of e-consultations in New Mexico. Using insights from this assessment, we will build a local coalition of providers, payers and communities to determine how we can best support and expand current e-consult practices. We will support existing e-consultation resources by covering services offered through platforms that are already in use and expand local capacity by enabling the adoption of provider-preferred platforms, to enhance access to timely specialty care.</t>
  </si>
  <si>
    <t>eConsult Study with BluePath Health</t>
  </si>
  <si>
    <t>- In 2018, the state recorded its second highest drug overdose death rate at 26.6 deaths per 100,000 population</t>
  </si>
  <si>
    <t>Members experiencing SUD/OUD/AUD</t>
  </si>
  <si>
    <t>- UHC commitment to identifying SUD/OUD/AUD needs and support by providing necessary tools and training to our providers.</t>
  </si>
  <si>
    <t>Promotion of Provider BH Toolkit that includes Member assessment tools for SUD with CRAFFT 2.1 for youth, and DAST-10 or NIDA for adults  (CPT G2011). Training for proper use of assessments</t>
  </si>
  <si>
    <t>BH Provider Toolkit</t>
  </si>
  <si>
    <t>- Peer support for BH conditions is an important, evidence based piece of the BH health continuum. Providing this evidence-based training to peer support staff demontrates our commitment to creating generational change by providing the necessary tools to our staff to fully caring for members experincing SUD/OUD/AUD</t>
  </si>
  <si>
    <t xml:space="preserve">Seeking Safety “train the facilitator” is a training for Peer Support Specialists to perform support groups with adults and children to help them attain safety from trauma and/or substance abuse. It is evidence-based by SAMHSA. </t>
  </si>
  <si>
    <t>Seeking Safety Training</t>
  </si>
  <si>
    <t>Member Recovery Action Plan</t>
  </si>
  <si>
    <t>Children, Children in state custody, foster kids, native american youth, children in rural/frontier areas</t>
  </si>
  <si>
    <t>- UHC commitment to creating generational change by investing in staff and technology that will help prevent children from experiecning pharmecetical issues.</t>
  </si>
  <si>
    <t>UHC will utilize Psychotropic Medication Algorithms for youth to identify prescribing issues (over perscribing, poly-Pharmacy), reviewed by psychiatrist with peer reviews conducted with prescribers. .2-.5 FTE</t>
  </si>
  <si>
    <t>Pharmacy</t>
  </si>
  <si>
    <t xml:space="preserve">Psychotropic Medication Algorithms </t>
  </si>
  <si>
    <t>Members with SUD/OUD/AUD</t>
  </si>
  <si>
    <t>- Health plan commitment to supporting memebrs experiecing SUD/OUD/AUD</t>
  </si>
  <si>
    <t>UHC will connect members experiencing SUD/OUD/AUD to clinical care management after an inpatient discharge or referral from provider/care manager/Community</t>
  </si>
  <si>
    <t>Lisa wannemacher</t>
  </si>
  <si>
    <t>Clinical Outreach For SUD/OUD/AUD</t>
  </si>
  <si>
    <t>https://uhgazure.sharepoint.com/:b:/r/teams/NMCentennialCareRFP2022/Shared%20Documents/04.%20Resource%20Library/02.%20Proof%20Points%20%26%20Data/Capabilities%20-%20Supporting%20Documentation/Naloxone/Naloxone%20Distribution%20Factsheet%202022_draft050222.pdf?csf=1&amp;web=1&amp;e=DRKQxz</t>
  </si>
  <si>
    <t>Justice involved/ NA/SUD members</t>
  </si>
  <si>
    <t>- Supporting justice involved members and keeping them safe through value added beenfits</t>
  </si>
  <si>
    <t>We will offer Narcan kits to justice involved members and their families. We realize the potential for relapse and believe this offering can mitigate that risk</t>
  </si>
  <si>
    <t>Latoya Joseph</t>
  </si>
  <si>
    <t xml:space="preserve">Narcan Kit </t>
  </si>
  <si>
    <t>https://uhgazure.sharepoint.com/:x:/r/teams/NMCentennialCareRFP2022/Shared%20Documents/02.%20RFP%20Readiness/02.%20Workstream%20%26%20Value%20Adds/08.%20Partnerships/List%20of%20Partnerships.xlsx?d=w828f5631281c4730ab45ba272d63e032&amp;csf=1&amp;web=1&amp;e=aQsbnQ</t>
  </si>
  <si>
    <t>- Creating generational change by investing in communities and supporting underserved members (demographically and geographically)
- substance abuse is a high priority for the state and this is one of may solutions to addressing that problem</t>
  </si>
  <si>
    <t>- $98,000 investment into National Latino BH Assc
- The National Latino Behavioral Health Association provides national leadership on mental health and substance abuse concerns of the Latino community
- Our investment will fund and support the follwoing 
1. 2 Behavioral health Interpreter Training (BHIT) programs
2. 2 BHIT Trainings for English Speaking Staff who Use Interpreters 
3. Evidence-based Substance Abuse Prevention program for 2 cohorts of youths ages 11-14 in Northern New MExico (rural)</t>
  </si>
  <si>
    <t>National Latino Behavioral Health Association</t>
  </si>
  <si>
    <t>https://uhgazure.sharepoint.com/:f:/r/teams/NMCentennialCareRFP2022/Shared%20Documents/04.%20Resource%20Library/02.%20Proof%20Points%20%26%20Data/Capabilities%20-%20Supporting%20Documentation/OUD%20Hospital%20MAT%20VBC?csf=1&amp;web=1&amp;e=dl1cbv</t>
  </si>
  <si>
    <t>•For nearly four decades, New Mexico has ranked among the highest in the nation for alcohol-related death.
- In 2018, the state recorded its second highest drug overdose death rate at 26.6 deaths per 100,000 population
- Nationaly, 50% of UHC C&amp;S members with OUD have at least one hospital event per year, majority of these have multiple visits. Hospitals do not universally screen for SUD, and few hospitals initiate MAT in the ED or IP settings – missing key opportunity.</t>
  </si>
  <si>
    <t>Program still in early stages
- Currently, we can report that in the 1st 9 months live with one our key partnership hospitals, we have seen an 8% increase in the number of members connected to MAT, which resulted in a doubling of our members connected to MAT from baseline.</t>
  </si>
  <si>
    <t>Members with OUD</t>
  </si>
  <si>
    <t>Incentive program empowers local hospitals and promotes MAT treatment to adress sever OUD issues in NM
- Braodening the spectrum of where we offer MAT support to members with OUD</t>
  </si>
  <si>
    <t>The Hospital VBC and toolkit is an adaptable set of supports aimed at helping hospitals overcome barriers to MAT-initiation. The tools that make up this package may vary but likely include
- Micro-incentive for MAT inititation and also for ongoing treatment
- Actionable data exchange between UHC and hospitals to help track progress
- Support to connect memebrs to ongoing treatment</t>
  </si>
  <si>
    <t>Value-Based Care</t>
  </si>
  <si>
    <t>Hospital MAT Incentive Model</t>
  </si>
  <si>
    <t>Support families to understand and navigate the system</t>
  </si>
  <si>
    <t>N/A</t>
  </si>
  <si>
    <t>Due to specialized nature of CISC and national recommendations of Center for States, Center for Tribes, and ACF, hiring individuals with lived experience is best practice</t>
  </si>
  <si>
    <t>Helps increase relationships with foster caregivers and build health relationships for families through decreasing secondary traumatic stress. Builds pathways for sustainable workforce with individuals with lived experience through hiring of Navigators and qualified CMs</t>
  </si>
  <si>
    <t>Funding for Family Advocacy Program and partnership to assist community organization that has family peers and advocates for foster caregivers.  Partnership with this organization to provide monthly groups focused on ideas and suggestions for relief of secondary traumatic stress and best practices and form path for workforce development through Navigator Team &amp; possibly CM depending on qualifications</t>
  </si>
  <si>
    <r>
      <rPr>
        <sz val="11"/>
        <rFont val="Calibri"/>
        <family val="2"/>
        <scheme val="minor"/>
      </rPr>
      <t xml:space="preserve">Family </t>
    </r>
    <r>
      <rPr>
        <sz val="11"/>
        <rFont val="Arial"/>
        <family val="2"/>
      </rPr>
      <t>advocacy program</t>
    </r>
  </si>
  <si>
    <t>Workforce development and training in specific issues pertaining to CISC, trauma, and trauma informed care for BH providers, and cross-dept training are required for compliance with the Kevin S lawsuit for NM</t>
  </si>
  <si>
    <t>To date, nearly 3000 providers have engaged in OHE trainings specific to CISC. (2705)</t>
  </si>
  <si>
    <t xml:space="preserve">Strengthens foster/adoptive/kinship families skills and understanding related to trauma, caring for children with trauma, and helps </t>
  </si>
  <si>
    <t xml:space="preserve">Provider training on Optum Health Education (free)- eating disorders, general foster. (Differentiator)
Foster care tool kit (free resources to all), how Medicaid works for Young adults for JI (Differentiator)
Deploy training and grow the network for providers rendering trauma-informed care, intensive wraparound services, multisystemic therapy and other specialties detailed in the Kevin S. et. al. FSA Provider Trainings 
Exploring-Child Parent Psychotherapy (CPP) – is there a current learning collaborative within state? If not, is there a way to partner with the past entity that held the learning collaborative to sponsor a group of providers to go thr? (Differentiator)
Training for providers – If we have training specialist – Conduct NCTSN Trainings for Juvenile Justice Staff </t>
  </si>
  <si>
    <t>Optum Health Education</t>
  </si>
  <si>
    <t>All foster caregivers are required to complete training hours.</t>
  </si>
  <si>
    <t>NTDC New this year.  NFPA trainings have been completed with over 150 parents in 2 months. Over 3000 older foster youth and caregivers have received individualized trauma education in a state with a similar plan.</t>
  </si>
  <si>
    <t>Build/Strenghten relationship with foster parent and helping them to navigate the system</t>
  </si>
  <si>
    <t>NFPA training twice/year, Once per month training for new foster parents, 
NTDC - 3 versions - general child welfare for foster/adoptive with kinship modification, culturally specific Native American, and on-demand/right time training in special topics - These trainings are approved/made with grant from child welfare gateway and are trauma-informed super comprehensive
NCTSN: Attachment Vitamins, &amp; 12 Core Concepts of Trauma Trainings, to be shared with caregivers/families and guided discussion &amp; Resource Family Training *These trainings available if training specialist hired &amp; following Heidi obtaining affiliate status (in progress)</t>
  </si>
  <si>
    <t xml:space="preserve">SCYP Training </t>
  </si>
  <si>
    <t>https://uhgazure.sharepoint.com/:f:/r/teams/NMCentennialCareRFP2022/Shared%20Documents/04.%20Resource%20Library/02.%20Proof%20Points%20%26%20Data/Capabilities%20-%20Supporting%20Documentation/UHG%20Apprenticeship%20Program?csf=1&amp;web=1&amp;e=asEl52</t>
  </si>
  <si>
    <t>Difficult to fill existing roles
– Labor shortages
– Candidates not qualified
– Educational system we rely on does not produce desired qualities
• Current roles do not meet the needs of the business to get new work done
– Wrong skills
– Missing skills
– Human and customer service attributes
 104 applicants, 9 Medical Assistant 
apprentices passed CCMA exam on 8/16 in 
Denver.
- 105 applicants, 7 Pharmacy Tech apprentices 
started on 7/18 in Minneapolis.
- &gt;240 applicants, expect to recruit 15 MA 
apprentices in CO Springs and start on 10/10.
– Stuck in model controlled by guilds or pre-defined notions of health role</t>
  </si>
  <si>
    <t>OptumRx’s Genoa pharmacies have recently hired their first cohort of apprentices in Minneapolis. OptumCare primary care 
clinics have decided to scale-up nationally in 2023. UHC Community &amp; State will be training enhanced community health workers</t>
  </si>
  <si>
    <t>UHG AP will create multiple roles, filling existing critical workforce needs or creating new capabilities
Registered Apprenticeship models are proven to rapidly train and scale new roles in the health workforce
UHG AP directly addresses  equity in our hiring, allowing  people to join our Company who otherwise felt unqualified to contribute
Opportunity in NM to create and leverage novel workforce roles to enhance products and services, meeting patient and shareholder expectations
Hire from the community to serve members in that community
• Mechanism to give opportunities to those who otherwise wouldn’t have them
 Ensure core level of competency and proficiency (initial intensive training)
• Allow for regional customization (through on-the-job training)</t>
  </si>
  <si>
    <t xml:space="preserve">UHG Public Health, with the non-profit Institute for American Apprenticeships (IAA), established a customized, nationally registered apprenticeship program to train the workforce of the future to meet business needs, increase diversity of workforce and equity in hiring from communities we serve, have positive social impact on the community, and provide better care to people
</t>
  </si>
  <si>
    <t>Prat Varma</t>
  </si>
  <si>
    <r>
      <t>UHGApprenticeship Program</t>
    </r>
    <r>
      <rPr>
        <sz val="7"/>
        <color rgb="FF002477"/>
        <rFont val="Arial"/>
        <family val="2"/>
      </rPr>
      <t xml:space="preserve">, </t>
    </r>
  </si>
  <si>
    <t xml:space="preserve">N/A </t>
  </si>
  <si>
    <t>At times children in state custody do not have immediate homes to go to or families are too far to visit.</t>
  </si>
  <si>
    <t xml:space="preserve">In a similar state, approximately 20 hours per child in the program were engaged through our staff.
</t>
  </si>
  <si>
    <t>We want to ensure that kids in custody always have caring adults by their side, so we developed a program to visit kids in the hospital to help them feel less alone and ensure they have compassion and advocacy when needed</t>
  </si>
  <si>
    <t xml:space="preserve">Kids at hospital, care managers go to visit them so they are not alone at the hospital if none can visit them. Volunteer program. – Enterprise donates $ match for volunteer hour which staff designate to local foster care CBOs </t>
  </si>
  <si>
    <t xml:space="preserve">Rock-A-Bye Baby Program </t>
  </si>
  <si>
    <t xml:space="preserve">Address Social Isolation &amp; Wellness </t>
  </si>
  <si>
    <t>Perinatal SUD/BH Treatment</t>
  </si>
  <si>
    <t>24/7 staffed by licenced BH clinicians</t>
  </si>
  <si>
    <t>Blaine Bergeson</t>
  </si>
  <si>
    <t>OBH Crisis line</t>
  </si>
  <si>
    <t xml:space="preserve">Provide care continuum to kids and young adults with minimum or no disruption
Hire local experience that is culturally and linguistically competent with immigration and/or refugee experience and  talent and place our care managers based on our heat mapping (where they are, and Kid’s cultural background) 
Care manager assign to Kid/Young Adult to drive continuity. Peer support Model intervention as itself
Maternity Management (done by  SCYP care management, team trained on Maternity, HFS clinical and maternity assessment. </t>
  </si>
  <si>
    <t>To better support our CISC members we'll have dedicated staff to suport their end-to-end health care and social determinants of health needs, in an effor to support kids and young adults during this transition.</t>
  </si>
  <si>
    <t>STAFF: CISC</t>
  </si>
  <si>
    <t>Partner with Heartland clinics to expand mobile services in NM</t>
  </si>
  <si>
    <t>Heartland Clinics</t>
  </si>
  <si>
    <t>https://youthvillages.org/services/intensive-in-home-treatment/intercept/</t>
  </si>
  <si>
    <t>This would be a new program for partnership with UHC</t>
  </si>
  <si>
    <t>The state values high fidelity wrap around programs. This program is on the Title IVE Evidence Based Prevention List to Meet Family First Guidelines and is documented to work with at risk families in child welfare &amp; juvenile justice</t>
  </si>
  <si>
    <t xml:space="preserve">Early prevention program for keeping kids with their families. (for families that may need foster support to help with unification). In lieu of service/residential and prevention program for JI/Foster Care. Also, for family reunification </t>
  </si>
  <si>
    <t>Doug Annett</t>
  </si>
  <si>
    <t>Intercept program</t>
  </si>
  <si>
    <t>Not core VAB - national partnership to write about throughout the bid</t>
  </si>
  <si>
    <t xml:space="preserve"> 1. NM has an incarceration rate of 733 per 100,000 people (including prisions, jails, immigration detention, and juvenile justice facilities), meaning that it locks up a higher percentage of its people thatn any democracy on earth
2. ↓ Incarceration rate of disadvantaged populations (52% latinos 6% blacks 11% NA)</t>
  </si>
  <si>
    <t>We are not live with it.  We expect the following outcomes.  
#of expunged/sealed records​
#of people completing training​
#people attending event​
#of SDoH screenings</t>
  </si>
  <si>
    <t>Incarcelated population</t>
  </si>
  <si>
    <t xml:space="preserve"> There is a negative stigma that is casted upon individuals with a criminal record in many areas ofo society including but not limited to employment hiring practices. This creates a barrier for those JI individuals to gain meaningful employment and live a sustainable life. Expungement of record will ai in this area
</t>
  </si>
  <si>
    <t>UHC establishes nationwide partnership with Goodwill International to provide record expungement and workforce solution via training and placements assistance, that are relevant to specifi market need</t>
  </si>
  <si>
    <t>Goodwill</t>
  </si>
  <si>
    <t>ScripTalkPresentation.pptx</t>
  </si>
  <si>
    <t xml:space="preserve">3rd highest elderly rate in the nation 26.5%
Highest rate of elderly in poverty in the nation
50% of NA are rural/50% are urban in state
Huge disparities with other demographics
</t>
  </si>
  <si>
    <t>As part of our commitment to improve health care outcomes, making accessible and easy to follow instructions on the medicine our members need to take is imperative to their health journet.</t>
  </si>
  <si>
    <t>Members receiving their medications via Optum RX delivery, could benefit of the following features we offer through ScriptAbility: having talking labels, large print labels, braille labels and dual language translation (24 language and some dialect). differentiator)</t>
  </si>
  <si>
    <t>Holmberg Lopez</t>
  </si>
  <si>
    <t>ScriptAbility</t>
  </si>
  <si>
    <t xml:space="preserve">PH/BH training with MCOs/CBO –how they work together </t>
  </si>
  <si>
    <t xml:space="preserve">PH/BH training </t>
  </si>
  <si>
    <t xml:space="preserve">High incarceration rate in NM
Unfavorable racial disparity exit among all racial and ethnic groups in NM except whites
Overall engagement rate for Medicai JI members is low
Poverty, lack of education attainment insufficient social support network, housing insecurity, untreated BH needs, compounded by societal stigma link to JI members, creates additional barriers for successful re-entry , societal stigma,
</t>
  </si>
  <si>
    <t>Opportunity to drive systemic change to better reintegrate justice involved members into the society while bringing providers and correctional facilities in the conversation. This training will enhance/build providers' and correctional facilities' capabilities</t>
  </si>
  <si>
    <t>Educating providers and correctional facilities on (Trauma-informed care  (Understanding Trauma and Trauma Informed Responses for Criminal Justice Professionals – Justice Clearinghouse) $140 each, appointment for parole what to say/not say (legal training)  </t>
  </si>
  <si>
    <t>Trauma informed training</t>
  </si>
  <si>
    <t>Care Management Program</t>
  </si>
  <si>
    <t>HQUM Justice Release Program -MKrawczyk.pptx</t>
  </si>
  <si>
    <t>See next tab link for  AZ Justice Involve data</t>
  </si>
  <si>
    <t>Best practices: AZ Justice Involved program</t>
  </si>
  <si>
    <t>To better support the tree layers program: Adult Justice Reach In (AJRI):facilitates care coordination for members transitioning from a correctional institution for members Adults 18+. Incarcerated 20 days+ w/ an anticipated release date
Juvenile Justice:  Facilitates coordination of care between UHC members, guardians, providers, regulators, Juvenile Probation Departments, Juvenile Courts, Juvenile Detention and Juvenile Corrections in the State of New Mexico. Juveniles under 18 or under 19 if in the extended jurisdiction program</t>
  </si>
  <si>
    <t>Court Ordered Treatment- (only if mandated by State/Contract). Identified Members are under Court Ordered Evaluation (COE) or have a civil order for Mental Health Court Ordered Treatment (COT)
we need 5 FTEs (Justice Involved Liaison/Navigator, Adult Justice Reach in, Juvenile reach in, JI CHW, NA justice involved_</t>
  </si>
  <si>
    <t>Bertha Monterrubio</t>
  </si>
  <si>
    <t>STAFF: Justice Involved Team</t>
  </si>
  <si>
    <t xml:space="preserve">Yes (already approved by Drew) </t>
  </si>
  <si>
    <t xml:space="preserve">Estimate $441k, annually </t>
  </si>
  <si>
    <t>Diversion Programs</t>
  </si>
  <si>
    <t>https://uhgazure.sharepoint.com/:p:/r/teams/NMCentennialCareRFP2022/Shared%20Documents/02.%20RFP%20Readiness/01.%20Playbook%20%26%20Dashboard/Capabilities%20-%20Supporting%20Documentation/YMCA/NM%20UHC%20offerings.pptx?d=w93e70dd9a887447d9a689e59815881b0&amp;csf=1&amp;web=1&amp;e=mi3elj</t>
  </si>
  <si>
    <t>3rd highest elderly rate in the nation 26.5%
Highest rate of elderly in poverty in the nation
50% of NA are rural/50% are urban in state
Huge disparities with other demographics
13 counties exist as maternity deserts
Only 54% of non-institutionalized youth who experienced a major depressive episode In 2021 received mental health treatment
Early intervention services are scarce
80% individuals released in the US have SUD or chronic medical or psychiatric condition (2 out of 3 inmates)</t>
  </si>
  <si>
    <t>Supporting members and their families (CISC, justice involved, maternity, LTSS, NA, BH), YMCA will offer a place or an excuse for members to build their community while taking ownership of their health and wellbeing 
Strategic Plan Priorities:
Expand Access to Services
Improve Health Status for all New Mexicans
Ensure Safe Healthcare Environment Statewide
Pursue Organizational Excellence</t>
  </si>
  <si>
    <t>Partering with YMCA to 
-make available YMCA membership covering core YMCA services, billed to the health plan for active utilizers each month
- Make available Y360 Virtual Membership for remote individual and/or group programming
- Host digital kiosks (i.e., health and social service hub) within YMCA facilities, granting UHC the  exclusive right to speak to this component of the partnership the RFP, and
- Make available specialty programs that are included in YMCA’s expanded “Membership+” program offerings or that are developed in collaboration with UHC.</t>
  </si>
  <si>
    <t>YMCA</t>
  </si>
  <si>
    <t xml:space="preserve"> 1. NM has an incarceration rate of 733 per 100,000 people (including prisions, jails, immigration detention, and juvenile justice facilities), meaning that it locks up a higher percentage of its people thatn any democracy on earth
2. ↓ Incarceration rate of disadvantaged populations (52% latinos 6% blacks 11% NA)
3.80% individuals released in the US have SUD or chronic medical or psychiatric condition (2 out of 3 inmates)</t>
  </si>
  <si>
    <t>Young Adults, Adults</t>
  </si>
  <si>
    <t>Justice involved people is one of the key populations NM is focused on 
80% individuals released in the US have SUD or chronic medical or psychiatric condition (2 out of 3 inmates)
Incarceration centers typically do not provide adequate intervention to address the BH needs of JI members while incarcerated. 
Overall engagement rate for Medicaid JI members is low
Difficulty connecting with members post-release creates challenges with engaging members.(Unable to reach/no care continuum)
Unfavorable racial disparity exist among all racial and ethnic groups in NM except whites
High SDOH (homeless, Food insecurity, education)
66% inmates have depression,. 80%and a SUD, chronic medical or psychiatric condition</t>
  </si>
  <si>
    <t xml:space="preserve"> UHC to partner with courts and law enforcement to identify UHC members for case management program or detox centers, or to assist non-insured Medicaid qualified individuals with the Medicaid application process. LEAD-NM Branch (National program run by local State/Counties). National funding. CBO partner with law enforcement, connect with them and reefer back and forward –  partnership?.  Instead of being charged and booked following an arrest, the arresting officer identifies the arrestee as a potential participant for the diversion program and subsequently connects them with a case manager.
Training on mental health - courts, law enforcement, correctional facilities to identify individual with mental health issues and the best way to assist </t>
  </si>
  <si>
    <t>Jenna Bowman</t>
  </si>
  <si>
    <t xml:space="preserve">Community safety patrol </t>
  </si>
  <si>
    <t>Yes (available for Caregivers as well)</t>
  </si>
  <si>
    <t>No cost</t>
  </si>
  <si>
    <t>Apps &amp; Technology</t>
  </si>
  <si>
    <t>https://uhgazure.sharepoint.com/:f:/r/teams/NMCentennialCareRFP2022/Shared%20Documents/04.%20Resource%20Library/02.%20Proof%20Points%20%26%20Data/Capabilities%20-%20Supporting%20Documentation/Able%20to?csf=1&amp;web=1&amp;e=9rJwQW</t>
  </si>
  <si>
    <t>Ranked 37th in AHR Health Outcomes, with poorest performance in Suicide rate, Drug Deaths, LBW, Diabetes, Sexual Health &amp; Teen Births
In 2020 the New Mexico suicide rate was almost 80% high than the national average
 3rd highest elderly rate in the nation 26.5%
Highest rate of elderly in poverty in the nation</t>
  </si>
  <si>
    <t>97% member satisfaction
3 pillars to address current challenbes: access, quality and outcomes &amp; values</t>
  </si>
  <si>
    <t>All members 13+ years of age</t>
  </si>
  <si>
    <t>Virtual therapy coaching; identifies people with unmet BH needs and pairs them with a therapist and coach.
Virtual community platform (facebook-like) that targets healthcare/condition specific communities.
Coaching+, Therapy+ and Therapy 360 are all additional programs from Able To, all have cost and none are in any C&amp;S market today.  
Coaching +  is similar to Sanvello/Self Care+ and Therapy+ can be obtained through OBHS virtual visits, therefore, we are not recommending paying additional for these programs in NM.
Therapy 360 - 1-on-1 weekly treatment with licensed therapist, a behavioral coach, and structured program tools. Lea Vaassen is currently working toward the availability of Therapy 360 in the Medicaid channel, however, we are very early in the discussion. Initial markets for focus are NC and FL, however, we can look to consider New Mexico in the future, however, we won’t have outcomes data in time for the RFP.</t>
  </si>
  <si>
    <r>
      <rPr>
        <b/>
        <sz val="11"/>
        <color theme="1"/>
        <rFont val="Calibri"/>
        <family val="2"/>
        <scheme val="minor"/>
      </rPr>
      <t>Description</t>
    </r>
    <r>
      <rPr>
        <sz val="12"/>
        <color theme="1"/>
        <rFont val="Calibri"/>
        <family val="2"/>
        <scheme val="minor"/>
      </rPr>
      <t>: is a self-help digital application that uses cognitive behavioral therapy-based tools and techniques to improve overall mental well-being and behavioral health tracking, supporting members before they are in crisis. Designed to enable resilience by building new skills and daily habits. Target Population: Targeted to members and caregivers who may deal with everyday stress, clinical needs but not ready for structured care, or as an adjunct care. Coverage/Geographic Limitations: Statewide coverage. Experience: Self Care is a new implementation; Sanvello, the prior tool, has been implemented in 22 states, including the Hoosier Care Connect program.
ABle to is a virtual therapy coaching; identifies people with unmet BH needs and pairs them with a therapist and coach. 
Used as a preclinical BH support tool for self referral. SelfCare+ AKA AbleTo provides immediate access to Cognititve Bheavioral Therapy tools and techniques that help  members build new skills to improve resiliencey. Self Care improves health outcomes by reducing depression, stress, and anxiety for members in the low-severity segment. Features include self-paced digital programs available anytime at not cost to member. Industry recognized clinical depression and anxiety questionnaires and WHO firve well being index. Evidence informed mental health support through trackers, mental health skills and tools collections and communities. Members can chose any of following mental health support: Assessment and tracking of daily mood to build awareness of emotional state. mental health skills and tools to practice evidence-informed mental health skills, collections  of relevant content to help members learn and apply skills relevant to coping with life, Community launching mid 2023 with structured chats and discussions boards. AbleTo is 4th-6th grade reading level and will be offered in Spanish upon launch. &lt;&lt;BH is working on getting updated content specific to Self Care+ and Terri Trimm will provide.&gt;&gt;</t>
    </r>
  </si>
  <si>
    <t>Victoria Grubaugh/Lance Abramowitz/Terri Trimm</t>
  </si>
  <si>
    <t>Erin Roethe</t>
  </si>
  <si>
    <r>
      <rPr>
        <b/>
        <sz val="11"/>
        <color theme="1"/>
        <rFont val="Calibri"/>
        <family val="2"/>
        <scheme val="minor"/>
      </rPr>
      <t>Self Care+</t>
    </r>
    <r>
      <rPr>
        <sz val="12"/>
        <color theme="1"/>
        <rFont val="Calibri"/>
        <family val="2"/>
        <scheme val="minor"/>
      </rPr>
      <t xml:space="preserve">  (Sanvello/AbleTo /Self Care)</t>
    </r>
  </si>
  <si>
    <r>
      <t xml:space="preserve">-In 2020 the New Mexico suicide rate was almost 80% high than the national average
- In new Mexico Death by suicide among 12-17 year olds increased 34% between 2011 and 2020
- In new Mexico Death by suicide among ages 18+  increased 18% between 2011 and 2020
</t>
    </r>
    <r>
      <rPr>
        <b/>
        <sz val="11"/>
        <color theme="1"/>
        <rFont val="Calibri"/>
        <family val="2"/>
        <scheme val="minor"/>
      </rPr>
      <t>- in 2019, almost 25% of LGBTQ teens attempted suicide vs 6% of straight teens</t>
    </r>
  </si>
  <si>
    <t xml:space="preserve"> - Expansion of the mission to address mental health beyond the role of specialists and clinicians to all community members. Expanding the spectrum of care.
- LQBTQ youth disproportionately experience suicidal risk as compared to their peers</t>
  </si>
  <si>
    <t>- Agora is affiliated with the University of new mexico and are accredited by the international council for Helplines. The Agora Crisis Center provides trained peer counselors available over the phone to provide compassionate, non-judgmental listening.
- UHC will partner with Agora to expand their peer services for LGBTQ New Mexicans</t>
  </si>
  <si>
    <t>Agora LGBTQ Peer Counseling</t>
  </si>
  <si>
    <t>-In 2020 the New exico suicide rate was almost 80% high than the national average
- In new Mexico Death by suicide among 12-17 year olds increased 34% between 2011 and 2020
- In new Mexico Death by suicide among ages 18+  increased 18% between 2011 and 2020</t>
  </si>
  <si>
    <t>all members</t>
  </si>
  <si>
    <t>- UHC recognizes the severity of suicidality as is committed to providing the necessary support to a member that is at risk</t>
  </si>
  <si>
    <t>•Enroll member in care management, led by OBH, upon receipt of suicidal risk notification (via ADT, IPRO, PCP referral, etc.)</t>
  </si>
  <si>
    <t>Automatic Care Management for suicide risk</t>
  </si>
  <si>
    <t>- Expansion of the mission to address mental health beyond the role of specialists and clinicians to all community members.
- Empowering our UHC families with the needed to help assess their loved ones and prevent crisis.
- Commitment to becoming a community-based health plan</t>
  </si>
  <si>
    <t>Member self-assessment on our member portal. Based on their score they are giving guidance to follow up with a partitioner. Assessments will also be available via UHC digital kiosks that will be palced withing CBOs throughout New Mexico</t>
  </si>
  <si>
    <t xml:space="preserve">Member Depression Self-Assessment </t>
  </si>
  <si>
    <t>Not on core VAB list but callout in narrative below and weave throughout bid</t>
  </si>
  <si>
    <t>Cost minimum appx $20,000 if coverage is only offered for 6,000 CISC members, assuming 80% utilization rate.</t>
  </si>
  <si>
    <t>- a 2017 study of eight emergency departments across seven states found 30% fewer suicide attempts among patients who were screened and received evidence-based care compared with patients who were not screened. 
https://www.pewtrusts.org/en/research-and-analysis/articles/2022/01/25/suicide-risk-screenings-can-save-lives</t>
  </si>
  <si>
    <t>- suicide screening is part of ZeroSuicide framework that the state it rolling out rhouhgout agencies
- Commitment to prevent suicidality by going above and beyond what is a covered benefit by the state
'- UHC understands that suicide prevention is a committment to awareness and education at all levels of care</t>
  </si>
  <si>
    <t xml:space="preserve"> - Utilize OBH’s depression screening and incentivize PCPs to screen for suicide risk during annual well visits. [Code 96127 not covered so offer as VAB; AZ rate=$4.71]
-' UHC can work to prevent suicidality by reimbursing for this depressions screening during annual well visits with PCPs.</t>
  </si>
  <si>
    <t>Suicide Screening</t>
  </si>
  <si>
    <t>- Demonstartes UHC commitment to supporting suicide prevention in tribal communities.</t>
  </si>
  <si>
    <t xml:space="preserve">Lead Sponosorship of 2023 American Indian Suicide Prevention Conference. </t>
  </si>
  <si>
    <t>Rural members</t>
  </si>
  <si>
    <t>- There are only 4 crisis triage centers in the NM and none of them are in rural areas. Crisis response training in these areas will help fill that gaps and can also prevent justive involvement, support BH workforce shortage, and address BH crisis response to avoid hospitalizations, including suicidality.</t>
  </si>
  <si>
    <t xml:space="preserve">-A Crisis Intervention Team (CIT) program is an innovative, community-based approach to improve the outcomes of crisis encounters between law enforcement and communities 
- Through collaborative community partnerships and intensive training, CIT improves communication, identifies mental health resources for those in crisis and ensures officer and community safety.
-CIT is a best practice training that started over 20 years ago in the Memphis, TN police department under Lt. Sam Cochran.
- UHC will look for law enforcement partners in rural areas to launch CIT training. </t>
  </si>
  <si>
    <t>Lea Vassen</t>
  </si>
  <si>
    <t>Crisis Intervention Team (CIT) Program</t>
  </si>
  <si>
    <t>https://uhgazure.sharepoint.com/:f:/r/teams/NMCentennialCareRFP2022/Shared%20Documents/04.%20Resource%20Library/02.%20Proof%20Points%20%26%20Data/Capabilities%20-%20Supporting%20Documentation/CAMS%20Training?csf=1&amp;web=1&amp;e=Rv7Xpd</t>
  </si>
  <si>
    <t xml:space="preserve">- ProtoCall Services' New Mexico Crisis and Access Line, along with the NM Department of Health Office of School and Adolescent Health, is offering opportunities for mental health professionals to become CAMS TRAINED in this evidence-based suicide treatment protocol.
- CAMS training is part of the ZeroSuicide framework that the state is rolling out throughout agencies. 
- By providing this training to UHC mental health professionals we are providing the tools to better treat and prevent suicidality. </t>
  </si>
  <si>
    <t>•Partner with ProtoCall Services &amp; DOH to provide CAMS training to in-network mental health providers, and incentivize where possible. 
- CAMS is an evidence based, suicide-focused treatment framework for mental health professionals backed by 30 years of clinical research and 5 randomized controlled trials
- When mental healthcare professionals use the CAMS model, the mental health professional and the person of concern engage in a highly interactive assessment process where the person of concern is actively involved in the development of their own treatment plan. Results of the CAMS model have shown a reduction of suicidal ideation, and an increase in hope occurs in as few as 6 CAMS sessions.</t>
  </si>
  <si>
    <t>CAMS training</t>
  </si>
  <si>
    <t>Yes - CISC and justice involved</t>
  </si>
  <si>
    <t>Older Foster Youth and Youth in the Juvenile Justice Systems (ages 15-21)</t>
  </si>
  <si>
    <t>1) Transitional age youth engage in gamified education to learn about life skills in areas related to health, education, transportation, vocation, and housing
2) CYFD and Juvenile Justice workers can set individualized goals within OMW to assist with measuring outcomes for their transition plans</t>
  </si>
  <si>
    <t xml:space="preserve">UHC website that helps build life skills. Individualize goals with Kids to help match their transitional living </t>
  </si>
  <si>
    <t>On my Way</t>
  </si>
  <si>
    <t>Virtual care management capability allowing CMs to connect via video with members in lieu of in-person or for enhanced telephonic contact</t>
  </si>
  <si>
    <t>Tom Tracy</t>
  </si>
  <si>
    <t>UHC Care Support</t>
  </si>
  <si>
    <t>history and circumstances.</t>
  </si>
  <si>
    <t xml:space="preserve">Serve full range of members PH, BH and Social needs. Includes  SDOH in identification process and we have good data on SDOH referrals. </t>
  </si>
  <si>
    <r>
      <t>Not available in the health plan, see other market's data (NE?):</t>
    </r>
    <r>
      <rPr>
        <b/>
        <sz val="11"/>
        <color theme="1"/>
        <rFont val="Calibri"/>
        <family val="2"/>
        <scheme val="minor"/>
      </rPr>
      <t xml:space="preserve"> Medically Frail/Complex Care/Advanced Illness I/DD, NE Wards, CCL2 (with DSNP plan) program lines in CC Current Members list, KB SPI Code in revised 834 enrollment files, adult core and peds core ass</t>
    </r>
    <r>
      <rPr>
        <sz val="12"/>
        <color theme="1"/>
        <rFont val="Calibri"/>
        <family val="2"/>
        <scheme val="minor"/>
      </rPr>
      <t>essments for these members in CC assessments tracker</t>
    </r>
  </si>
  <si>
    <t xml:space="preserve">-Members identified for special populations care management  are enrolled in the appropriate  programs with scheduled outreach frequency depending on member and case/care manager .  
-Members have access to  integrated case and care management services to address multiple facets of their  healthcare needs such as physical and behavioral health, and pharmacy. 
-Case and care management staff act as advocates for the member in navigating the complexities of the healthcare system, promoting health literacy and adherence to recommendations from the member's external care team in the management of comorbid and chronic conditions. 
-Case and care management staff have the capability to monitor member inpatient and emergency room discharges, which prompts timely outreach to address the member's barriers to health and reduce an avoidable readmission. 
-Case and care management services have the potential to highlight gaps in care when member assessments are completed.  By identifying these opportunities  case and care management staff are able to collaboratively create a care plan to address areas of need and improve the member's health. 
-Case and care management staff are able to collaborate with the member to reduce social determinants of health barriers to improve health outcomes and quality of life for the citizens of NM 
-When applicable clinical case and care management staff complete face-to-face visits which has the capability to build strong professional relationships with the member and encourages member buy-in to services.
</t>
  </si>
  <si>
    <r>
      <rPr>
        <b/>
        <sz val="11"/>
        <color theme="1"/>
        <rFont val="Calibri"/>
        <family val="2"/>
        <scheme val="minor"/>
      </rPr>
      <t>LTSS -</t>
    </r>
    <r>
      <rPr>
        <sz val="12"/>
        <color theme="1"/>
        <rFont val="Calibri"/>
        <family val="2"/>
        <scheme val="minor"/>
      </rPr>
      <t xml:space="preserve"> Proactively identifying and understanding individual and caregiver needs through data analysis, close partnerships with providers and relationships with entities with a consistent community presence 
Service Navigators for Level 1 (table stakes)
Care Managers for Level 2 &amp; 3 (table stakes)
Network Access Specialist:  Partner with care managers to support complex member needs, facilitate appointments, and ensure continuity of care while locating the best provider match (PH/BH/HCBS) (Differentiator)</t>
    </r>
  </si>
  <si>
    <t>Jillian Hamblin</t>
  </si>
  <si>
    <t>Care Management for Special Populations (RFP Cat. #62)</t>
  </si>
  <si>
    <r>
      <t>Care Management for Special Populations</t>
    </r>
    <r>
      <rPr>
        <b/>
        <sz val="11"/>
        <color theme="1"/>
        <rFont val="Calibri"/>
        <family val="2"/>
        <scheme val="minor"/>
      </rPr>
      <t>: LTSS</t>
    </r>
  </si>
  <si>
    <t>provide consistent support through their knowledge and understanding of the member’s</t>
  </si>
  <si>
    <t>e believe that
by removing the confusion of the health care system and addressing basic needs of our members, we will free
our members to focus on their health, which can contribute to improved health outcomes and cost of care. In
addition, service navigators will be trained and well versed in the member handbook, offerings on the member
portal and mobile application and will help guide the member to these resources</t>
  </si>
  <si>
    <t xml:space="preserve"> The Medicaid Navigator serves as the “hub” for the extended clinical team supporting our populations, and provides escalated service support, coordination, and outreach for the members most in need.</t>
  </si>
  <si>
    <t>Primary Point of Contact. We will assign a single service
navigator to the member and their family who will remain as the
single point of contact for future interactions. When the member or
their family calls our member services call center, they will be automatically routed to their assigned service
navigator for ongoing assistance with medical, behavioral health, dental, community-based supports and
transportation. This will provide consistent support through their knowledge and understanding of the member’s
history and circumstances. While typical member services consist of multiple transfers, our service navigation
approach will reduce the time spent by having a single point of contact — the service navigator — support for
the duration of their issue. Our service navigators quickly become someone whose name our members know
and whose phone number they have — who is there when they need it most and who serves as a trusted advisor
through the complexities of health care. Service navigation is at its core a personal experience. We believe that
by removing the confusion of the health care system and addressing basic needs of our members, we will free
our members to focus on their health, which can contribute to improved health outcomes and cost of care. In
addition, service navigators will be trained and well versed in the member handbook, offerings on the member
portal and mobile application and will help guide the member to these resources</t>
  </si>
  <si>
    <t>Rehn LeSeur</t>
  </si>
  <si>
    <t>Navigate4Me</t>
  </si>
  <si>
    <t>Food insecurity: 1/5 children face hunger across NM1
1. Housing: NM is ranked across 11th with greatest extent of homelessness2
2. Education: 23% of high school students in NM do not graduate high school, the 2nd  lowest ranking in the US3
3. Transportation: Limited specialist access, especially in 60% rural areas6 (e.g., maternity deserts, higher acuity care)
4. Health literacy: lack of trust/engagement in preventive care, particularly among Tribal communities4
5. Economic opportunity: NM ranked 50th all states for Opportunity Index scores)5
6. Obesity and diabetes among NM youth are disproportionately higher in Native and Hispanic populations
7. Disproportionate unmet social needs among individuals with BH conditions (e.g., individuals with poor mental health are 2.5X likely to report unmet social needs)</t>
  </si>
  <si>
    <t>0.33% – 11.76%
Screen/Refer all Tier 2: 1,020- 3,400 members 1.2% - 4% 
Follow up to referral members screened by vendors: 280-969 members 0.33% - 1.14%
Screen/Refer all CHIP: 5,000-10,000 members 5.8% - 11.76%
1.Live person direct support within three days of receiving referral from UHC
2.Only pay for member reached and supported 
3.Customization available 
Max cost $24 PEMPY 
Screen/Refer all Tier 2: $24,480 - $81,600
Follow up to referral members screened by vendors: $6,720 - $23,256
Screen/Refer all  CHIP: $120,000 – $240,000</t>
  </si>
  <si>
    <r>
      <rPr>
        <sz val="10"/>
        <color rgb="FF002477"/>
        <rFont val="Arial"/>
        <family val="2"/>
      </rPr>
      <t xml:space="preserve">In collaboration with providers (e.g., UNM, Presbyterian) and local CBOs, UHC will support </t>
    </r>
    <r>
      <rPr>
        <b/>
        <sz val="10"/>
        <color rgb="FF002477"/>
        <rFont val="Arial"/>
        <family val="2"/>
      </rPr>
      <t xml:space="preserve">closed-loop referrals </t>
    </r>
    <r>
      <rPr>
        <sz val="10"/>
        <color rgb="FF002477"/>
        <rFont val="Arial"/>
        <family val="2"/>
      </rPr>
      <t xml:space="preserve">and </t>
    </r>
    <r>
      <rPr>
        <b/>
        <sz val="10"/>
        <color rgb="FF002477"/>
        <rFont val="Arial"/>
        <family val="2"/>
      </rPr>
      <t xml:space="preserve">navigation services to CBOs, provider programs, and state/federal benefits </t>
    </r>
    <r>
      <rPr>
        <sz val="10"/>
        <color rgb="FF002477"/>
        <rFont val="Arial"/>
        <family val="2"/>
      </rPr>
      <t>(e.g., SNAP)</t>
    </r>
  </si>
  <si>
    <t>Community resource finder technology that will allow our staff to screen members for their social needs and refer out to a wide array of community resources (food, housing, transportation, etc). This solution is replacing Healthify as the national solution and is being deployed nationwide.</t>
  </si>
  <si>
    <t>Giselle Naranjo-Cruz</t>
  </si>
  <si>
    <t>Arielle Zina</t>
  </si>
  <si>
    <t>SDOH referral</t>
  </si>
  <si>
    <t>Culturally Sensitive &amp; Diverse Call Center</t>
  </si>
  <si>
    <t>This is a draft one pager please do not share elsewhere  https://uhgazure-my.sharepoint.com/:p:/g/personal/giselle_naranjo_uhc_com/EaNicyqfJfdHieFO-k3Ah-gBaliadyjAhHuV8XGN0LqZaA?e=rVYSwg</t>
  </si>
  <si>
    <t xml:space="preserve">Healh plan staff </t>
  </si>
  <si>
    <t>Deploy SDoH empathy training for 100% of health plan staff (9 modules-learn source) and culturally responsive training (e.g., NUKA 2-day training or alternative NA training) for member-facing staff.The empathy series is built to be agnostic to business unit, role and responsibilities by focusing on our human experience and collective mission to help people live healthier lives. 
Series Structure:
Nine modules
Roughly 30 minutes per module 
Hosted online &amp; accessible through LearnSource 
Supports individual navigation 
Reflective activities
Knowledge checks &amp; interactive activities
Supports a variety of learning preferences (audio, video, graphical, reading, visuals)</t>
  </si>
  <si>
    <t>Our goal is to equip our staff with foundational learning that drives empathy and compassionate action for the people they serve.</t>
  </si>
  <si>
    <t>Empathy training</t>
  </si>
  <si>
    <t xml:space="preserve">Simplified &amp; Regional Member Experience </t>
  </si>
  <si>
    <t>Example SDoH needs
Food insecurity: 1/5 children face hunger across NM1
Housing: NM is ranked across 11th with greatest extent of homelessness2
Education: 23% of high school students in NM do not graduate high school, the 2nd  lowest ranking in the US3
NM shows one of the lowest health care outcomes in the USA
Ranked 37th in AHR Health Outcomes, with poorest performance in Suicide rate, Drug Deaths, LBW, Diabetes, Sexual Health &amp; Teen Births
Ranked 45th in LBW racial disparity
6th highest teen birth rate in the nation, highest for Native American and Hispanic teens &amp; teens in border region
Higher diabetes prevalence among Native American and Hispanic adults vs. White
CVD mortality highest among Black New Mexicans
Native Americans die of flu at 2-3x the NM and US rates
NM ranks 44th for food insecurity (AHR)
25% of NM children live in poverty</t>
  </si>
  <si>
    <r>
      <t xml:space="preserve">Provides </t>
    </r>
    <r>
      <rPr>
        <sz val="11"/>
        <color rgb="FFC00000"/>
        <rFont val="Calibri"/>
        <family val="2"/>
        <scheme val="minor"/>
      </rPr>
      <t>DHHS</t>
    </r>
    <r>
      <rPr>
        <sz val="12"/>
        <color theme="1"/>
        <rFont val="Calibri"/>
        <family val="2"/>
        <scheme val="minor"/>
      </rPr>
      <t xml:space="preserve"> with analysis of SDOH needs to inform SDOH strategy.
Can use this to analyze the SDOH needs of the rural community. </t>
    </r>
  </si>
  <si>
    <r>
      <t xml:space="preserve">1. Based off the data, can show at the zip code level where the most SDOH needs are
2. Will Ties into our NM initiatves
3. Base of the data, ability for our health services team to pull these member in Case/Care Management
</t>
    </r>
    <r>
      <rPr>
        <sz val="11"/>
        <color rgb="FFC00000"/>
        <rFont val="Calibri"/>
        <family val="2"/>
        <scheme val="minor"/>
      </rPr>
      <t>1. Worked with internal SDOH team to built an external facing dashboard from the internal SDOH data via multiuple sources.
2. Worked with 2 FQ's for the provider incentive in 2021 to intake flat files for SDOH data from the FQ's to incorporate that in the external facing dashboard for the state.
3. Will be adding the Unite Us data feed into this dashboard as well once we are live with the CHI and Unite US initiative.</t>
    </r>
  </si>
  <si>
    <t>UHC connects data and systems in a way that will enable a deep understanding of the relationships between SDoH factors and access, use of health and social services, and outcomes in New Mexico 
UHC will integrate individual screening data (gathered via member engagement through UHC and Optum, providers, CBOs, other service providers) with community level indicators, via XX platform
This data will be paired with claims, clinical, and social service utilization data (e.g., from closed loop referrals, benefit uptake) to generate insights on the relationships between SDoH needs and interventions and access, engagement, utilization, quality (e.g., HEDIS), and outcomes
Our decision-quality analytics will not only inform UHC’s actions, but can be shared with the state of NM to inform approaches to health and human services delivery broadly
In parallel, SDoH and health equity data will be used across our plan’s operations (e.g., enrollment, member services, network development) to maintain and advance more equitable and non-biased processes</t>
  </si>
  <si>
    <t>SDOH Dashboard (external-facing)</t>
  </si>
  <si>
    <t>Care Coordination</t>
  </si>
  <si>
    <t>https://dev.uhcgrowthlink.com/content/uhccskmi/us/en/catalog/capabilities/care-coordination-care-management/clinical-model-2.html</t>
  </si>
  <si>
    <t>Using this transition of care model, we continue to decrease readmission rates even after years in the state. In our Texas STAR program, we decreased 30-day readmission rates from 13.71% in 2019 to 12.32% in 2020. In Kansas, we decreased readmission rates from 9.14% in 2019 to 8.92% in 2020.
Costs
This is based on how many staff are needed to manage the 1%, based on pre-determined caseloads by population, and by the national and local interventions being deployed for the state.
UHC will leverage UHC Care Support to allow care managers to connect virtually with members to alleviate access to care concerns
UHC will equip youth with a website to build specific life skills (i.e., On My Way) to help individualize their specific goals</t>
  </si>
  <si>
    <t>To ensure that members are uniquely identified for the support services needed, all members will receive a Health Risk Assessment (HRA) that will be scored via UHC’s proprietary risk algorithm
UHC will assign members to a diverse team of care managers based on the results of the HRA, who will further support leveraging clinical providers to address the holistic needs of each member
By leveraging UHC’s differentiated services and supports that are tailored to specific populations’ (e.g., extended care management for high-risk post partum members, SCYP, network access specialists for LTSS populations), care managers will refer members to appropriate services based on needs identified from the HRA and clinical team
UHC recruits a diverse set of care coordination team members to support the unique needs of key NM populations (e.g., Native Americans, LTSS, members with BH needs, maternity)
To ensure that unmet social needs are being addressed through care coordination, UHC will hire specific care management supports (e.g., FTEs for CISC, SDoH Navigator, Housing Nav., Employment/Education Nav., Justice-Involved Nav., Native American Nav.) to connect members to culturally appropriate wrap-around services
UHC will proactively identify members whose spiritual distress exacerbates health issues by hiring spiritual support coordinators focused primarily on adults/LTSS and maternity/family populations</t>
  </si>
  <si>
    <t>This C&amp;S care model brings together Medicaid (TANF/CHIP), DSNP, Maternity, and LTSS into a fully integrated care model. This NCQA and DSNP MOC compliant innovative model uses a POD team approach to provide intense care management to the top 1% of impactable members, while leveraging provider engagement and vendor partnerships to drive condition specific management and gap closure.  The attached diagram depicts how this care model will work together across populations.
In this new clinical model, all members are stratified into three tiers:
Tier 1 members are our highest complexity (Top 1%) and will be prioritized for POD assignment. These members will receive high-touch engagement as they are considered most complex, highest-cost impactable members. Interventions are delivered through multi-specialty professional POD care teams within the Health Plan.
Tier 2 members are considered our Emerging Risk population (Top ~ 2-3%) requiring chronic condition management or transitional management. These members will receive intervention-based engagement aligned with acute, “trigger- initiated” and program-specific ID/strat. Interventions are delivered through local or national programs as appropriate. Strategic partnerships may be available through targeted solution design.
Tier 3 members are the majority of our members that require care gap closure or outreach based on contractual requirements. These members will receive interventions specific to initiatives focused on quality gap closure or as per contractual requirements by market. Tier 3 programs can be both national and local based on opportunity and scope.</t>
  </si>
  <si>
    <t xml:space="preserve">Karianne Guth
Kari Matheason
</t>
  </si>
  <si>
    <t xml:space="preserve">Tom Tracy </t>
  </si>
  <si>
    <t>Clinical Model</t>
  </si>
  <si>
    <t>https://uhgazure.sharepoint.com/:p:/r/teams/NMCentennialCareRFP2022/Shared%20Documents/04.%20Resource%20Library/02.%20Proof%20Points%20%26%20Data/Capabilities%20-%20Supporting%20Documentation/CareBridge/CareBridge%20CEO%20Meeting%205.12.22.pptx?d=w78f22138d9b141e9ab6144a42928ecc7&amp;csf=1&amp;web=1&amp;e=SnmbYS</t>
  </si>
  <si>
    <t xml:space="preserve"> 3rd highest elderly rate in the nation 26.5%
Highest rate of elderly in poverty in the nation
50% of NA are rural/50% are urban in state
Huge disparities with other demographics
Food insecurity- NM nationally ranks 44/50*
Poverty rate 20.01% of the population is in poverty — significantly higher  than the national rate of 14.05% — including 28.09% of the  state’s children.</t>
  </si>
  <si>
    <t>Nearly 9k members enrolled to date across four health plans, engagement rates vary 50 – 75%  
HCBS provider backed recommendations for reductions from 6.3% - 13.9% from current authorization levels  
Support through appeal process. Appeals have been few and far between and 100% upheld aided by provider justification for reductions
DSNP RAF code capture, DSNP referrals, RFP innovation, HEDIS gap closure
Best in Class NPS score of 84. State Medicaid Agencies endorsement of program
Member stories include ER and IP avoidance, from 1,525 high priority urgent events. 10k DME, prescriptions, Med Reviews ordered and completed</t>
  </si>
  <si>
    <t>LTSS</t>
  </si>
  <si>
    <t>Promotes consistent decision making for HCBS services
Support from PT/OT promotes evidence-based decisions, with a focus on member independence
Drives community integration and facilitates repatriation
Ensures in a scant labor market; the right members are receiving the right level of services at the right time</t>
  </si>
  <si>
    <t>Personal Care Services decision support 
CareBridge is a provider first and foremost. With two main elements to their clinical program.
24/7 Member Support – enhanced care for the highest risk HCBS members via a cellular enabled tablet
Decision Support – Either accompanied with 24/7 or as a standalone service, provides objective provider and data driven recommendations for non-skilled personal care hours in a one-page document prior to a member’s assessment.</t>
  </si>
  <si>
    <t>Sara Goshca</t>
  </si>
  <si>
    <t>CareBridge</t>
  </si>
  <si>
    <t>https://dev.uhcgrowthlink.com/content/uhccskmi/us/en/catalog/capabilities/care-coordination-care-management/nurseline.html</t>
  </si>
  <si>
    <t>1. Reports vary (70% - 90%) but are consistent in that the majority of members would prefer to live and age within the community and prolong placement in a NF for as long as possible.  
2. In scope with leveraging emerging technologies, UHC will leverage its digital solutions to identify BH needs through predictive modelling while addressing BH conditions virtually (e.g., teletherapy, Sanvello, virtual senior center, chaplains, and YMCA exercise classes)
3.   An aging population, a focused intention on delaying NF placement, and a 20% unpaid caregiver burnout rate are exacerbating an already strained home care workforce.  American Rescue Plan increases  the federal match rap for Medicaid HCBS spending by 10% pt ($12.7B).  States must use funds to implement one or more activities to enhance, expand or strengthen Medicaid HCBS beyond what is available in the Medicaid program. LTSS Access/Functional Decline: 30-60% of older adults experience functional decline when acutely hospitalized &amp; less than 50% recover to pre-illness level of functioning.  The most common assistance for ADLs/iADLs include ambulating (59%) and shopping (45%), with 44% reporting challenges in memory or decision making.  ​</t>
  </si>
  <si>
    <r>
      <rPr>
        <b/>
        <sz val="11"/>
        <color theme="1"/>
        <rFont val="Calibri"/>
        <family val="2"/>
        <scheme val="minor"/>
      </rPr>
      <t>Potential reports from other markets</t>
    </r>
    <r>
      <rPr>
        <sz val="12"/>
        <color theme="1"/>
        <rFont val="Calibri"/>
        <family val="2"/>
        <scheme val="minor"/>
      </rPr>
      <t xml:space="preserve">
-Nurseline Utilization report (UHCCPNE Sharepoint &gt; NE HS Documents &gt; Reporting &gt; Completed Reports &gt; Daily)</t>
    </r>
  </si>
  <si>
    <t>-Member is able to get immediate symptom support and guidance on seeking appropriate level of care. 
-Members are provided with education, provider and program referrals from a register nurse. 
-Health plan is able to leverage data recevied from Nurseline into an actionable resources for case and/or care management engagement. For example, if the health plan identifies members with high-utilization of the program it could prompt outreach to engagement members in case and care mangaement services. 
On-demand access to basic health advice &amp; triage.</t>
  </si>
  <si>
    <t>The Optum Nurseline provides a telephonic service that allows our members to speak toll-free to a nurse 24 hours a day that can assist members with making decisions about health problems they face, helping with self-care options where appropriate, providing information about possibles risks and choices, helping avoid trips to the ER, and guiding members to the help they need.</t>
  </si>
  <si>
    <t>NurseLine</t>
  </si>
  <si>
    <t>Stratification Requirements</t>
  </si>
  <si>
    <r>
      <rPr>
        <b/>
        <sz val="11"/>
        <rFont val="Calibri"/>
        <family val="2"/>
        <scheme val="minor"/>
      </rPr>
      <t xml:space="preserve">Not available in the health plan, see other market's data (NE?): </t>
    </r>
    <r>
      <rPr>
        <sz val="11"/>
        <color rgb="FFC00000"/>
        <rFont val="Calibri"/>
        <family val="2"/>
        <scheme val="minor"/>
      </rPr>
      <t>HFS assessment/activities in Community Care assessment/activity tracker reports, Nurseline reports processed by Clinical Administrative Coordinators, Transition of care assessments in CommunityCare assessment tracker, BH&amp;IP alerts activity types in CommunityCare activity tracker, Referral - Transportation and Shared Transportation activity types in CommunityCare activity tracker, HFS Rewards activity types in CommunityCare activity tracker, HFS referral source digital assessment in Healthy and High Risk program lines, EPSDT Completed and Care Coordination - Gaps in Care activity in CommunityCare activity tracker, Text4Baby/Well-hop activity in CC activity tracker</t>
    </r>
  </si>
  <si>
    <t>Low risk members all products</t>
  </si>
  <si>
    <t xml:space="preserve">-Members identified as low-risk will be enrolled in the appropriate case management program with scheduled outreaches occurring quarterly. Low-risk case management services are focused on addressing the member's identified health care needs and social determinates of health barriers. 
-Members have access to  integrated  care management services to address multiple facets of their  healthcare needs such as physical and behavioral health, and pharmacy. 
-Care management staff act as advocates for the member in navigating the complexities of the healthcare system, promoting health literacy and adherence to recommendations from the member's external care team in the management of comorbid and chronic conditions. 
-Care management staff have the capability to monitor member inpatient and emergency room discharges, which prompts timely outreach to address the member's barriers to health and reduce an avoidable readmission. 
-Care management services have the potential to highlight gaps in care when member assessments are completed.  By identifying these opportunities  care management staff are able to collaboratively create a care plan to address areas of need and improve the member's health. 
-Care management staff are able to collaborate with the member to reduce social determinants of health barriers to improve health outcomes and quality of life for the citizens of Nebraska. 
-When applicable clinical care management staff complete face-to-face visits which has the capability to build strong professional relationships with the member and encourages member buy-in to services.
</t>
  </si>
  <si>
    <r>
      <t xml:space="preserve">All members are entitled to receive basic care management services, including: 
Access to the UnitedHealthcare Healthy First Steps® maternity program 
Advocate4Me, NurseLine (includes Nurse Chat) and BH crisis line 
Post-hospital transition and discharge management 
Connections to community-based services and supports via Unite Us 
Provider access and/or identification 
Assistance with transportation and appointment scheduling 
Medical and BH utilization management and written materials 
Mobile applications and online resources that promote health and wellness education 
Member-engagement and self-management (e.g., </t>
    </r>
    <r>
      <rPr>
        <sz val="11"/>
        <color rgb="FFC00000"/>
        <rFont val="Calibri"/>
        <family val="2"/>
        <scheme val="minor"/>
      </rPr>
      <t>UnitedHealthcare Baby BlocksTM, KidsHealth, UnitedHealthcare Health4MeTM and liveandworkwell.c</t>
    </r>
    <r>
      <rPr>
        <sz val="12"/>
        <color theme="1"/>
        <rFont val="Calibri"/>
        <family val="2"/>
        <scheme val="minor"/>
      </rPr>
      <t xml:space="preserve">om)  
Activities that identify and close gaps in care or eliminate access to care issues </t>
    </r>
  </si>
  <si>
    <t xml:space="preserve">Tom Tracy 
Karianne Guth
Kari Matheason
</t>
  </si>
  <si>
    <r>
      <rPr>
        <b/>
        <sz val="11"/>
        <color rgb="FF000000"/>
        <rFont val="Calibri"/>
        <family val="2"/>
        <scheme val="minor"/>
      </rPr>
      <t>Clinical Model</t>
    </r>
    <r>
      <rPr>
        <sz val="11"/>
        <color rgb="FF000000"/>
        <rFont val="Calibri"/>
        <family val="2"/>
        <scheme val="minor"/>
      </rPr>
      <t>-Basic/Low-Risk Care Management (</t>
    </r>
    <r>
      <rPr>
        <sz val="11"/>
        <color rgb="FFC00000"/>
        <rFont val="Calibri"/>
        <family val="2"/>
        <scheme val="minor"/>
      </rPr>
      <t>Wellness and prevention)</t>
    </r>
  </si>
  <si>
    <r>
      <rPr>
        <b/>
        <sz val="11"/>
        <color theme="1"/>
        <rFont val="Calibri"/>
        <family val="2"/>
        <scheme val="minor"/>
      </rPr>
      <t>Not available in the health plan, see other market's data (NE?)</t>
    </r>
    <r>
      <rPr>
        <sz val="12"/>
        <color theme="1"/>
        <rFont val="Calibri"/>
        <family val="2"/>
        <scheme val="minor"/>
      </rPr>
      <t>: Transitions of Care assessment in CC assessments tracker, ER/IP discharge alert activity types in CC activity tracker, TCM DSNP</t>
    </r>
  </si>
  <si>
    <t xml:space="preserve">The Transitional Care Management assessment provides the health plan insight into the members change in conditions as they transition from an inpatient  stay or emergency room discharge. This insight helps to address a member's barriers to care in order to assist them in receiving proper follow-up services and reduce the chance of an avoidable readmission. </t>
  </si>
  <si>
    <t>We will adopt the evidence-based Coleman Care Transition Model as the basis for transitional care management. Discharge planning and transitional care management address the needs of members experiencing an inpatient admission and provide care coordination and supports that improve a member’s experience and outcomes during a care transition.</t>
  </si>
  <si>
    <t xml:space="preserve">Transitional Care Management </t>
  </si>
  <si>
    <t>All members in special population</t>
  </si>
  <si>
    <r>
      <t>Members who need additional support, including individuals who are medically fragile, individuals with special needs (including the ABD, I/DD, dual-eligible, foster care and Katie Beckett populations) and may be participating in multiple state programs and may have a state-assigned case manager. A care navigator will contact these members, complete a health risk screening and identify additional needs including coordinating with their state-assigned case manager to ensure holistic management of the individual.
LTSS</t>
    </r>
    <r>
      <rPr>
        <b/>
        <sz val="11"/>
        <color theme="1"/>
        <rFont val="Calibri"/>
        <family val="2"/>
        <scheme val="minor"/>
      </rPr>
      <t xml:space="preserve"> -</t>
    </r>
    <r>
      <rPr>
        <sz val="12"/>
        <color theme="1"/>
        <rFont val="Calibri"/>
        <family val="2"/>
        <scheme val="minor"/>
      </rPr>
      <t xml:space="preserve"> Proactively identifying and understanding individual and caregiver needs through data analysis, close partnerships with providers and relationships with entities with a consistent community presence 
</t>
    </r>
    <r>
      <rPr>
        <b/>
        <sz val="11"/>
        <color theme="1"/>
        <rFont val="Calibri"/>
        <family val="2"/>
        <scheme val="minor"/>
      </rPr>
      <t xml:space="preserve">Justice Involved- </t>
    </r>
    <r>
      <rPr>
        <sz val="12"/>
        <color theme="1"/>
        <rFont val="Calibri"/>
        <family val="2"/>
        <scheme val="minor"/>
      </rPr>
      <t xml:space="preserve">Targeted care coordination for members with high arrest level. HSD sends a report to the Health Plan (State gets this info daily from Jails/Prison) </t>
    </r>
  </si>
  <si>
    <t>Tom Tracy 
Karianne Guth
Kari Matheason
Brittany Porter</t>
  </si>
  <si>
    <t>Care Management for Special Populations</t>
  </si>
  <si>
    <t xml:space="preserve">1. Serve full range of members PH, BH and Social needs. Includes  SDOH in identification process and we have good data on SDOH referrals. 
2. Clinical consultation with an RN or behavioral clinician care manager is available to CHWs as a part of our interdisciplinary care team approach. </t>
  </si>
  <si>
    <t>Linkage to quality outcomes</t>
  </si>
  <si>
    <t>Medium risk members all products</t>
  </si>
  <si>
    <t xml:space="preserve">-Members identified as medium-risk will be enrolled in the appropriate case and care management program with scheduled outreaches occurring monthly. Medium-risk case management services will  focus on addressing the member's identified complex/chronic care needs and barriers to health. '
-Members to have access to  integrated case and care management services to address multiple facets of their  healthcare needs such as physical and behavioral health, and pharmacy. 
-Case and care management staff will act as advocates for the member in navigating the complexities of the healthcare system, promoting health literacy and adherence to recommendations from the member's external care team in the management of comorbid and chronic conditions. 
-Case and care management staff will have the capability to monitor member inpatient and emergency room discharges, which prompts timely outreach to address the member's barriers to health and reduce an avoidable readmission. 
-Case and care management services will have the potential to highlight gaps in care when member assessments are completed.  By identifying these opportunities  case and care management staff are able to collaboratively create a care plan to address areas of need and improve the member's health. 
-Case and care management staff will collaborate with the member to reduce social determinants of health barriers to improve health outcomes and quality of life for the citizens of New Mexico
-When applicable clinical case and care management staff complete face-to-face visits which has the capability to build strong professional relationships with the member and encourages member buy-in to services.
-CHWs capability of being on the ground and in the community increases member participation in case and care management services by identifying and engaging members who were previously unable to reach. </t>
  </si>
  <si>
    <t xml:space="preserve">Residing in the community served, CHWs will provide high-touch, in-person interactions with members, acting as a liaison to assure a member accesses appropriate care. They will conduct social assessments and member education. Clinical consultation with an RN or behavioral clinician care manager will be available to CHWs as a part of our interdisciplinary care team approach. </t>
  </si>
  <si>
    <r>
      <rPr>
        <b/>
        <sz val="11"/>
        <color theme="1"/>
        <rFont val="Calibri"/>
        <family val="2"/>
        <scheme val="minor"/>
      </rPr>
      <t>Clinical Model</t>
    </r>
    <r>
      <rPr>
        <sz val="12"/>
        <color theme="1"/>
        <rFont val="Calibri"/>
        <family val="2"/>
        <scheme val="minor"/>
      </rPr>
      <t>-Medium-Risk Care Management</t>
    </r>
  </si>
  <si>
    <t xml:space="preserve">1. Serve full range of members PH, BH and Social needs. Includes  SDOH in identification process and we have good data on SDOH referrals. 
2. Pods will be staffed by interdisciplinary teams and provide integrated case management.
3. Staffed by local New Mexicans who will  help rural members maximize the resources available in their community. </t>
  </si>
  <si>
    <t>High risk members all products</t>
  </si>
  <si>
    <t>-Members identified as high-risk will be enrolled in the appropriate case management program with scheduled outreaches occurring weekly. High-risk case management services to focus on addressing the member's identified complex care needs and barriers to health. 
-Members to have access to  integrated case and care management services to address multiple facets of their  healthcare needs such as physical and behavioral health, and pharmacy. 
-Case and care management staff to act as advocates for the member in navigating the complexities of the healthcare system, promoting health literacy and adherence to recommendations from the member's external care team in the management of comorbid and chronic conditions. 
-Case and care management staff will have the capability to monitor member inpatient and emergency room discharges, which prompts timely outreach to address the member's barriers to health and reduce an avoidable readmission. 
-Case and care management services will have the potential to highlight gaps in care when member assessments are completed.  By identifying these opportunities  case and care management staff are able to collaboratively create a care plan to address areas of need and improve the member's health. 
-Case and care management staff will collaborate with the member to reduce social determinants of health barriers to improve health outcomes and quality of life for the citizens of New Mexico
-When applicable clinical case and care management staff will complete face-to-face visits which has the capability to build strong professional relationships with the member and encourages member buy-in to services.</t>
  </si>
  <si>
    <t>This approach integrates medical, BH, social and environmental supports and services and provides intensive supports to members with comorbid and complex conditions, including depression, cognitive deficits, physical limitations and psychosocial issues. High-risk care management provides integrated care management through a care team that includes a high-risk care manager (RN or BH clinician), CHWs and care navigators depending on the member need.</t>
  </si>
  <si>
    <r>
      <rPr>
        <b/>
        <sz val="11"/>
        <color theme="1"/>
        <rFont val="Calibri"/>
        <family val="2"/>
        <scheme val="minor"/>
      </rPr>
      <t>Clinical Model-</t>
    </r>
    <r>
      <rPr>
        <sz val="12"/>
        <color theme="1"/>
        <rFont val="Calibri"/>
        <family val="2"/>
        <scheme val="minor"/>
      </rPr>
      <t>High-Risk Level – Complex Care Management</t>
    </r>
  </si>
  <si>
    <t xml:space="preserve">High prevalence of BH/PH comorbidities
Limited engagement in innovative integrated BH/PH solutions
BH provider shortages statewide
</t>
  </si>
  <si>
    <t xml:space="preserve">Incent and enable providers to provide integrated care; Identify and address members’ holistic BH, medical, social and pharmacy needs; Facilitate and expand appropriate care in rural areas; coordinate communication across providers and health plan. 
</t>
  </si>
  <si>
    <t>1. To ensure that members receive comprehensive care management services, care managers, peer supports, personal care services (i.e., CareBridge) and network access specialists will assist members across their care journey to identify needs (e.g., PH/BH/SDoH risk assessments) and then ensure members are connected to providers based on members’ preferences
2.  Prioritize assignment to integrated PH/BH local providers, and offer direct-to-member Tele-BH to expand access and eliminate SDOH barriers to care
3. Native Americans are matched with a Native Care Manager upon request.</t>
  </si>
  <si>
    <t xml:space="preserve"> A specific model for BH integration typically provided by a primary care team consisteing of a primary crae provider and a care manager who works in collaboration with a psychiatric consult. Readiness assessment with engaged providers, co-developed action plan for inplementation, JOC's between provider and HP clinical, regular reporting of outcomes and progress to HP leadershp. 
</t>
  </si>
  <si>
    <t>Integrated Care Management (PH/BH)</t>
  </si>
  <si>
    <t>65 +</t>
  </si>
  <si>
    <t>Mobile solution that reduces loneliness and social isolation by connecting members outside of the traditional care setting. Pyx provides timely interventions and addresses social determinants of health.. Pyxir (bot) engagement built on the concept of being a friend first and a resource to address challenges for adherence</t>
  </si>
  <si>
    <t>Sara Leivermann</t>
  </si>
  <si>
    <t>Pyx</t>
  </si>
  <si>
    <t>https://dev.uhcgrowthlink.com/content/uhccskmi/us/en/catalog/capabilities/sdoh-programs/unite-us.html</t>
  </si>
  <si>
    <t xml:space="preserve">Please note that we are not seeking a contract with Unite Us at this time instead using our Community Connector powered by FindHelp </t>
  </si>
  <si>
    <t xml:space="preserve">UniteUs is a technology platform focused on addressing the social determinants of health. This platform allows our staff to screen members for their social needs, refer them out to appropriate community based organizations and "close the loop" on referrals to ensure members received the services they were referred out to. UniteUs also build accountable, high performing networks of CBOs in local geographies. Depending on the geography in which we choose to deploy UniteUs, the UniteUs team will go into the community and engage with CBOs and build out a network of CBOs that we can then refer our members out to. Throughout this coordinated network we will be able to track members' progress and referrals out to other CBOs within the network. </t>
  </si>
  <si>
    <t>Unite US</t>
  </si>
  <si>
    <t xml:space="preserve">- QPR is part of the ZeroSuicide framework that the state is rolling out throughout agencies. 
- Facilitating this training within our communities will help prevent death by suicide within all populations. By enabling HCBS providers and caregivers with this training, we will eb able to materially decrease suicide deaths in the senio citizen populations, which has experienced dramatic increases in suicide attemps in recent years. BY enabling school professionals and CBOs that work with youth, we will be able to decrease suicide attempts in youths
- Expansion of the mission to address mental health beyond the role of specialists and clinicians to all community members
</t>
  </si>
  <si>
    <t xml:space="preserve">Waiting on more descriptions from OBH
- QPR teacher people how to recognize the warning signs of a suicide crisis and how to question, persuade, and refer someone to help.
- UHC will faciliate (And incentivise completion when possible) QPR (Question, persuade, refer) training to internal and external partners and providers as well as CBO's in an effort to materially decrease death by suicide. </t>
  </si>
  <si>
    <t>QPR Training</t>
  </si>
  <si>
    <t>Social Isolation Model is one of our predictive models addressing consumers social determinants of health issues. Social Isolation Model predicts members likelihood of having social isolation risk. The model ranks members aged 18+ into 10 deciles (from 0 to 9) based on predicted social isolation risk score. Consumers in top decile (0) have the highest risk and consumers in bottom decile (9) have the lowest risk.</t>
  </si>
  <si>
    <t>Predictive Social isolation tool</t>
  </si>
  <si>
    <t>Voice of Member as Continuous Key Input</t>
  </si>
  <si>
    <t>1. Adding to the member’s welcome packet information on SDoH resources for member to reach to support if needed.  (Parity)
2. Leverage our UHC Community Connector to set an automatic alert/email/text to members on an annual basis to remind them about getting their SDoH screening completion. (Differentiator) (Member can call us, search for resources or receive a follow up from SDOH Navigator). Data is sourced in the system. No additional cost. In construction .  (Differentiator) 
3..Collaboration with the Redetermination team to add SDoH verbiage to their email/letters sent out to members 60 days prior to their lapse in coverage to drive annual SDOH assessment.  (Parity)
4. During each SDOH screening encounter, gain member consent for text messages to improve communication for other, non-SDOH initiatives .  (Differentiator)</t>
  </si>
  <si>
    <t xml:space="preserve">SDOH and Member Communication </t>
  </si>
  <si>
    <t xml:space="preserve">1. Identify data and work to solve for resource deserts where members needs are not being met through partnerships with Empowering Health and Catalyst to help guide charitable giving to communities with the largest disparities (Parity)- National program (National team-Community strategist). No additional cost to the health plan
2. Discretionary fund up to $50,000 PY for prevocational support for all members but focus on JI, Foster, Latinx to receive up to $150 to pay for courses, textbooks, and supplies for GED, ESL, Phlebotomist, and/or other certification. </t>
  </si>
  <si>
    <r>
      <t>Empowering Health and Catalyst</t>
    </r>
    <r>
      <rPr>
        <sz val="6.5"/>
        <color rgb="FF002477"/>
        <rFont val="Arial"/>
        <family val="2"/>
      </rPr>
      <t xml:space="preserve"> </t>
    </r>
  </si>
  <si>
    <t xml:space="preserve">Yes (need to weave member enablement into this) </t>
  </si>
  <si>
    <t>Rural and NA Members Focus</t>
  </si>
  <si>
    <t xml:space="preserve">Member Centric Approach
Advancing Health Equity
Improve Quality Outcomes  
Gainful Employment 
Wrap Around Services
Engage Key Populations
Rural access to care
Increasing Transportation
Housing Stability </t>
  </si>
  <si>
    <t>1. Geographic considerations: 21% Metro, 79% Rural 
2. NM households with annual income of less than $15,000- which are disproportionaly black, native americans and hispanic- spend on average 33% of their income on food compared to 4% for households earing more than $70,000
3. In 2020, 26% of New Mexico children experienced food insecurity
4. In 2019, 25% of New Mexico children lived in poverty
5. Food Insecurity – Twenty percent(20%) of formerly incarcerated people report suffering from food insecurity 
6. Housing – JI individual are up to 11.3 times more likely to experience homelessness compared to the general population. 
7. Employment: Greater difficulty faced by JI members to gain and maintain well paying jobs.
8. Education: Recidivism rate substantially higher among JI individuals with lower-level educational attainment</t>
  </si>
  <si>
    <t>We design care pathways, benefits, and incentives so that social needs are met in a timely and integrated way with physical and BH needs– especially for key populations in NM (e.g., Tribal, LTSS, BH, CISC, maternity)</t>
  </si>
  <si>
    <t>1. Discretionary funds of $130,000 PY to be able to provide stipends for caregiver providing transportation and gas reimbursement (Differentiator) 
2. Provide reimbursement for services rendered for traditional healing method. Native Americans  (Differentiator) 
3. Discretionary funds of $75,000 PY to pay for social needs with no available resource located in frontier/rural communities through Community Based Organizations (e.g., AC unit, air filter, rent assistance, housing renovation for safety/disabilities, school supplies,) to be determined by SDoH Navigator through escalation committee. (Differentiator) 
4. Discretionary fund up to $75,000 PY for vocational support for Native American population to seek healthcare related employment certification to receive up to $1,000-$1,500 PEMPY to pay for courses, textbooks, exams, and supplies for Midwife, Doula, and/or other healthcare field certification. (linkage with Maternity One Pager) . (Differentiator) 
5.Member connectivity Fund- 
6. $50 gift card PEMPY up to $13,000 PY incentives for CISC population for the completion of their wellness check, and SDOH screening closing HEDIS care gaps and driving referrals when needed. Driven the by SDOH Navigator in coordination with care coordinator assigned to the member (Differentiator). National average: Aiming for 80% (TBD)
7. Discretionary fund up to $30,000 PY for prevocational support for all members but focus on JI, Latinx to receive up to $150 to pay for courses, textbooks, and supplies for GED, ESL, and/or other certification.
8. Food support card  up to $200 gift card (Just released justice involved members)</t>
  </si>
  <si>
    <t>SDOH- Discretionary Funds to empower members</t>
  </si>
  <si>
    <t>Our decision-quality analytics will not only inform UHC’s actions, but can be shared with the state of NM to inform approaches to health and human services delivery broadly
In parallel, SDoH and health equity data will be used across our plan’s operations (e.g., enrollment, member services, network development) to maintain and advance more equitable and non-biased processes</t>
  </si>
  <si>
    <r>
      <t>o</t>
    </r>
    <r>
      <rPr>
        <b/>
        <sz val="10"/>
        <color rgb="FF002477"/>
        <rFont val="Arial"/>
        <family val="2"/>
      </rPr>
      <t xml:space="preserve">Recognizing that social needs are often co-occurring and complex for vulnerable populations, we have further tailored SDoH supports for special populations </t>
    </r>
    <r>
      <rPr>
        <sz val="10"/>
        <color rgb="FF002477"/>
        <rFont val="Arial"/>
        <family val="2"/>
      </rPr>
      <t xml:space="preserve">(e.g., school-based mental health for CISC, housing and employment navigation for justice involved and BH population, XYZ others) </t>
    </r>
  </si>
  <si>
    <t>UHC will integrate individual screening data (gathered via member engagement through UHC and Optum, providers, CBOs, other service providers) with community level indicators, via XX platform
This data will be paired with claims, clinical, and social service utilization data (e.g., from closed loop referrals, benefit uptake) to generate insights on the relationships between SDoH needs and interventions and access, engagement, utilization, quality (e.g., HEDIS), and outcomes</t>
  </si>
  <si>
    <t xml:space="preserve">Review SDoH member and clinical insights monthly to continuously ensure a hyperlocalized understanding of member needs, using patterns by REL and geography to determine community partnerships </t>
  </si>
  <si>
    <t>SDOH Data Analysis</t>
  </si>
  <si>
    <t>1. Recent studies have identified neighborhood-level socio-economic factors linked to adverse birth outcomes. Women who experience high levels of stress during pregnancy have 25-60% higher risk for preterm delivery.  This impact may be reduced by addressing individual health behaviors, providing social support to reduce stress, increasing access to quality healthcare, healthy food and recreational opportunities.</t>
  </si>
  <si>
    <t xml:space="preserve">Incorporate Eliza (phone service- National contract) for member-level close loop referral process. Note, necessary for NCQA HEA+ accreditation requirements </t>
  </si>
  <si>
    <t>Eliza</t>
  </si>
  <si>
    <t>1. Kids and Young Adults (CHIP)
2. Specific populations</t>
  </si>
  <si>
    <t xml:space="preserve">
1. Deploy targeted SDoH screening and referrals for all CHIP members through vendor. (Benelynk)
2. Conduct targeted outbound SDoH screening and referrals for specific populations (e.g., TANF which might include populations in Justice Involved, LTSS, Maternal, Behavior Health, and Native American Populations) goal would be to reach 5% of total population Vendor: Benelynk</t>
  </si>
  <si>
    <t>Benelynk is a SDoH screening and referral organization providing customizable member engagement opportunities for addressing SDoH through their community resource directory which administers deep insight on member’s needs and outcomes</t>
  </si>
  <si>
    <t>Benelynk</t>
  </si>
  <si>
    <t>In light with all the SDOH opportunities that NM presents UHG needs to have a lasser focus on each population to drive a differenciation in the health care outcomes for our members</t>
  </si>
  <si>
    <t>Deploy five fully funded roles (SDoH Navigator, Housing Navigator, Employment/Education Navigator, Justice-Involved navigator ,Native American Navigator) dedicated to provide connection to SDoH supports and culturally-responsive wrap around services</t>
  </si>
  <si>
    <t>STAFF- SDOH</t>
  </si>
  <si>
    <t>Remove</t>
  </si>
  <si>
    <t>Food insecurity: 1/5 children face hunger across NM1
NM ranks 44th for food insecurity (AHR)
25% of NM children live in poverty
Poverty rate 20.01% of the population is in poverty — significantly higher  than the national rate of 14.05% — including 28.09% of the  state’s children.
40% of Native American children live in poverty in NM
30% of Native Americans of all ages live in poverty in NM</t>
  </si>
  <si>
    <t xml:space="preserve">Offer food vendor or $200 discretionary funds PEMPY (managed by SDoH Navigator) for members facing urgent food insecurity needs.
For NA: Address Food Insecurity through partnership with Meals on Wheels for Home and Community Center delivery of nutritious traditional Native American Meals in 5 Pueblos (name the locations), and fund ECHO to expand specialty food box delivery for NA chapters in NW corner of the State. </t>
  </si>
  <si>
    <t xml:space="preserve">Food insecurity </t>
  </si>
  <si>
    <t xml:space="preserve">Languages: English, Spanish: Navajo several other Native American languages are spoken by smaller groups in New Mexico, most of which are endemic to the state. Native New Mexican languages include Mescalero Apache, Jicarilla Apache, Tewa, Southern Tiwa, Northern Tiwa, Towa, Keres (Eastern and Western), and Zuni. 
With higher levels of poverty, homelessness, lack of insurance and limited English proficiency, Native Americans experience difficulties in accessing health care and suffer from significant health disparities. 
Cultural differences magnify the challenges in obtaining appropriate health services and demonstrate an increased need for a clinical model that must be uniquely adapted to fit the needs of the Native American population. </t>
  </si>
  <si>
    <t xml:space="preserve">We deliver a local experience congruent with members’ cultural and linguistic needs, and one that reflects lived experience of special populations (e.g., local NM justice involved navigator, BH navigators, Tribal navigators). We also upskill our national staff to deliver competent care for all identities (e.g., empathy training for 100% of staff) </t>
  </si>
  <si>
    <t xml:space="preserve">Anchor health plan in empathy training. Deploy SDoH empathy training for 100% of health plan staff (9 modules-learn source) and culturally responsive training (e.g., NUKA 2-day training or alternative NA training) for member-facing staff. </t>
  </si>
  <si>
    <t>In NM we'll have a diverse population and specific populations of focus (Maternity, LTSS, Native Americans, Children in State of Custody, Justice Involved), each population is facing different challenges and are in need of a specific support. On top of that our future members speak different language or dialects. Our call center are a key connecting points with members, we will offer a personalized experience and this requires that our personel not only speak the language the member speaks, but that also understant their culture and its specifir circunstances to be able to refer them to the care they need</t>
  </si>
  <si>
    <t>https://uhgazure.sharepoint.com/:f:/r/teams/NMCentennialCareRFP2022/Shared%20Documents/04.%20Resource%20Library/02.%20Proof%20Points%20%26%20Data/Capabilities%20-%20Supporting%20Documentation/ZeroSuicide?csf=1&amp;web=1&amp;e=3MwjIM</t>
  </si>
  <si>
    <t xml:space="preserve">- After implementing ZeroSucide, Alpine Indiana BH Health System measured a 70% reduction in suicide deaths and reached zero suicides for 12 months. Outcomes between 2014-2018
- After implementing ZeroSucide in 2017, Riveredge Hospital in IL observed a 21% decrease in 30-day readmissions compared to the previous year.
-  Mental Health Center of Greater Manchester (NH) observed a 44% reduction in suicide deaths the first year after implementation. </t>
  </si>
  <si>
    <t>- The state of New Mexico recognizes the impact of ZeroSuicide and is rolling the framework out throughout multiple agencies.
- By committing to ZeroSuice, UHC demonstrates its commitment to collaborating with the State to prevent suicidality in NM.</t>
  </si>
  <si>
    <t>UnitedHealthCare believes that suicide deaths are preventable for members under our care and the care of our health system. Accordingly, in alignment and partnership with the broader State efforts, we are committing to ZeroSuicide, an aspirational challenge and practical framework for system-wide transformation towards safer suicide care. For UHC, implementing ZeroSuicide represents a systems-level commitment to elevating the importance of suicide prevention within our organization, to our provider network, among our members, their families, and the communities we serve. To better identify risks and provide safer suicide care, we will offer Mental Health First Aid and Suicide Prevention trainings and incentives to our provider network for mental health screening. These provider efforts extend to SBHCs as well, who we are equipping with in-school on-demand crisis stabilization supports. Internally we are committed to reaching zero suicides among our members and aspirationally among the communities we serve; all member-facing staff will participate in trainings in Zero Suicide modules, trauma-informed care and our crisis support protocol. We are investing and partnering with Department of Health, NM Alliance for School-based Health Centers, NM Latino Behavioral Health Coalition, and Protocol (NM’s 988 operator) to launch and sustain a 988 suicide prevention campaign, and are equipping all of our members with 24/7 on-demand crisis support via phone, text and video-visits through our partner Galileo. We understand the magnitude of the issue of preventable suicide deaths in New Mexico; in 2020, NM’s suicide rate was almost 80% higher than the national average, with disparities among Native Americans and Senior Citizens. Through our ZeroSuicide commitment, we aim to achieve outcomes demonstrated by similar health systems, such as the 70% reduction in suicide deaths and zero suicides for 12 months measured by Alpine Indiana Behavioral Health System. 
From Website: 
'-ZeroSuicide is an evidence baseed framework for suicide prevention that is widely considered the preeminent standard for health systems. ZeroSuicide operates and commits to the belief that all suicide is preventable. 
-UHC will lead with ZeroSuicide framework in their strategy to prevent suicide, aligning UHC resources and tactics to ZeroSuicide guidance.
- Zero Suicide is based on the following foundational principles:
1. Core Values—the belief and commitment that suicide can be eliminated in a population under care by improving service access and quality and through practicing continuous quality improvement.
2. Systems Management—taking systematic steps across systems of care to create a culture that no longer finds suicide acceptable, setting aggressive but achievable goals to eliminate suicide attempts and deaths, and organizing service delivery and support accordingly.
3. Evidence-Based Clinical Care Practices—adopting practices that research shows reduce suicide deaths and behaviors and that are delivered through the entire system of care and that emphasize productive patient-staff interactions.</t>
  </si>
  <si>
    <t>State-wide</t>
  </si>
  <si>
    <t>ZeroSuicide</t>
  </si>
  <si>
    <t>Build Workforce Capacity</t>
  </si>
  <si>
    <t xml:space="preserve">1. Nationally, 2.2M women of child-bearing age live in “maternity care deserts”. One in three of these women live in urban areas. Rural women are 9% more likely than urban women to experience a composite measure of SMM and maternal mortality, and 59% more likely to have an SUD Dx at delivery. Only 8% of all OB providers practice in rural areas. 
2. Recent studies have identified neighborhood-level socio-economic factors linked to adverse birth outcomes. Women who experience high levels of stress during pregnancy have 25-60% higher risk for preterm delivery.  This impact may be reduced by addressing individual health behaviors, providing social support to reduce stress, increasing access to quality healthcare, healthy food and recreational opportunities.
3. Having one of the highest poverty rates in the nation, state dynamics  emphasizes the importance of access to whole person care Medicaid  services. Key to improving health equity is the critical role of SDOH  and applying cultural competence to public health efforts.
4. To ensure that UHC is addressing workforce shortages while addressing SDoH, UHC is committed to hiring Native Americans as care managers and supporting their professional development </t>
  </si>
  <si>
    <t xml:space="preserve">1. NM Ranked 37th in AHR Health Outcomes, with poorest performance in Suicide rate, Drug Deaths, LBW, Diabetes, Sexual Health &amp; Teen Births
2. 32 of 33 counties experiencing primary care physician shortage
3. Build workforce capacity to support community living in an equitable way by instituting a framework the brings self-direction success into New Mexico.  Supporting members in choosing their own caregiver and remaining in control of their needs </t>
  </si>
  <si>
    <t xml:space="preserve">Build workforce capacity to support community living in an equitable way by instituting a framework the brings self-direction success into New Mexico.  Supporting members in choosing their own caregiver and remaining in control of their needs </t>
  </si>
  <si>
    <t xml:space="preserve">workforce capacity </t>
  </si>
  <si>
    <t>Vendor Partnership for Clinical Programs</t>
  </si>
  <si>
    <t>https://uhgazure.sharepoint.com/:f:/r/teams/NMCentennialCareRFP2022/Shared%20Documents/04.%20Resource%20Library/02.%20Proof%20Points%20%26%20Data/Capabilities%20-%20Supporting%20Documentation/White%20Bison?csf=1&amp;web=1&amp;e=jYAB3I</t>
  </si>
  <si>
    <t>Addressing SUD/OUD/AUD in tribal communities.</t>
  </si>
  <si>
    <t xml:space="preserve">Capability for indiginous people to address addiction and other BH issues. From the White Bison booklet, "The Wellbriety Movement is the 21st Century effort on the part of Indigenous People in Recovery to create the opportunity for individuals, families, communities and nations to live sober and balanced lives; healthy lives that are balanced emotionally, mentally, physically, and spiritually." White Bison has a variety of trainings including those where Training Facilitators work with youth, men &amp; women and families. </t>
  </si>
  <si>
    <t>White Bison</t>
  </si>
  <si>
    <t xml:space="preserve">Covered in YMCA </t>
  </si>
  <si>
    <t>1. Reports vary (70% - 90%) but are consistent in that the majority of members would prefer to live and age within the community and prolong placement in a NF for as long as possible.  
2. LTC NF residents are less likely to experience a significant health event in the NF if they are Asian/Pacific Islander than if they are white or black.. BIPOC are more likely to report limitations in ADLs with 37% of black and 33% of Hispanic members compared to white members at 27%.​
3. High isolation, depression  and mental health issues in this population</t>
  </si>
  <si>
    <t>65+</t>
  </si>
  <si>
    <t>allow homebound members to engage with their peers, (Differentiator), and with YMCAs to offer virtual group exercise and wellness classes direct to members’ homes (Differentiator)</t>
  </si>
  <si>
    <t xml:space="preserve">Virtual Senior Centers </t>
  </si>
  <si>
    <t xml:space="preserve">Combine with VAB above </t>
  </si>
  <si>
    <t>Offer enhanced NEMT and flexible transportation benefits (e.g., to community center), including caregiver reimbursement as a transportation option, assistance in and out of the vehicle, shorter request timeline for urgent appointment needs, etc. (grocery stores – add mail order for pharmacy?)</t>
  </si>
  <si>
    <t>Transportation Benefits</t>
  </si>
  <si>
    <t xml:space="preserve">-suicide prevention
-engaging and expanding into communities
-promoting gun safety and also awareness of other lethal suicide means
</t>
  </si>
  <si>
    <t>UHC will launch suicide prevention posters in provider offices and through communities/CBOs, including PSA for gun training and safety and other lethal means</t>
  </si>
  <si>
    <t>Suicide Prevention Posters in communities</t>
  </si>
  <si>
    <t>School-based</t>
  </si>
  <si>
    <t>https://uhgazure.sharepoint.com/:f:/r/teams/NMCentennialCareRFP2022/Shared%20Documents/04.%20Resource%20Library/02.%20Proof%20Points%20%26%20Data/Capabilities%20-%20Supporting%20Documentation/DOH%20SBHC%20Partnership?csf=1&amp;web=1&amp;e=3bDxe6</t>
  </si>
  <si>
    <t>Children including triabl, rural, and foster care</t>
  </si>
  <si>
    <t xml:space="preserve">-suicide prevention
</t>
  </si>
  <si>
    <t>UHC will partner with New Mexico Department of Health Office of Adolescent Health (DOH) and the New Mexico Alliance for School-based Healthcare (NMASBHC) to laucnh suicide awareness and promote 988 national crisis line capmpaigns in schools</t>
  </si>
  <si>
    <t>Suicide awareness and 988 Promotion campaign</t>
  </si>
  <si>
    <t xml:space="preserve">Team of individuals support tribal member and provider needs. The tribal liasion, health services,  operations and provider relations. </t>
  </si>
  <si>
    <t xml:space="preserve">Our tribal network liaison serves as a conduit for outreach and problem solving by offering effecivve solution with tribal communities. As a single point of contact, this liaison guides relationships and advocates for tribal populations with network, care management, provider and member services and operations to assure culturally competent care coordination and service delivery. </t>
  </si>
  <si>
    <t>STAFF: Tribal Network Liaison</t>
  </si>
  <si>
    <t xml:space="preserve">Pilot program run in Texas. No data yet available. This is how we're expecting to meassure success on this program
1. Member participation:   Percentage of members who screen positive for referral to the program. Percentage of members who agree with referral to the pilot.
Percentage of members who actually take the phone call with chaplain at the scheduled time
2. Member satisfaction : Improved self- reported assessment scores &amp; NPS Scores
3. Reduced Health Care Costs. Health care costs 6 months prior to participation, during spiritual support period and 6 months post.
</t>
  </si>
  <si>
    <t>There is emerging evidence that interventions that combine spiritual support with physical and emotional support have positive outcomes.4, 5  
Higher quality of life
Positive health outcomes
Decreased utilization of services</t>
  </si>
  <si>
    <t xml:space="preserve">Offering services that support the whole person – mind, body, &amp; spirit – set UHC apart from competitors. A team of  2 Spiritual Support Coordinators (one focused on LTSS &amp; Adults; one on Maternity, Families &amp; Adolescents. Use of Spiritual Distress Screener to identify individuals in targeted populations where spiritual distress contributes to exacerbation of or apathy towards health issues. hiring an FTE Clinical Chaplin to support members (in-person and virtually) in their spiritual heath goals </t>
  </si>
  <si>
    <t>Jana Morris</t>
  </si>
  <si>
    <t>Geila Rajaee</t>
  </si>
  <si>
    <t xml:space="preserve">STAFF: Spiritual Support </t>
  </si>
  <si>
    <t>x</t>
  </si>
  <si>
    <t>memebrs at risk of suicde/sud/oud/aud</t>
  </si>
  <si>
    <t>Commitment to craeting generational change and improving member lives by investing in someone who will work with the community to see suicde/sud/oud/aud startegies fully through</t>
  </si>
  <si>
    <t>This is a GL26. This role will lead outward facing health plan strategues to address diseases of despair (suicide, SUD/OUD/AUD, depression). For exmaple, this role will work to launch suicide prevention campaigns in partnership with CBOs that work with disproportionatly effected member groups.</t>
  </si>
  <si>
    <r>
      <rPr>
        <b/>
        <sz val="11"/>
        <color theme="1"/>
        <rFont val="Calibri"/>
        <family val="2"/>
        <scheme val="minor"/>
      </rPr>
      <t>STAFF:</t>
    </r>
    <r>
      <rPr>
        <sz val="12"/>
        <color theme="1"/>
        <rFont val="Calibri"/>
        <family val="2"/>
        <scheme val="minor"/>
      </rPr>
      <t xml:space="preserve"> Recovery and Resiliency market lead</t>
    </r>
  </si>
  <si>
    <t>https://uhgazure.sharepoint.com/:p:/r/teams/NMCentennialCareRFP2022/Shared%20Documents/04.%20Resource%20Library/01.%20Fact%20Sheets/One%20Pagers/Final%20One%20Pagers%20in%20Review%20with%20SME%20and%20McKinsey/20220911_UHCNM_MaternityCare_OnePager_strategy%20and%20feedback_vs.pptx?d=wb0c518c287cd402fbc08d9f38de0c560&amp;csf=1&amp;web=1&amp;e=wqj8Wv</t>
  </si>
  <si>
    <t xml:space="preserve">1. Developing a workforce uniquely capable of providing guidance and companionship to members with SUD/SMI, or other marginalized populations. Lisa's close partnership with Disability Rights of NE constitutes a needed focus on an underserved population. </t>
  </si>
  <si>
    <t>Available to work with FSSA on their development</t>
  </si>
  <si>
    <t>Pregnant Women/SUB/BH Conditions</t>
  </si>
  <si>
    <t>1. Peer support can be a key part of integrated care. By delivering trainings, our PSS is helping develop a workforce uniquely capable of providing guidance and companionship to members with SUD/SMI, or other marginalized populations.
2. Recent studies have identified neighborhood-level socio-economic factors linked to adverse birth outcomes. Women who experience high levels of stress during pregnancy have 25-60% higher risk for preterm delivery.  This impact may be reduced by addressing individual health behaviors, providing social support to reduce stress, increasing access to quality healthcare, healthy food and recreational opportunities.</t>
  </si>
  <si>
    <t>available to pregnant and postpartum members experiencing perinatal SUD or BH conditions 
The peer support specialist is  responsible for working directly with consumers and families upon request, recruiting consumers and families for NM initiatives, supporting existing consumer initiatives, supporting the grievance process, engaging in quality initiatives; collaborating with Care Managers, providers, and community agencies to support consumer access to needed services;  designing and scheduling orientation; creating and implementing a comprehensive ongoing training program with and for consumers, families, consumer and family organizations,  providers and staff; implementing specific projects at the direction of the Executive Director such as the crisis alternative project and the hospitalization review project; and creating and maintaining communication with consumers, youth, families, consumer and family run organizations and providers.</t>
  </si>
  <si>
    <t>Kathlyn Spiess</t>
  </si>
  <si>
    <r>
      <rPr>
        <b/>
        <sz val="11"/>
        <color theme="1"/>
        <rFont val="Calibri"/>
        <family val="2"/>
        <scheme val="minor"/>
      </rPr>
      <t>STAFF:</t>
    </r>
    <r>
      <rPr>
        <sz val="12"/>
        <color theme="1"/>
        <rFont val="Calibri"/>
        <family val="2"/>
        <scheme val="minor"/>
      </rPr>
      <t xml:space="preserve"> Peer support specialists </t>
    </r>
    <r>
      <rPr>
        <sz val="9"/>
        <color rgb="FF002477"/>
        <rFont val="Arial"/>
        <family val="2"/>
      </rPr>
      <t xml:space="preserve">and Recovery and Resilience liaison </t>
    </r>
  </si>
  <si>
    <t>Working with SeniorLink now to deploy caregiver assessment nationally and refer to caregiver coaching, including HCC population in Indiana</t>
  </si>
  <si>
    <t xml:space="preserve">Partner with care managers to support complex member needs, facilitate appointments, and ensure continuity of care while locating the best provider match (PH/BH/HCBS) </t>
  </si>
  <si>
    <t>STAFF: Network Access Specialist</t>
  </si>
  <si>
    <t>1. CHWs work with members to develop healthcare goals and identify and remove potential barriers to achieving healthcare goals, including SDOH.
2. CHWs meet with members in their communities, including in rural areas, to better understand their needs and environments.</t>
  </si>
  <si>
    <t>NA</t>
  </si>
  <si>
    <t>All members/Pregnant Women</t>
  </si>
  <si>
    <t xml:space="preserve">-Improves health outcomes by working with members to develop healthcare goals and identify potential barriers to achieving healthcare goals.
-When applicable CHWs complete face-to-face visit which has the capability to build strong professional relationships with member and encouraging member buy-in to case and care management services.
-CHWs capability of being on the ground and in the community increases member participation in case and care management services by identifying and engaging members who were previously unable to reach. </t>
  </si>
  <si>
    <r>
      <t xml:space="preserve">1. Our locally based CHWs personally connect with members and influence their behavior by providing education and the resources they need to access timely and appropriate care. Through the personal interactions that CHWs cultivate with members, they are able to identify reasons members are not receiving appropriate care and work to overcome barriers.  
2.CHW also provide </t>
    </r>
    <r>
      <rPr>
        <u/>
        <sz val="9"/>
        <color rgb="FF002477"/>
        <rFont val="Calibri"/>
        <family val="2"/>
        <scheme val="minor"/>
      </rPr>
      <t xml:space="preserve">culturally-specific </t>
    </r>
    <r>
      <rPr>
        <sz val="9"/>
        <color rgb="FF002477"/>
        <rFont val="Calibri"/>
        <family val="2"/>
        <scheme val="minor"/>
      </rPr>
      <t xml:space="preserve">wrap around services to pregnant and postpartum members including education, community resource connection, and home visiting </t>
    </r>
  </si>
  <si>
    <t>Kathlyn Spiess/Karianne Guth/Kari Matheason</t>
  </si>
  <si>
    <r>
      <rPr>
        <b/>
        <sz val="11"/>
        <color theme="1"/>
        <rFont val="Calibri"/>
        <family val="2"/>
        <scheme val="minor"/>
      </rPr>
      <t>STAFF</t>
    </r>
    <r>
      <rPr>
        <sz val="12"/>
        <color theme="1"/>
        <rFont val="Calibri"/>
        <family val="2"/>
        <scheme val="minor"/>
      </rPr>
      <t>: Community health workers (CHWs)</t>
    </r>
  </si>
  <si>
    <r>
      <t> </t>
    </r>
    <r>
      <rPr>
        <sz val="11"/>
        <color rgb="FF002060"/>
        <rFont val="Arial"/>
        <family val="2"/>
      </rPr>
      <t>informal caregivers to older Americans living in non-institutional settings provide 75%-80% of total care hours. Nationwide,</t>
    </r>
    <r>
      <rPr>
        <b/>
        <sz val="11"/>
        <color rgb="FF002060"/>
        <rFont val="Arial"/>
        <family val="2"/>
      </rPr>
      <t> </t>
    </r>
    <r>
      <rPr>
        <sz val="11"/>
        <color rgb="FF002477"/>
        <rFont val="Arial"/>
        <family val="2"/>
      </rPr>
      <t>40 million unpaid caregivers provide over 37 billion hours, valued at $500B</t>
    </r>
    <r>
      <rPr>
        <sz val="11"/>
        <color rgb="FF002060"/>
        <rFont val="Arial"/>
        <family val="2"/>
      </rPr>
      <t>. 20% of these caregivers have identified that they are experiencing burnout with another 20% at risk.  60% of family caregivers feel they do not have a choice in providing clinical tasks &amp; provide over 24 hours per week in caregiving.  34% of family caregivers are age 65 or older with 47% of people receiving care being 75 or older.</t>
    </r>
    <r>
      <rPr>
        <sz val="11"/>
        <color rgb="FFFF0000"/>
        <rFont val="Arial"/>
        <family val="2"/>
      </rPr>
      <t> </t>
    </r>
    <r>
      <rPr>
        <sz val="11"/>
        <color rgb="FF002060"/>
        <rFont val="Arial"/>
        <family val="2"/>
      </rPr>
      <t>Estimated costs for C&amp;S to replace burned out caregivers is $460M for existing membership simply to exchange for paid services; this cost increases significantly with admission into a long term care nursing facility.  By 2030, the nation will need an additional 151,000 paid caregivers and 355,000 by 2040.</t>
    </r>
    <r>
      <rPr>
        <sz val="11"/>
        <color rgb="FF002477"/>
        <rFont val="Arial"/>
        <family val="2"/>
      </rPr>
      <t>​</t>
    </r>
  </si>
  <si>
    <t>Support goal of a single statewide assessment to provide consistency across MCOs</t>
  </si>
  <si>
    <t>UHC will robustly assist unpaid and family caregivers through supporting in-home transitions via SeniorLink, training on providing care (e.g., BH, QULTSS), and by maintaining robust data systems (e.g., Community Care and Caregiver Database), thereby allowing care managers to proactively track caregivers’ information and communicate more effectively on members’ care needs
All caregiver assessments will be reviewed by Seniorlink caregiver experts to identify caregiver risk and recommendations for needed support as well as connection to resources available in the community and/or through Seniorlink.</t>
  </si>
  <si>
    <t>to support Natural Caregivers and extended Family Caregivers during member transition home from independent living and nursing facilities and throughout the post-transition period  
For members currently residing in long term care facilities who have chosen to return to the community, our care coordinators and Seniorlink will collaborate to address everything our member and their caregivers need to successfully transfer home and then connect to appropriate waiver resources. If they are no longer eligible for caregiver supports through the waiver, Seniorlink will offer the remote caregiver coaching program available to all non-NFLOC members.
Will also be available to members who are non-NFLOC and have informal caregivers
We will offer remote coaching for caregivers of our HCC membership and will offer to caregivers of D-SNP members in 2023.</t>
  </si>
  <si>
    <t xml:space="preserve">SeniorLink </t>
  </si>
  <si>
    <t xml:space="preserve">Encourage and foster SDoH screening and referrals into external ecosystem of member touch points including providers (including but not limited to Galileo), community paramedicine, Doulas, Peer Mentors by adding SDoH screening in MOUs </t>
  </si>
  <si>
    <t xml:space="preserve"> In collaboration with providers (e.g., UNM, Presbyterian) and local CBOs, UHC will support closed-loop referrals and navigation services to CBOs, provider programs, and state/federal benefits (e.g., SNAP)</t>
  </si>
  <si>
    <t>SDOH referral: UHCHealthier Lives i</t>
  </si>
  <si>
    <t>https://dev.uhcgrowthlink.com/content/uhccskmi/us/en/catalog/capabilities/sdoh-programs/sdoh-screening-tool.html</t>
  </si>
  <si>
    <t>1. Recent studies have identified neighborhood-level socio-economic factors linked to adverse birth outcomes. Women who experience high levels of stress during pregnancy have 25-60% higher risk for preterm delivery.  This impact may be reduced by addressing individual health behaviors, providing social support to reduce stress, increasing access to quality healthcare, healthy food and recreational opportunities.
2. UHC will ensure that members suffering from social isolation are identified through screening and consequently followed-up with via outbound calls that connect LTSS members with resources</t>
  </si>
  <si>
    <t>1.Integrate SDoH screening into all internal UHC member engagements including HRA, care management (inclusive of any UHC-based peer support specialists), and member services. (Parity) 
2. Encourage and foster SDoH screening and referrals into external ecosystem of member touch points including providers (including but not limited to Galileo), community paramedicine, Doulas, Peer Mentors by adding SDoH screening in MOUs (Differentiator) 
3. Utilize analytics from SDoH data dashboards to drive community, clinical &amp; quality initiatives (Differentiator) 
5. Integrate SDoH into provider agreements, including an SDOH measure into CP-PCPi, requiring SDoH screening and referral in delegated management contacts, and generally encouraging Z codes (note providers submit Z codes for &lt;4% of memberships) 
6.  LTC NF residents are less likely to experience a significant health event in the NF if they are Asian/Pacific Islander than if they are white or black.. BIPOC are more likely to report limitations in ADLs with 37% of black and 33% of Hispanic members compared to white members at 27%.</t>
  </si>
  <si>
    <t xml:space="preserve">1. Integrate SDoH screening into all internal UHC member engagements including HRA, care management (inclusive of any UHC-based peer support specialists), and member services. (Parity) 
2. Encourage and foster SDoH screening and referrals into external ecosystem of member touch points including providers (including but not limited to Galileo), community paramedicine, Doulas, Peer Mentors by adding SDoH screening in MOUs (Differentiator) 
3. Utilize analytics from SDoH data dashboards to drive community, clinical &amp; quality initiatives (Differentiator) 
5. Integrate SDoH into provider agreements, including an SDOH measure into CP-PCPi, requiring SDoH screening and referral in delegated management contacts, and generally encouraging Z codes (note providers submit Z codes for &lt;4% of memberships) </t>
  </si>
  <si>
    <t xml:space="preserve">
The Screening and Care Coordination Tool was created to meet the requirements of a national Center for Medicare and Medicaid Services (CMS) Center for Medicare &amp; Medicaid Innovation (CMMI) grant (May 2017 – April 2022) around systematically screening Medicare and Medicaid members at point of health care delivery for SDOHs, referring them to community resources, and providing navigation services to address their HRSNs. Data is collected throughout the tool on both screening and community service navigation. Capabilities of the data system can be commercialized in many ways. Core capabilities include:
Self-administered tablet compatible assessment tool, which allows for questions to easily be configured to adapt to any assessment (medical, social, behavioral, etc.).
Population segmentation and queue routing based on assessment questions/results.
Assessment participant summary with action plan, next steps, and resources available based on needs/survey outcomes.
Social Determinant/Light Care Coordination tool to allow for navigation of members to achieve closure of need/self-sustainability; functionality includes goal setting, action planning, documentation of each participant engagement, and tracking of the need and referral statuses.
Ingestion, linkage, storage and reporting of data across numerous data sets including screening, navigation, need outcome, and referral outcome data</t>
  </si>
  <si>
    <t>SDoH Screening</t>
  </si>
  <si>
    <t>1. Reports vary (70% - 90%) but are consistent in that the majority of members would prefer to live and age within the community and prolong placement in a NF for as long as possible.  
2. LTC NF residents are less likely to experience a significant health event in the NF if they are Asian/Pacific Islander than if they are white or black.. BIPOC are more likely to report limitations in ADLs with 37% of black and 33% of Hispanic members compared to white members at 27%.​
3.  5x as many members are enrolling in HCBS community risk groups compared to NF risk groups when transferring from another UHC Medicaid program.  Our programs and interventions are maintaining community placement, requiring focused care management to ensure HCBS are implemented timely and completely.​</t>
  </si>
  <si>
    <t>N/A – Not yet deployed. QUILTSS is a brand new program in development that we have never used</t>
  </si>
  <si>
    <t xml:space="preserve">The QuILTSS Institute, an expert team who creates and deploys competency-based training programs for caregivers supporting self-directing members. </t>
  </si>
  <si>
    <t>QuiLTSS</t>
  </si>
  <si>
    <t>Ranked 37th in AHR Health Outcomes, with poorest performance in Suicide rate, Drug Deaths, LBW, Diabetes, Sexual Health &amp; Teen Births
Average or Below Average performance on most (83.3%) of the 30 quality measures reported annually to CMS
Bottom performer (worst quartile) in 9 measures:
BCS
CCS
CBP
FUH
Tobacco Cessation
Well Child/Adolescent Well Visits</t>
  </si>
  <si>
    <t xml:space="preserve">To align payment incentives to meet social needs, UHC will integrate SDoH into provider VBP agreements (e.g., requiring screening and referrals, reimbursing Z codes), specifically with XYZ providers  
Recognizing that social needs are often co-occurring and complex for vulnerable populations, we have further tailored SDoH supports for special populations (e.g., school-based mental health for CISC, housing and employment navigation for justice involved and BH population, XYZ others) </t>
  </si>
  <si>
    <t>1. UHC connects data and systems in a way that will enable a deep understanding of the relationships between SDoH factors and access, use of health and social services, and outcomes in New Mexico 
2. UHC will integrate individual screening data (gathered via member engagement through UHC and Optum, providers, CBOs, other service providers) with community level indicators, via XX platform
3. This data will be paired with claims, clinical, and social service utilization data (e.g., from closed loop referrals, benefit uptake) to generate insights on the relationships between SDoH needs and interventions and access, engagement, utilization, quality (e.g., HEDIS), and outcomes</t>
  </si>
  <si>
    <r>
      <rPr>
        <b/>
        <sz val="9"/>
        <color rgb="FF002477"/>
        <rFont val="Arial"/>
        <family val="2"/>
      </rPr>
      <t xml:space="preserve">1. Maternity Episode of Care </t>
    </r>
    <r>
      <rPr>
        <sz val="9"/>
        <color rgb="FF002477"/>
        <rFont val="Arial"/>
        <family val="2"/>
      </rPr>
      <t>incents providers for achieving targeted clinical outcome metrics</t>
    </r>
    <r>
      <rPr>
        <sz val="12"/>
        <color theme="1"/>
        <rFont val="Calibri"/>
        <family val="2"/>
        <scheme val="minor"/>
      </rPr>
      <t xml:space="preserve">
2. Integrate SDoH into provider agreements, including an SDOH measure into CP-PCPi, requiring SDoH screening and referral in delegated management contacts, and generally encouraging Z codes (note providers submit Z codes for &lt;4% of memberships) (</t>
    </r>
  </si>
  <si>
    <t>Kristy Valdez?</t>
  </si>
  <si>
    <t>Provider incentives</t>
  </si>
  <si>
    <t>Not on core VAB list - but could we include as part  of community reinvestment dollars?  Decision for Kellyann/Mike</t>
  </si>
  <si>
    <t xml:space="preserve">Need to get approval for amount
Model Contract: 6.10.4	The CONTRACTOR’s community reinvestment funding shall be prioritized and focused on investing in efforts to develop, expand, and retain in-state behavioral health residential providers to reduce the unnecessary utilization of inpatient, emergency room, and out-of-state services. Community reinvestment funding in excess of what can reasonably be expended to develop, expand, and retain behavioral health residential providers may be used to support Population Health, health equity, and SDOH, subject to HSD’s approval. </t>
  </si>
  <si>
    <t>Providers</t>
  </si>
  <si>
    <t xml:space="preserve">Increasing access to care for members in rural/frontier communities and supporting/enabling local provider community. </t>
  </si>
  <si>
    <t>General fund intended to enable provider to be able to connect to members virtually that will include but not limit to telehealth equipment, satelite wifi, etc</t>
  </si>
  <si>
    <t>Provider Transformation Fund</t>
  </si>
  <si>
    <t>Custodial Nursing Facilities</t>
  </si>
  <si>
    <t xml:space="preserve"> https://uhgazure.sharepoint.com/:p:/r/teams/NMCentennialCareRFP2022/Shared%20Documents/02.%20RFP%20Readiness/01.%20Playbook%20%26%20Dashboard/Capabilities%20-%20Supporting%20Documentation/PointClick%20Care%20(PCC)/PCC%20Opportunity%20Executive%20Summary.pptx?d=w1f2fafcb95c64f22be0e67a629361800&amp;csf=1&amp;web=1&amp;e=tpAH3D</t>
  </si>
  <si>
    <t>FL Pilot Program Assumptions and Costs:
FL pilot – Currently,3,756 members residing in a NF.
Pilot goal is to repatriate 1% (38 members) of the members back into the community
PCC cost $20/member encounter. No start up charges, licensing fees, or training costs.
Due to access to real time data, initial program success should be able to be evaluated within 90 -  120 days for program determination and whether to scale to our remaining MLTSS markets.
Estimated health plan cost for pilot in Q1 = $75,120 (this would be for the previous 3 months)
3,756 members  x 20/encounter = $75,120
PCC will bill in advance. Q2, Q3, Q4 costs would be only new encounters  This does not include members that go to the hospital and require a new account when returning to the NF. 
Expected Cost Savings between $504k (if repatriate .5%) - $1.085 million (repatriate at 1%)</t>
  </si>
  <si>
    <t xml:space="preserve">Yearly average cost of a member residing in a NF is $7,225 compared to $5,707 per year for HCBS. 
Currently, C&amp;S is in 10 MLTSS markets
 8 of the 10 markets have blended rate cells. Meaning, Medicaid will pay UHC the same rate whether a member resides in a NF or resides in the community with HCBS. 
~24k members residing in a NF
NF data is a time-consuming inefficient way for Case Managers to retrieve medical records - often needing to find information utilizing RUG scores and ADL reports. 
It is estimated that 165 Case Managers spend ~37 hours/month trying to obtain NF data
Translating to ~6,105 hrs./month chasing down NF data.  
Care Managers require access to MDS assessments to see if a member wants to repatriate. It is even more difficult for those members who are unaligned as we have limited line of site. 
NFs are not incentivized to repatriate members. </t>
  </si>
  <si>
    <t>UHC would provide PCC a monthly risk stratified data set of members residing in a nursing facility.
PCC would load UHC members onto their portal. 
Case Managers log into the PCC portal to gain access to real time member data to access whether there is opportunity to engage a member for potential repatriation.
PCC is HITRUST certified.</t>
  </si>
  <si>
    <t xml:space="preserve">To repatriate at least 1% of our current MLTSS members residing in a nursing facility.  
PointClickCare (PCC) is a cloud-based healthcare software company that contracts with more than 70% of NFs in the US. 
Instant access to EMR data to assist Care Managers.
Access Facility record and stratify member for repatriation (Contract with medical providers X country to access medical records real time- electronic medical record compilation company (National model in development) to ID members better- </t>
  </si>
  <si>
    <t>Lance S Abramowitz</t>
  </si>
  <si>
    <t xml:space="preserve">Point Click Care (PCC) </t>
  </si>
  <si>
    <t xml:space="preserve">3rd highest elderly rate in the rate of elderly in poverty in the nation 26.5%
Highest n the nation
High isolation risk
Mental health high
</t>
  </si>
  <si>
    <t>To address social isolation for our LTSS and nursing facility members, we're considering  performing outbound calls on a regular basis by health plan staff (CHWs) or  UNM/ NMCU students to provide human interaction and connect them to member services if needs arise. All staff to be trained in Zero Suicide prior to participating</t>
  </si>
  <si>
    <t xml:space="preserve">Outbound calls </t>
  </si>
  <si>
    <t>Provider First</t>
  </si>
  <si>
    <t xml:space="preserve">1. Nationally, 2.2M women of child-bearing age live in “maternity care deserts”. One in three of these women live in urban areas. Rural women are 9% more likely than urban women to experience a composite measure of SMM and maternal mortality, and 59% more likely to have an SUD Dx at delivery. Only 8% of all OB providers practice in rural areas. </t>
  </si>
  <si>
    <t>1.Pregnant Women/SUD
2. Native Americans/SUD</t>
  </si>
  <si>
    <t xml:space="preserve">Deploy training and grow the network for providers rendering trauma-informed care, intensive wraparound services, multisystemic therapy and other specialties detailed in the Kevin S. et. al. FSA </t>
  </si>
  <si>
    <t>1.Drives PCP capacity to manage perinatal BH conditions and is available to all network providers 
2.Develop and implement a multifaceted provider development plan to address the rise in alcohol-related deaths of Native Americans. Explore development of a Native American SUD COE approach with UNM and White Bison.  Details at Alcohol Abuse Treatment for Native Americans</t>
  </si>
  <si>
    <r>
      <t>Optum’s Provider Perinatal SUD/BH training</t>
    </r>
    <r>
      <rPr>
        <sz val="9"/>
        <color rgb="FF002477"/>
        <rFont val="Arial"/>
        <family val="2"/>
      </rPr>
      <t xml:space="preserve"> </t>
    </r>
  </si>
  <si>
    <t>1. Per local providers, diabetes in pregnancy is a key challenge in NM, particularly among AI/AN populations 
-	More than 50% of maternal deaths are attributed to cardiovascular conditions such as preeclampsia and hypertension - 70% of these deaths are considered preventable
-	Hypertension comprises a higher proportion of AI/AN maternal deaths compared with white birthing parents (equity play)
2. The National Institute of Child Health and Human Development (NICH) emphasizes the importance of maternal health prior to pregnancy to reduce risks of complications. Common pre-existing conditions include obesity, diabetes, hypertension, other cardiovascular issues. 7.5% of child-bearing age women on Medicaid report sexual activity and no contraception.
3. Early identification of pregnancy and initial member engagement remains a significant challenge of our existing Healthy First Steps Maternity Program, with an average HARC reach rate of 10% in 2021, and 20.2 weeks as the average gestational age at the point of engagement. This leaves the majority of pregnant members without UHC assessment or intervention.</t>
  </si>
  <si>
    <t>Nausea/Vomiting: 61% reduction in hospital admissions, 93% reduction in ER visits, 54% reduction in N/V severity score
-	Preeclampsia outcomes pending</t>
  </si>
  <si>
    <t>Pregnant Women/rural/NA</t>
  </si>
  <si>
    <t xml:space="preserve">OB Homecare expands access to high-risk care and improves perinatal outcomes for members experiencing barriers to perinatal care. The program supports home-based monitoring, in collaboration with the member’s OB provider, to improve clinical surveillance and management of high-risk conditions, reduce unnecessary healthcare utilization, and drive improved outcomes and member experience.  
provide pregnancy-specific remote patient monitoring and in-home nursing care programs for Nausea/Vomiting, Diabetes, &amp; Preeclampsia. 
Recommended language from KZ: OB Homecare program partners with healthcare providers to improve high risk pregnancy outcomes and patient experience through skilled home nursing supported by technology. This includes: 17P, Diabetes, Nausea &amp; Vomiting, Preeclampsia.  </t>
  </si>
  <si>
    <t>OB Homecare offers home-based nursing care and remote patient monitoring for pregnant members experiencing:
•	Nausea and vomiting of pregnancy
•	Diabetes in pregnancy
•	Pre-eclampsia (or at risk for pre-eclampsia)</t>
  </si>
  <si>
    <t>Kathryn Spiess</t>
  </si>
  <si>
    <t xml:space="preserve">Obstetrics (OB) Homecare (Optum) </t>
  </si>
  <si>
    <t>1. For every maternal death, more than 100 women experience severe maternal morbidity (SMM). Significant health disparities exist in maternal health, driven by race/ethnicity, geographic location, and socio-economic status. 
2. Nationally, 2.2M women of child-bearing age live in “maternity care deserts”. One in three of these women live in urban areas. Rural women are 9% more likely than urban women to experience a composite measure of SMM and maternal mortality, and 59% more likely to have an SUD Dx at delivery. Only 8% of all OB providers practice in rural areas. 
3. Recent studies have identified neighborhood-level socio-economic factors linked to adverse birth outcomes. Women who experience high levels of stress during pregnancy have 25-60% higher risk for preterm delivery.  This impact may be reduced by addressing individual health behaviors, providing social support to reduce stress, increasing access to quality healthcare, healthy food and recreational opportunities.</t>
  </si>
  <si>
    <t>1. Support the NM Perinatal Collaborative to implement AIM SUD in Pregnancy Safety Bundle, SUD treatment resource mapping, and maternity provider education series through $40K investment (Innovation)
2. Consider follow on investment to the NM Perinatal Collaborative Rural Outreach Team 
3. Maternity Episode of Care incents providers for achieving targeted clinical outcome metrics</t>
  </si>
  <si>
    <t>1. Drive earlier notification of pregnancy and OB-PCPi to support gap closures for pregnant and postpartum members (</t>
  </si>
  <si>
    <r>
      <t xml:space="preserve">Consider alternative payment models such as </t>
    </r>
    <r>
      <rPr>
        <b/>
        <sz val="9"/>
        <color rgb="FF002477"/>
        <rFont val="Arial"/>
        <family val="2"/>
      </rPr>
      <t xml:space="preserve">OBRAF incentives </t>
    </r>
    <r>
      <rPr>
        <sz val="9"/>
        <color rgb="FF002477"/>
        <rFont val="Arial"/>
        <family val="2"/>
      </rPr>
      <t xml:space="preserve">to drive earlier notification of pregnancy and </t>
    </r>
    <r>
      <rPr>
        <b/>
        <sz val="9"/>
        <color rgb="FF002477"/>
        <rFont val="Arial"/>
        <family val="2"/>
      </rPr>
      <t xml:space="preserve">OB-PCPi </t>
    </r>
    <r>
      <rPr>
        <sz val="9"/>
        <color rgb="FF002477"/>
        <rFont val="Arial"/>
        <family val="2"/>
      </rPr>
      <t xml:space="preserve">to support gap closures for pregnant and postpartum members </t>
    </r>
  </si>
  <si>
    <t xml:space="preserve">OBRAF incentives </t>
  </si>
  <si>
    <t>Reducing barriers in access to care (ex. Transportation)​
Reducing risk of loneliness and isolation​
Increasing services for member support systems, such as family caregivers​
Enabling them to maintain their independence and age in place​</t>
  </si>
  <si>
    <t>1. New requirements will ensure NFs maintain minimum staffing, reduce room crowding, enhance VBCs, and reduce unnecessary treatments.  This is a unique opportunity to help members transitioning from poor quality NF into the community with appropriate supports​
2. To help ensure members live in homes that are conducive to their health and well-being, UHC will provide Home Modifications VAB and environmental modifications (e.g., mold removal)
3.   An aging population, a focused intention on delaying NF placement, and a 20% unpaid caregiver burnout rate are exacerbating an already strained home care workforce.  American Rescue Plan increases  the federal match rap for Medicaid HCBS spending by 10% pt ($12.7B).  States must use funds to implement one or more activities to enhance, expand or strengthen Medicaid HCBS beyond what is available in the Medicaid program. LTSS Access/Functional Decline: 30-60% of older adults experience functional decline when acutely hospitalized &amp; less than 50% recover to pre-illness level of functioning.  The most common assistance for ADLs/iADLs include ambulating (59%) and shopping (45%), with 44% reporting challenges in memory or decision making.  ​</t>
  </si>
  <si>
    <t xml:space="preserve">1. Contract with statewide agency/group(s) for administration of the Transitional Goods and Services Benefit (must have this, and we can outsource the administration-“Options” statewide company. Flat fee $200 per transaction) 
2. Spending on HCBS surpassed NF for the first time in 2013 and continues to increase with focused efforts on rebalancing services and supports delivered in a home and community based setting. As recently as 2018, 56% of  national LTSS spending was spent in the community vs. the NF, with that number expected to increase as additional states seek to carve in MLTSS or increase goals related to HCBS mix percentages.​
</t>
  </si>
  <si>
    <t xml:space="preserve">Nursing Facility Repatriation and Diversion </t>
  </si>
  <si>
    <r>
      <rPr>
        <sz val="10"/>
        <color rgb="FF002477"/>
        <rFont val="Arial"/>
        <family val="2"/>
      </rPr>
      <t xml:space="preserve">To ensure that members receive </t>
    </r>
    <r>
      <rPr>
        <b/>
        <sz val="10"/>
        <color rgb="FF002477"/>
        <rFont val="Arial"/>
        <family val="2"/>
      </rPr>
      <t>comprehensive care management services</t>
    </r>
    <r>
      <rPr>
        <sz val="10"/>
        <color rgb="FF002477"/>
        <rFont val="Arial"/>
        <family val="2"/>
      </rPr>
      <t xml:space="preserve">, care managers, peer supports, personal care services (i.e., CareBridge) and network access specialists will assist members across their care journey to identify needs (e.g., PH/BH/SDoH risk assessments) and then ensure members are connected to providers based on </t>
    </r>
    <r>
      <rPr>
        <b/>
        <sz val="10"/>
        <color rgb="FF002477"/>
        <rFont val="Arial"/>
        <family val="2"/>
      </rPr>
      <t>members’ preferences</t>
    </r>
  </si>
  <si>
    <t>NM has unique determinations delegated to nursing homes. Historically packets from nursing facilities to the HP were sent via fax. These were huge packets 150+ pages and transmission via Fax for such volume resulted in multiple faxes for a single member file. This method is not effective due to 1. sometimes documents are either incomplete or illegible, 2. time counsuming for both sides, 3. we don't want UHC having to "fish" for the required documents. These facilities are pretty low tech. Exploring with IT at EMR integration or an alternative option</t>
  </si>
  <si>
    <t>Need to leverage technology to ensure information is shared on time. Partner integration hub a possibilit</t>
  </si>
  <si>
    <t>Operations (IT)</t>
  </si>
  <si>
    <t>Gabe Moreno</t>
  </si>
  <si>
    <t>Nursing Facility Level of Care Determinations (NFLOC)</t>
  </si>
  <si>
    <r>
      <t xml:space="preserve">Yes - use cases for maternal members and their families, members just coming out of Jail (transitions), LTSS members transitioning to home. </t>
    </r>
    <r>
      <rPr>
        <b/>
        <sz val="11"/>
        <color rgb="FFFF0000"/>
        <rFont val="Calibri"/>
        <family val="2"/>
        <scheme val="minor"/>
      </rPr>
      <t>NEED TO PRICE OUT</t>
    </r>
  </si>
  <si>
    <t>Interoperable data exchange - input for PIH capability/enhancement</t>
  </si>
  <si>
    <t>1. Recent studies have identified neighborhood-level socio-economic factors linked to adverse birth outcomes. Women who experience high levels of stress during pregnancy have 25-60% higher risk for preterm delivery.  This impact may be reduced by addressing individual health behaviors, providing social support to reduce stress, increasing access to quality healthcare, healthy food and recreational opportunities.
2. NM ranks 44th for food insecurity (AHR)
3. 25% of NM children live in poverty</t>
  </si>
  <si>
    <t xml:space="preserve">One managed care plan in Florida introduced home-delivered 
meals and improved overall pre- and post-natal outcomes 
among high-risk Maternal Health members. Improvements over 
2-years of program:
• Fewer NICU babies (45% decrease)
• Fewer premature births (41% decrease)
- For ALL MOMS MEALS Programs in CA, IN, KS, KY, LA, MN, MO, NC, OH, VA, WI. readmission rate was reduced 50% after receiving meals. </t>
  </si>
  <si>
    <t xml:space="preserve">Mom’s Meals </t>
  </si>
  <si>
    <t xml:space="preserve">Weave into SDOH VAB. </t>
  </si>
  <si>
    <t xml:space="preserve">2018 Deloitte study found 86% of medicaid members own a cell phone. 
- Members can be referred to NM's  Affordable Connectivity Program (ACP) - a federal free government phone program committed to bringing connectivity to low-income Americans. </t>
  </si>
  <si>
    <t xml:space="preserve">Increasing access to care for members in rural/frontier communities </t>
  </si>
  <si>
    <t>General fund intended to enable members to be able to connect to their providers virtually that will include but not limit to phones, data plans, home-based internet, etc</t>
  </si>
  <si>
    <t>Member Enablement Fund</t>
  </si>
  <si>
    <t>Enable data exchange?</t>
  </si>
  <si>
    <t>https://uhgazure.sharepoint.com/:f:/r/teams/NMCentennialCareRFP2022/Shared%20Documents/04.%20Resource%20Library/02.%20Proof%20Points%20%26%20Data/Capabilities%20-%20Supporting%20Documentation/MedArrive?csf=1&amp;web=1&amp;e=FLrdd5</t>
  </si>
  <si>
    <t>Nationally, 2.2M women of child-bearing age live in “maternity care deserts”. One in three of these women live in urban areas. Rural women are 9% more likely than urban women to experience a composite measure of SMM and maternal mortality, and 59% more likely to have an SUD Dx at delivery. Only 8% of all OB providers practice in rural areas</t>
  </si>
  <si>
    <t>- MedArrive partnered with Molina healthcare in Texas and members engaged experienced a 60% reudtion in hospitalizations. 
- Enrolled members experienced over a $4,000 reduction in their total cost PMPM, after engagin with MedArrive.</t>
  </si>
  <si>
    <t>high cost or high/emerging risk members and Maternity members living in maternity deserts</t>
  </si>
  <si>
    <t xml:space="preserve">Total national LTSS spending is valued at nearly $400B with Medicaid accountable for more than half of that. Provides additional modifications not covered by contract requirements </t>
  </si>
  <si>
    <t>1. MedArrive will provide in-home care via that will include telehealth-to-PCP, longotudinal care to address SDOH needs that will include screening and referring, closing gaps in care, routine prenatal and postnadal visits, conencting members to local OBGYN</t>
  </si>
  <si>
    <t>MedArrive Community Paramedicine</t>
  </si>
  <si>
    <t>This may require systems integration between Community Care and Caregiver database - need more details on caregiver database referred here.</t>
  </si>
  <si>
    <t>To ensure that members receive comprehensive care management services, care managers, peer supports, personal care services (i.e., CareBridge) and network access specialists will assist members across their care journey to identify needs (e.g., PH/BH/SDoH risk assessments) and then ensure members are connected to providers based on members’ preferences</t>
  </si>
  <si>
    <r>
      <t>Enhance Care Giver experience and supports through integrated data systems (Community Care and Caregiver Database) that enable care managers</t>
    </r>
    <r>
      <rPr>
        <b/>
        <sz val="7"/>
        <color rgb="FF002477"/>
        <rFont val="Arial"/>
        <family val="2"/>
      </rPr>
      <t xml:space="preserve"> </t>
    </r>
    <r>
      <rPr>
        <sz val="7"/>
        <color rgb="FF002477"/>
        <rFont val="Arial"/>
        <family val="2"/>
      </rPr>
      <t>to see existing caregiver demographic and authorization information and to save new caregiver information identified during the call</t>
    </r>
  </si>
  <si>
    <t xml:space="preserve">Integrated data systems </t>
  </si>
  <si>
    <t>https://uhgazure.sharepoint.com/:b:/r/teams/NMCentennialCareRFP2022/Shared%20Documents/02.%20RFP%20Readiness/01.%20Playbook%20%26%20Dashboard/Capabilities%20-%20Supporting%20Documentation/Maternity%20and%20NICU/NICU%20High%20Risk%20Care%20Management%20Program%20Description_2022.pdf?csf=1&amp;web=1&amp;e=DMvIVW
https://uhgazure.sharepoint.com/:b:/r/teams/NMCentennialCareRFP2022/Shared%20Documents/02.%20RFP%20Readiness/01.%20Playbook%20%26%20Dashboard/Capabilities%20-%20Supporting%20Documentation/Maternity%20and%20NICU/CS%20Healthy%20First%20Steps%20Program%20Description%202022.pdf?csf=1&amp;web=1&amp;e=Df5xkj</t>
  </si>
  <si>
    <t>1. Pregnant individuals in the United States experience adverse maternal and birth outcomes at rates greater than those in nearly all other developed nations. The U.S. maternal mortality rate in 2019 was 20.1 deaths per 100,000 live births, an increase from 17.4 in the previous year. Nationally, approximately 700 women die annually from pregnancy or related complications. Approximately 60% of those deaths are preventable. Rates of pregnancy-related mortality are two to three times higher among black women (40.8 per 100,000). For every maternal death, more than 100 women experience severe maternal morbidity (SMM). Significant health disparities exist in maternal health, driven by race/ethnicity, geographic location, and socio-economic status. Women with SMM are more likely to be poor, older, delivered by cesarean, black, and enrolled in Medicaid.  UHC C&amp;S averages a $31M annual expense connected to SMM.  40.5% of annual UHC C&amp;S inpatient expenses are attributed to maternal-fetal care, with a 34.2% C-Section rate.
2. Early identification of pregnancy and initial member engagement remains a significant challenge of our existing Healthy First Steps Maternity Program, with an average HARC reach rate of 10% in 2021, and 20.2 weeks as the average gestational age at the point of engagement. This leaves the majority of pregnant members without UHC assessment or intervention
3. Recent studies have identified neighborhood-level socio-economic factors linked to adverse birth outcomes. Women who experience high levels of stress during pregnancy have 25-60% higher risk for preterm delivery.  This impact may be reduced by addressing individual health behaviors, providing social support to reduce stress, increasing access to quality healthcare, healthy food and recreational opportunities.</t>
  </si>
  <si>
    <t>Increased HFS enrollment 25% between Jan-Aug 2022 through enhanced outreach efforts/channels
Increased completion of initial health risk assessment by 30% YTD through enhanced outreach strategies
Reduced geographic disparities in postpartum care attendance by 40% among rural residents in HI through targeted engagement efforts including CHWs</t>
  </si>
  <si>
    <t>Sophisticated risk stratification process 1) aligns members with care/case management support based on pregnancy-specific risk factors, 2) enables ongoing monitoring of member risk status to support outreach efforts when new or worsening risks are identified, 3) includes medical, behavioral, and social risk factors
Locally based CM team supports members to engage in early and ongoing perinatal care and will  connect members with comprehensive resources, including doula support
HFS CM program designed to address disparities through additional support for BIPOC members most at risk for poor outcomes and through coordination with tribal agencies and care teams</t>
  </si>
  <si>
    <t>UHC's maternity case management program supports pregnant enrollees throughout the pregnancy journey. We deploy multimodal strategies to engage with members via their preferred channel. Interdisciplinary care teams perform comprehensive health assessments, address barriers to care, and provide education and support. Our three tiered risk stratification aligns members with the appropriate level of care/case management and support designed to improve perinatal outcomes and address racial and ethnic disparities. 
Our NICU CM program supports families with high-risk infants in the NICU. CM services include discharge planning, education, and connection to appropriate UHC and community resources to empower families to achieve optimal health for infants and birthing parents</t>
  </si>
  <si>
    <t>Healthy First Steps &amp; NICU CM</t>
  </si>
  <si>
    <t>Testimonials for SchoolMed program: https://uhgazure.sharepoint.com/teams/NMCentennialCareRFP2022/Shared%20Documents/Forms/AllItems.aspx?csf=1&amp;web=1&amp;e=MIHH1a&amp;xsdata=MDV8MDF8fGE1YTdiZWVkZjc4NTQzZDRkYTM3MDhkYWIzOTAwM2FkfGRiMDVmYWNhYzgyYTRiOWRiOWM1MGY2NGI2NzU1NDIxfDF8MHw2MzgwMTk3MjgzNDQ3MzQyNjN8R29vZHxWR1ZoYlhOVFpXTjFjbWwwZVZObGNuWnBZMlY4ZXlKV0lqb2lNQzR3TGpBd01EQWlMQ0pRSWpvaVYybHVNeklpTENKQlRpSTZJazkwYUdWeUlpd2lWMVFpT2pFeGZRPT18MXxNVGs2WXpBd01qYzFZVEl0T0RVMlpTMDBNek5rTFdGbU1USXRaVEV3TWpNM1pEaGlOR1prWDJVd05EVm1OR001TFdKak9UVXROREpsWXkxaE9UazVMVEZpWkRrMU5qRmtOalJsTmtCMWJuRXVaMkpzTG5Od1lXTmxjdz09fHw%3D&amp;sdata=bXpvSGJmYTE4TUJCS3F0cGdsci9lc0R1dXVveVNQNlFWa1oxd0tFY0V5Zz0%3D&amp;ovuser=db05faca%2Dc82a%2D4b9d%2Db9c5%2D0f64b6755421%2Clalitha%2Eramachandran%40uhc%2Ecom&amp;OR=Teams%2DHL&amp;CT=1666376053770&amp;clickparams=eyJBcHBOYW1lIjoiVGVhbXMtRGVza3RvcCIsIkFwcFZlcnNpb24iOiIyNy8yMjA5MDQwMDcxMiIsIkhhc0ZlZGVyYXRlZFVzZXIiOmZhbHNlfQ%3D%3D&amp;cid=2dfc4f13%2Db084%2D4f02%2Da3c6%2D2f4bab89c82a&amp;RootFolder=%2Fteams%2FNMCentennialCareRFP2022%2FShared%20Documents%2F04%2E%20Resource%20Library%2F02%2E%20Proof%20Points%20%26%20Data%2FMember%20Stories&amp;FolderCTID=0x01200086AD652E4449A94FB94DC90C353F697E</t>
  </si>
  <si>
    <t>https://uhgazure.sharepoint.com/:f:/r/teams/NMCentennialCareRFP2022/Shared%20Documents/04.%20Resource%20Library/02.%20Proof%20Points%20%26%20Data/Capabilities%20-%20Supporting%20Documentation/Goodside?csf=1&amp;web=1&amp;e=6g1EHC; https://uhgazure.sharepoint.com/:b:/r/teams/NMCentennialCareRFP2022/Shared%20Documents/04.%20Resource%20Library/02.%20Proof%20Points%20%26%20Data/Capabilities%20-%20Supporting%20Documentation/Goodside/SchoolMed%20Clinical%20Outcomes.pdf?csf=1&amp;web=1&amp;e=sN0GPU</t>
  </si>
  <si>
    <t>Ahead of the 2022 school year, Goodside held youth physical examination events throughout Texas for over 9,000 students. During the event, students were also screened and referred, where necessary, for BMI, Tobacco use, and depression (PHQ-9).
• BMI screening closed gaps in Weight Assessment and Counseling for Nutrition and Physical Activity for Children/Adolescents care.
	○ 2,200 students were found to have elevated BMI scored. These students were received diet and nutritional counseling and were referred back to their PCP.
• Students who had positive screenings for tobacco use received counseling and were referred back to their PCP
• Approximately 175 students were found to have suicidal thoughts. These students were immediately connected to a behavioral health professional and information was referred back to their PCP.
Goodside helps maximize school time for children as 36% of the sick tele-visits encountered by Goodside resulted in the student returning back to class. Generally speaking, those students would have typically gone home in the absence of on-campus telemedicine.</t>
  </si>
  <si>
    <t>In partnership with and under guidance from the NM DOH and Alliance of School-based Health Centers.
sponsor new school-based health clinics to address critical gaps in workforce, bringing net new access to schools with no existing SBHC services.
Goodside will see any child in the school regardless of insurance status or payer.
Integrated care in schools through VBC, SDOH screening</t>
  </si>
  <si>
    <t>- UHC will invest $250K upon award to expand or enhance SBHCs in 50 schools across NM.
- In partnership with and under guidance from the NM DOH and Alliance of School-based Health Centers, sponsor new school-based health clinics with Goodside Health for integrated PH/BH in-school access, including PH telehealth visits, BH and SDoH screenings and referral, and crisis screening, assessment and visits. We are sponsoring the entry of this NM-licensed Medicaid provider into New Mexico, bringing net new access to schools with no existing SBHC services. This is a payer agnostic solution, meaning Goodside will see any child in the school regardless of insurance status or payer. We will work towards risk-based arrangement. Goodside can directly adresses gaps in the following HEDIS measures: 
-AAB Avoidance of Antibiotic Tratment for Acute Bronchitis
-CWP Appropiate Testing for Phryngitis
-URI Upper Respitory Infection
-Physicals
-WCC Weight Assessment and Counseling
-DSF-E Depression andScreening and Follow up for Adolescents
-DMS-E Utilization of the PHQ-9
Adresses MH quality measures through partnersips.</t>
  </si>
  <si>
    <t>TO be determined based on guidance from Department of Health - Office of School and Adolescent Health 
Partnering with DOH to identify needed geographies and solutions to expand school-based BH access (e.g., Goodside and local partners</t>
  </si>
  <si>
    <t>Good Side: School-based telehealth</t>
  </si>
  <si>
    <t>Integrated (also integrated member experience)</t>
  </si>
  <si>
    <t>https://uhgazure.sharepoint.com/:f:/r/teams/NMCentennialCareRFP2022/Shared%20Documents/04.%20Resource%20Library/02.%20Proof%20Points%20%26%20Data/Capabilities%20-%20Supporting%20Documentation/Galileo?csf=1&amp;web=1&amp;e=iNXaQZ</t>
  </si>
  <si>
    <t xml:space="preserve">1. Nationally, 2.2M women of child-bearing age live in “maternity care deserts”. One in three of these women live in urban areas. Rural women are 9% more likely than urban women to experience a composite measure of SMM and maternal mortality, and 59% more likely to have an SUD Dx at delivery. Only 8% of all OB providers practice in rural areas. 
2. Reports vary (70% - 90%) but are consistent in that the majority of members would prefer to live and age within the community and prolong placement in a NF for as long as possible.  </t>
  </si>
  <si>
    <r>
      <t xml:space="preserve">Provider Network: 
•Galileo leverages an employed provider model to drive a unified clinical philosophy, high quality decision making, and improved outcomes 
•~50% of providers are non-white (vs. 28% market avg) 
•33% of providers speak English and Spanish 
•70%+ of provider time is spent on chronic conditions  
Engagement &amp; Impact: 
•46 is the average age of our engaged patients
•60% of cases are for chronic conditions and behavioral health 
•40%+ of cases include lab orders in support of longitudinal care 
•85% of cases clinical issues are resolved end-to-end digitally via Galileo
•99% of Rx scripts are on-formulary 
</t>
    </r>
    <r>
      <rPr>
        <b/>
        <sz val="11"/>
        <color theme="1"/>
        <rFont val="Calibri"/>
        <family val="2"/>
        <scheme val="minor"/>
      </rPr>
      <t>•63% of users reported that they came to Galileo instead of other in-person specialty, ER, or urgent care services
•Members using Galileo have utilized 46% less specialist visits per thousand when compared to non-virtual first member and utilize ER services 27% less when compared to non-virtual first members in the same states.</t>
    </r>
    <r>
      <rPr>
        <sz val="12"/>
        <color theme="1"/>
        <rFont val="Calibri"/>
        <family val="2"/>
        <scheme val="minor"/>
      </rPr>
      <t xml:space="preserve">
•Top chronic case areas include behavioral health, hypertension, hyperlipidemia, hypothyroidism, diabetes, asthma, and virtual preventive annual wellness visits
Our team audited patient charts over the last three months (8/1/22 - 10/31/22) for 155 members that had suicide assesments. Of the 155 members, 14 measured high or very high risk. Below are the associated actions and outcomes: 
•Provider confirmed patient safety: 100% 
     o By phone or video: 93% 
     o By chat via app  7% 
•EMS involved: 0.00%
•Referral to psychiatry and/or therapist sent to patient: 93% 
•Medication prescribed: 29% 
•Patients successfully linked to services within 24 hours: 29% 
•Patients followed and tracked until successfully connected with care: 100% </t>
    </r>
  </si>
  <si>
    <t>Children and adults. Pregnant Women. LTSS and Nursing Facilities</t>
  </si>
  <si>
    <t xml:space="preserve">1. 'Bringing net new access to care via telehealth. Acting as the health plan of the future by giving memebrs the option to choose a virtual PCP. Filling gaps in rural care, especially in the 13 maternal deserts (counties). 100% of members enroleld in VBC
2. UHC leverages data, technology, and innovative solutions to maximize member experience by encouraging members to live independently through strengthening the quality of care across various HCBS services
-	Creating a highly streamlined member experience through Galileo – a one-stop shop that is simplified and integrated for the member – Navigation/PH/BH/SDOH/Maternity
-	All will be white-labeled for the health plan
-	All is available in Spanish and English – if a member has Spanish language set on their phone, they never see an English word from Galileo – full Spanish experience, not English translated to Spanish
-	Robust 24/7 virtual maternal health supports – doula, OB, lactation – care education, coordination, monitoring/testing/referral, OB/Gyn coordination, communication and escalation, risk management, member empowerment.  
-	Digital front door responsive to member needs – do they prefer telephone? Text? Video Visit? Virtual PCP? All offered through this single source. </t>
  </si>
  <si>
    <t xml:space="preserve">Our Solution with Galileo: 
1.	Galileo will serve as our Nurse Advice Line – they will meet all contract requirements including ability for members to call the telephonic line only without downloading the app. Nurse Line will refer to the most appropriate service or refer members to C&amp;S benefits. 
2.	The most appropriate service prioritizes local or immediate support within Galileo’s ecosystem, including through the 24/7 functions allowing members to chat/text with a panel of providers or have an urgent care PH or BH visit. These services also screen for SDOH and connect to SDOH resources.  Members will be able to engage in audio-only (telephonic) care and supports if they prefer or do not have connectivity. 
3.	24/7 statewide coverage includes a specialty maternal health program – offering virtual doula, OB/GYN, and Lactation support via chat and virtual visit  -- will send detailed attachment v soon. 
4.	Members have option to select Galileo as their virtual PCP. In this scenario, member assignment moves to Galileo and they address 80% of member needs virtually and 20% in partnership with local providers, prioritizing anchor partners when possible. They support the member coordinating and ensuring 100% of their needs are met, be it virtual or in-person. Galileo will participate in quality bonus programs, and once they reach 1000 members they will move into our ACO upside-only contract (60% UHC / 40% Galileo).  
5.	OBH is still determining if they will contract with Galileo for high-acuity BH services (moderate to severe needs). BH services for mild to moderate needs are integrated and included in the above 24/7 access and Virtual PCP models, but this higher-acuity service model is TBD. 
Partnering with Galileo on a digital front door with 24/7 PH/BH visits for all members. Virtual Primary Care available for member choice, including in maternity desert counties.
Core Galileo Services: 
●	Comprehensive primary care via text, photo, phone, and video that spans: 
○	Primary and urgent care
○	Pediatrics
○	Behavioral health (mild to moderate incl. prescribing non-controlled substances)
○	Chronic care management  
○	Gender care (incl. hormone therapy)
○	Multi-specialty approach to care
●	Proactive health quizzes &amp; engagement (e.g., diet, sexual health, diabetes, sleep)
●Closed-loop Rx management &amp; labs
●Clinical care navigation
●Curated in-network referrals for procedural care and UHC programs
●Population health &amp; quality engines
●Referral Network: Galileo confirmed that for 1/1/2024 launch that Galileo would refer within UHC’s NM network for in-person procedures / care needs, warm handoff to other providers, process prior authorizations, and share the in-network referral information / recommendation with members (similar to our work with the IFP team). Galileo will flag any network / referral pain points for specific specialties or other member friction points to support joint problem-solving. </t>
  </si>
  <si>
    <t>State-wide digital front-door access.PCP anchor partner to members in NW NM</t>
  </si>
  <si>
    <t>Galileo</t>
  </si>
  <si>
    <t xml:space="preserve"> 1. More than 60% of maternal deaths in NM occur in the late postpartum period
2.  Impactable causes of maternal mortality in NM include BH conditions (24% of maternal deaths) and overdose (16% of maternal deaths)
3. The National Institute of Child Health and Human Development (NICH) emphasizes the importance of maternal health prior to pregnancy to reduce risks of complications. Common pre-existing conditions include obesity, diabetes, hypertension, other cardiovascular issues. 7.5% of child-bearing age women on Medicaid report sexual activity and no contraception.</t>
  </si>
  <si>
    <t>N/A – Not yet deployed</t>
  </si>
  <si>
    <t>UHC piloting this program in conjunction with extended postpartum coverage with the aim of driving substantive reductions in maternal mortality and racial/ethnic inequities in health outcomes
CM program designed to address the most common causes of postpartum maternal mortality (SUD, BH, Cardiac Disease) and conditions that impact overall maternal and infant health outcomes</t>
  </si>
  <si>
    <t>UHC’s postpartum care management program aims to reduce maternal mortality and improve perinatal outcomes through extended CM support for 12 months post-delivery to members with high-risk conditions in the postpartum period. Members with cardiac conditions, postpartum mood disorders, and perinatal SUD receive ongoing care management services including engagement and assessment, education and counseling, and coordination of care.</t>
  </si>
  <si>
    <t xml:space="preserve">Extended care management </t>
  </si>
  <si>
    <t>https://uhgazure.sharepoint.com/:b:/r/teams/NMCentennialCareRFP2022/Shared%20Documents/04.%20Resource%20Library/02.%20Proof%20Points%20%26%20Data/Capabilities%20-%20Supporting%20Documentation/NEMT/Transportation%20Stakeholder%20Roundtable%20Discussion_Summary_Sept%209%202022.pdf?csf=1&amp;web=1&amp;e=zfryzU</t>
  </si>
  <si>
    <t xml:space="preserve"> 3rd highest elderly rate in the nation 26.5%
Highest rate of elderly in poverty in the nation
50% of NA are rural/50% are urban in state
Huge disparities with other demographics
Food insecurity- NM nationally ranks 44/50*
Poverty rate 20.01% of the population is in poverty — significantly higher  than the national rate of 14.05% — including 28.09% of the  state’s children.</t>
  </si>
  <si>
    <t>Pregnant Women/rural/NA,65+</t>
  </si>
  <si>
    <t>We learned about those described below during a September 2022 discussion with Otero County community members. The group included government representatives, CBOs, transportation providers, payers and community members. 
▪	One of every three Community Health Workers clients say members need assistance with transportation
▪	Many members live outside the range of service for NEMT
▪	Members often endure long wait times at the healthcare facility before and after their appointments
▪	Elderly members may not have access to or comfort with using online scheduling programs</t>
  </si>
  <si>
    <t>More Details to come</t>
  </si>
  <si>
    <t>Enhanced transportation benefits/
NEMT</t>
  </si>
  <si>
    <t xml:space="preserve">- Commitment to preventing suicidality and tailoring solutions to fit unique member needs. Creating unique solutions to address EMTs in rural communities. 
- Creating payer agnostic solutions
- BEcoming a community based health plan by investing in communities.
First responders are no different than the general population in that they have life and family stressors that can manifest into maladaptive behaviors, mental health disorders, and suicide. Additionally, unique stressors associated with career and volunteer emergency responders can impact their mental wellness. Understanding these challenges, as well as knowing how to develop resiliency through effective program development, can help those who are tasked with responding to emergencies. </t>
  </si>
  <si>
    <r>
      <t>- $60,000 investment in New Mexico Suicide Prevention Coalition to develop EMT Suicide Awareness Training
- Using the latest research regarding first responder mental health support, vetted data, cultural competency, and principals of resource management and program development, the class will help agencies build and maintain programs to assist their personnel throughout their tenure in public safety. 
- Agencies in urbana reas generally have many resources at their disposal, however, rural agencies do not. This training will be aimed at providing EMT suicide awareness training to 17 rural areas of</t>
    </r>
    <r>
      <rPr>
        <b/>
        <sz val="11"/>
        <color theme="1"/>
        <rFont val="Calibri"/>
        <family val="2"/>
        <scheme val="minor"/>
      </rPr>
      <t xml:space="preserve"> NM
- Please see documentation for more detailed info</t>
    </r>
  </si>
  <si>
    <t>EMT Training for Suicide Awareness</t>
  </si>
  <si>
    <t>Yes (for LTSS)</t>
  </si>
  <si>
    <t xml:space="preserve">Desire to remain in community: Reports vary (70% - 90%) but are consistent in that the majority of members would prefer to live and age within the community and prolong placement in a NF for as long as possible.  </t>
  </si>
  <si>
    <t>covered benefit</t>
  </si>
  <si>
    <t>Benefit of Agency directed
14 million US adults need LTSS, provided by Medicaid, private pay, or other public funding programs. By 2050, 27 million will need LTSS, driven by aging Baby Boomers. 65 and older make up 56% of care recipients. 85 and over are the fastest growing segment of  US population and are 4x more likely to need LTSS. ​
To help ensure members live in homes that are conducive to their health and well-being, UHC will provide Home Modifications VAB and environmental modifications (e.g., mold removal)</t>
  </si>
  <si>
    <t>As part of theLTSS program we offer environmental modifications fo our LTSS members, this impliy reviewing and recommending approvals for Environmental modifications (EMODS)/ as well as post-completion inspections (person assisting on this/ contract)</t>
  </si>
  <si>
    <t xml:space="preserve">EMOD (Environmental Modification)-/Home Modifications </t>
  </si>
  <si>
    <t>In development</t>
  </si>
  <si>
    <t xml:space="preserve">1. Significant health disparities exist in maternal health, driven by race/ethnicity, geographic location, and socio-economic status. Women with SMM are more likely to be poor, older, delivered by cesarean, black, and enrolled in Medicaid.  
2. Nationally, 2.2M women of child-bearing age live in “maternity care deserts”. One in three of these women live in urban areas. Rural women are 9% more likely than urban women to experience a composite measure of SMM and maternal mortality, and 59% more likely to have an SUD Dx at delivery. Only 8% of all OB providers practice in rural areas. 
3. Black birthing people in NM experience PTB rates 50% higher and LBW rates 63% higher than the state average
-	AI/AN have the lowest engagement in first trimester care (55%), 22% lower than white birthing people
-	AI/AN have the highest rate of inadequate prenatal care (35% of AI/AN birthing people do not get adequate prenatal care) – 48% higher than the state average
-	13 counties in NM are designated as maternity care deserts
</t>
  </si>
  <si>
    <t>1. Peer reviewed literature demonstrates:
-	22% reduction in preterm birth in Medicaid population
-	39% reduction in cesarean rates
-	Reductions in PTB (49%) and LBW (41%) among Black pregnant people
2. UHC Pilot data from multiple markets pending
3. Previously invested $50K to the NM Doula Association to provide full-spectrum doula services for ~40 pregnant people across the state 
4. Potential for 115 waiver to include doula services as a covered benefit</t>
  </si>
  <si>
    <t>Increase access to doula care through workforce capacity development and payment for doula services
Support perinatal workforce development through capacity building investments with the NM Doula Association
-	Provide direct doula support to pregnant people in all 4 quadrants of NM through funding to NM Doula Association
-	Thought leadership and support to stand up doula benefit in the state based on experience across other markets
-	Improve perinatal outcomes through evidence-based strategy
-	Address racial/ethnic and geographic disparities in outcomes through evidence-based intervention</t>
  </si>
  <si>
    <t xml:space="preserve">Doulas provide emotional, educational, and physical support through a birthing person's perinatal journey. Services typically include multiple prenatal visits, continuous in person support during labor and delivery, multiple postpartum visits, and 24/7 phone/text access to doula support. Doulas empower members through education, support to engage in perinatal care, assessment for SDOH and BH conditions, lactation support, and hands on labor support. 
Note: Doulas are not clinical providers and do not coordinate any clinical services with providers. 
</t>
  </si>
  <si>
    <t>https://uhgazure.sharepoint.com/:f:/r/teams/NMCentennialCareRFP2022/Shared%20Documents/04.%20Resource%20Library/02.%20Proof%20Points%20%26%20Data/Capabilities%20-%20Supporting%20Documentation/DOH%20SBHC%20Partnership?csf=1&amp;web=1&amp;e=rdeZse</t>
  </si>
  <si>
    <t>Children including tribal, rural, and foster care</t>
  </si>
  <si>
    <t>- Access to care
- Partnering with state agencies, local communities and school districts to expand BH/PH school-based care
- Strategies to promote suicide awareness</t>
  </si>
  <si>
    <r>
      <rPr>
        <b/>
        <sz val="11"/>
        <color rgb="FF000000"/>
        <rFont val="Calibri"/>
        <family val="2"/>
      </rPr>
      <t xml:space="preserve">Please see documentaion for details
</t>
    </r>
    <r>
      <rPr>
        <sz val="11"/>
        <color rgb="FF000000"/>
        <rFont val="Calibri"/>
        <family val="2"/>
      </rPr>
      <t xml:space="preserve">UHC will partner with New Mexico Department of Health Office of Adolescent Health (DOH) and the New Mexico Alliance for School-based Healthcare (NMASBHC) to support the expansion and enhancement of physical and behavioral health services provided with and through SBHCs and school districts. Through various meetings we are listening and learning how best to allocate UHC resources to fill critical gaps in school-based health and prevention services, and to improve equitable access and health outcomes in alignment with State, community, provider and member priorities and needs. The commitmment will include but not limit to
-UHC will sponsor the development of new SBHC(s) (including Goodside)
-UHC will support, augment or create an evidence-based Suicide Prevention Campaign through schools and across the State. 
-UHC is launching community-based service hubs across the state which will be open to the public and could be explored as a space for collaboration with DOH and NMASBHC, the provider community, and the surrounding schools to serve the student population and their families. 
-UHC will partner with DOH, schools and other interested stakeholders to provide deep and predictive data to inform community health activities and illness prevention interventions. </t>
    </r>
  </si>
  <si>
    <t xml:space="preserve">Government &amp; Academic Partnerships </t>
  </si>
  <si>
    <t>DOH SBHC Partnership</t>
  </si>
  <si>
    <t>Data exchange</t>
  </si>
  <si>
    <t>https://uhgazure.sharepoint.com/:f:/r/teams/NMCentennialCareRFP2022/Shared%20Documents/04.%20Resource%20Library/02.%20Proof%20Points%20%26%20Data/Capabilities%20-%20Supporting%20Documentation/Bright%20Heart%20Health?csf=1&amp;web=1&amp;e=9vWcty</t>
  </si>
  <si>
    <t>-For nearly four decades, New Mexico has ranked among the highest in the nation for alcohol-related death.
-In 2018, the state recorded its second highest drug overdose death rate at 26.6 deaths per 100,000 population</t>
  </si>
  <si>
    <t>- 88% of members  30 day retention in treatment
- 41% of membrs  90 day retention in treatment
- 77% of members had negative drug use screen for opiates, stimulants, and sedatives at 90 days of treatment
- Members enrolled and adherant to program experience an 8% reduction in total medical expense</t>
  </si>
  <si>
    <t>Members experiencing OUD, including Pregnant Women</t>
  </si>
  <si>
    <t>Expanding provider capacity and increasing access-to-care, especially in rural/forntier areas. Solutions to address OUD.</t>
  </si>
  <si>
    <t xml:space="preserve">Comprehensive telehealth SUD provider, including tele-MAT that provides medical and behavioral health services, to increase timely access to treatment for individuals with substance use disorders. Available for referrals from care management, local health care providers, and self-referral.  
Use of direct-to-consumer tele-MAT services can be accessed dirctly on website or by call-in center or provider or care manager referral and warm hand off. Member intake is on-deamnd 24/7 that lasts less than 5 minutes, with a provider following up with member for an assessment withing 24-72 hours. Appointments can be offered during off-hours to promote access to care. Members are assigned to a treatment team that provides individual and group therapy, MAT treatment (as appropiate), education and support needed to address both addiction and co-occuring mental health issues. Councelors meet with individual online via telemedicine and help identify and develop stragegies to deal with the issues and disorders that may have contributed to or been impacted by opiod abise
Contracted for capability since 2019- video connection and recent approval for chat function. CM referrals can be done to refer to Bright heart health. In WA, MAT is a feature. Also have broader SUD, mental health, Chronic pain assessment, eating disorders. Support perinatal SUD treatment gaps with coordinated tele-MAT </t>
  </si>
  <si>
    <t>Ryan Schleuger</t>
  </si>
  <si>
    <t xml:space="preserve">Bright Heart Health </t>
  </si>
  <si>
    <t>Pre-Release Planning</t>
  </si>
  <si>
    <t>https://uhgazure.sharepoint.com/:f:/r/teams/NMCentennialCareRFP2022/Shared%20Documents/04.%20Resource%20Library/02.%20Proof%20Points%20%26%20Data/Capabilities%20-%20Supporting%20Documentation/Brave?csf=1&amp;web=1&amp;e=qRAFaM</t>
  </si>
  <si>
    <r>
      <t>- Brave Health encounters reduced the overall trend adjusted medical spend by
approximately 16.3% for members referred. Overall trend adjusted Rx spend
increased by 11.1%. Rx spend was expected to increase as members engaged in
supportive therapies.
- Member receive apoointment in less than 7 days
-</t>
    </r>
    <r>
      <rPr>
        <b/>
        <sz val="11"/>
        <color theme="1"/>
        <rFont val="Calibri"/>
        <family val="2"/>
        <scheme val="minor"/>
      </rPr>
      <t xml:space="preserve"> See documentation for more proof poitns</t>
    </r>
  </si>
  <si>
    <t>All members. Maternity members</t>
  </si>
  <si>
    <t>- Brave health brings net new access to BH services and augments provider shortages, especially in rural communities where access issues are exacerbated.
-Increased demand for BH and continued shortage of BH practitioners is exacerbating challenges in accessing care.
-High prevalence of "disease of despair" including SUD/OUD/AUD, depression, and suicide.</t>
  </si>
  <si>
    <t>Brave Health will offer direct-to-consumer tele-psych and tele-therapy visits, bringing net-new provider capacity and VBCs on PCP coordination &amp; maternal episodes. Brave will connect and provide data with members PCP via PCP coordination case rate</t>
  </si>
  <si>
    <t>Brave Health</t>
  </si>
  <si>
    <t xml:space="preserve">1. HCBS Community vs. NF mis rate is increasing:  5x as many members are enrolling in HCBS community risk groups compared to NF risk groups when transferring from another UHC Medicaid program.  Our programs and interventions are maintaining community placement, requiring focused care management to ensure HCBS are implemented timely and completely.​
</t>
  </si>
  <si>
    <t>All populations/Providers/Care Givers</t>
  </si>
  <si>
    <t xml:space="preserve"> informal caregivers to older Americans living in non-institutional settings provide 75%-80% of total care hours. Nationwide, 40 million unpaid caregivers provide over 37 billion hours, valued at $500B. 20% of these caregivers have identified that they are experiencing burnout with another 20% at risk.  60% of family caregivers feel they do not have a choice in providing clinical tasks &amp; provide over 24 hours per week in caregiving.  34% of family caregivers are age 65 or older with 47% of people receiving care being 75 or older. Estimated costs for C&amp;S to replace burned out caregivers is $460M for existing membership simply to exchange for paid services; this cost increases significantly with admission into a long term care nursing facility.  By 2030, the nation will need an additional 151,000 paid caregivers and 355,000 by 2040.​</t>
  </si>
  <si>
    <t>Nursing Home staff trained on how to identify local BH providers and schedule telehealth visits for residents (partner with a provider) (Differentiator)
Provide Mental Health First Aid and QPR suicide prevention training (Recovery &amp; Resiliency Market Lead) (Differentiator)
Training to HCBS providers/families</t>
  </si>
  <si>
    <t xml:space="preserve">Behavioral Health training </t>
  </si>
  <si>
    <t>https://dev.uhcgrowthlink.com/content/uhccskmi/us/en/catalog/capabilities/maternal-and-infant-care/baby-scripts.html</t>
  </si>
  <si>
    <t xml:space="preserve">1. Nationally, 2.2M women of child-bearing age live in “maternity care deserts”. One in three of these women live in urban areas. Rural women are 9% more likely than urban women to experience a composite measure of SMM and maternal mortality, and 59% more likely to have an SUD Dx at delivery. Only 8% of all OB providers practice in rural areas. 
2.Financial incentives for healthy behaviors promote healthy decision-making and may offset economic barriers to seeking care.
3. App for pregnant women (replaced Baby Blocks). Provides educational info and resources.
</t>
  </si>
  <si>
    <t xml:space="preserve">Members enrolled in HFS Rewards attended 14% more physician visits and have a 5.7% lower rate of ER utilization
- App launched in July 2022 – outcomes related to app are pending
</t>
  </si>
  <si>
    <t>Pregnant Women/Maternity Members</t>
  </si>
  <si>
    <t>Perinatal-specific digital app for all pregnant and postpartum members that provides prenatal and postpartum health education content, streamlines HFS rewards program, and supports engagement in care 
- Support prenatal/postpartum visit adherence and member engagement through education and interactive tools
- Daily, perinatal-specific education content 
- Easy member access to digital assessments, appointment reminders, and CM team
- Maternity- specific health assessments support risk stratification, care pathway creation, and member outreach</t>
  </si>
  <si>
    <r>
      <t>The Babyscripts digital application is an interactive and moblie tool available to our expecting mothers free of cost. The app provides members with personalized content, reminders, and  interactive tools from conception through 12-month post delivery to promote best health outcomes. Members earn rewards upon enrollment and completion of the postpartum visit. The app promote member engagement with care management services by feeding data to the electronic charting system, prompting notification for outreach and care pathway creation.</t>
    </r>
    <r>
      <rPr>
        <b/>
        <sz val="11"/>
        <rFont val="Calibri"/>
        <family val="2"/>
        <scheme val="minor"/>
      </rPr>
      <t xml:space="preserve"> </t>
    </r>
    <r>
      <rPr>
        <sz val="11"/>
        <rFont val="Calibri"/>
        <family val="2"/>
        <scheme val="minor"/>
      </rPr>
      <t xml:space="preserve">
</t>
    </r>
  </si>
  <si>
    <t xml:space="preserve">Babyscripts App </t>
  </si>
  <si>
    <t>BH</t>
  </si>
  <si>
    <t xml:space="preserve">All members. Pregnant Women experiencing SUD. </t>
  </si>
  <si>
    <t>- Payer agnostic SUD resource for New Mexicans that demonstrates UHC commitment to addressing SUD for all people. Payer agnostic solutions symbolize UHC leading the charge to creat the health plan of the future.</t>
  </si>
  <si>
    <t>Payer agnostic resource. The SUD helpline is an anonymous helpline for people who want to speak with a clinician about SUD treatment. If they are a UHC member, and choose to pursue treatment, a licensed clinician will refer them to their preferred type of care.</t>
  </si>
  <si>
    <t xml:space="preserve">Optum 24/7 SUD Helpline </t>
  </si>
  <si>
    <t>DOA Capital Size</t>
  </si>
  <si>
    <t>PMPM</t>
  </si>
  <si>
    <t xml:space="preserve">Clinical Integration </t>
  </si>
  <si>
    <t xml:space="preserve">VAB Flag </t>
  </si>
  <si>
    <t>Notes/Comments</t>
  </si>
  <si>
    <t>PopHealth Strategy: Engage Communities
(beyond our members/ providers)</t>
  </si>
  <si>
    <t>PopHealth Strategy: Evolve Care
(provider &amp; health system)</t>
  </si>
  <si>
    <t>PopHealth Strategy: Empower Members
(direct-to-member)</t>
  </si>
  <si>
    <t>Table Stakes or Differentiation</t>
  </si>
  <si>
    <t>Existing or New in RFP</t>
  </si>
  <si>
    <t>Link to Documentation</t>
  </si>
  <si>
    <r>
      <t xml:space="preserve">Data Demonstrating Need
- What data best illustrates the problem this solution is solving?
</t>
    </r>
    <r>
      <rPr>
        <b/>
        <sz val="11"/>
        <color rgb="FFC00000"/>
        <rFont val="Calibri"/>
        <family val="2"/>
        <scheme val="minor"/>
      </rPr>
      <t>WHY?</t>
    </r>
    <r>
      <rPr>
        <b/>
        <sz val="11"/>
        <rFont val="Calibri"/>
        <family val="2"/>
        <scheme val="minor"/>
      </rPr>
      <t xml:space="preserve"> </t>
    </r>
    <r>
      <rPr>
        <b/>
        <sz val="11"/>
        <color rgb="FFC00000"/>
        <rFont val="Calibri"/>
        <family val="2"/>
        <scheme val="minor"/>
      </rPr>
      <t>(Pop Health data/Go to Market)</t>
    </r>
  </si>
  <si>
    <r>
      <t xml:space="preserve">Data Demonstrating Effect
- Consider both outcome metrics (e.g. improved utilization rates or quality metrics) and process metrics (number of members/providers engaged, activities performed, etc.)
</t>
    </r>
    <r>
      <rPr>
        <b/>
        <sz val="11"/>
        <color rgb="FFC00000"/>
        <rFont val="Calibri"/>
        <family val="2"/>
        <scheme val="minor"/>
      </rPr>
      <t>INTENDED RESULTS/PROOF POINT</t>
    </r>
  </si>
  <si>
    <t>Population Impacted/Targeted</t>
  </si>
  <si>
    <r>
      <t>Selling Points</t>
    </r>
    <r>
      <rPr>
        <b/>
        <sz val="11"/>
        <color rgb="FFC00000"/>
        <rFont val="Calibri"/>
        <family val="2"/>
        <scheme val="minor"/>
      </rPr>
      <t xml:space="preserve"> (HOW IT'S IMPORTANT TO NM)</t>
    </r>
    <r>
      <rPr>
        <b/>
        <sz val="11"/>
        <rFont val="Calibri"/>
        <family val="2"/>
        <scheme val="minor"/>
      </rPr>
      <t xml:space="preserve">
- What does the state want to hear about this?
- How can we best explain the value of this?</t>
    </r>
  </si>
  <si>
    <r>
      <t>Description</t>
    </r>
    <r>
      <rPr>
        <b/>
        <sz val="11"/>
        <color rgb="FFC00000"/>
        <rFont val="Calibri"/>
        <family val="2"/>
        <scheme val="minor"/>
      </rPr>
      <t xml:space="preserve"> (CAPABILITY DESCRIPTION)</t>
    </r>
  </si>
  <si>
    <t>Functional Area</t>
  </si>
  <si>
    <t>National Contact(s)</t>
  </si>
  <si>
    <t>Health Plan Contact(s)</t>
  </si>
  <si>
    <t>Location (Statewide vs. targeted cities/counties/ZIPS)</t>
  </si>
  <si>
    <t>Validated by Owner</t>
  </si>
  <si>
    <t>Item Owner</t>
  </si>
  <si>
    <t>2022 RFP Inclusion Status</t>
  </si>
  <si>
    <t>Item Tagged with Number for Copy/Pasting</t>
  </si>
  <si>
    <t>Item</t>
  </si>
  <si>
    <t>Item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</si>
</sst>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font>
      <sz val="12"/>
      <color theme="1"/>
      <name val="Calibri"/>
      <family val="2"/>
      <scheme val="minor"/>
    </font>
    <font>
      <sz val="11"/>
      <color theme="1"/>
      <name val="Calibri"/>
      <family val="2"/>
      <scheme val="minor"/>
    </font>
    <font>
      <b/>
      <sz val="7"/>
      <color rgb="FF002477"/>
      <name val="Arial"/>
      <family val="2"/>
    </font>
    <font>
      <u/>
      <sz val="11"/>
      <color theme="10"/>
      <name val="Calibri"/>
      <family val="2"/>
      <scheme val="minor"/>
    </font>
    <font>
      <sz val="11"/>
      <color rgb="FF000000"/>
      <name val="Calibri"/>
      <family val="2"/>
    </font>
    <font>
      <sz val="11"/>
      <color rgb="FF000000"/>
      <name val="Calibri"/>
      <family val="2"/>
      <scheme val="minor"/>
    </font>
    <font>
      <sz val="11"/>
      <color rgb="FF444444"/>
      <name val="Calibri"/>
      <family val="2"/>
    </font>
    <font>
      <sz val="19"/>
      <color rgb="FF002477"/>
      <name val="Arial"/>
      <family val="2"/>
    </font>
    <font>
      <sz val="19"/>
      <color rgb="FF002477"/>
      <name val="System Font Regular"/>
      <charset val="1"/>
    </font>
    <font>
      <sz val="11"/>
      <color rgb="FF002477"/>
      <name val="Arial"/>
      <family val="2"/>
    </font>
    <font>
      <sz val="10"/>
      <color rgb="FF002477"/>
      <name val="Arial"/>
      <family val="2"/>
    </font>
    <font>
      <b/>
      <sz val="11"/>
      <color rgb="FF000000"/>
      <name val="Calibri"/>
      <family val="2"/>
    </font>
    <font>
      <sz val="11"/>
      <color theme="1"/>
      <name val="Calibri"/>
      <family val="2"/>
    </font>
    <font>
      <b/>
      <sz val="11"/>
      <color theme="1"/>
      <name val="Calibri"/>
      <family val="2"/>
      <scheme val="minor"/>
    </font>
    <font>
      <i/>
      <sz val="11"/>
      <color theme="1"/>
      <name val="Calibri"/>
      <family val="2"/>
      <scheme val="minor"/>
    </font>
    <font>
      <sz val="11"/>
      <color rgb="FFC00000"/>
      <name val="Calibri"/>
      <family val="2"/>
      <scheme val="minor"/>
    </font>
    <font>
      <i/>
      <sz val="7"/>
      <color rgb="FF002477"/>
      <name val="Arial"/>
      <family val="2"/>
    </font>
    <font>
      <sz val="7"/>
      <color rgb="FF002477"/>
      <name val="Arial"/>
      <family val="2"/>
    </font>
    <font>
      <sz val="11"/>
      <color rgb="FFFF0000"/>
      <name val="Calibri"/>
      <family val="2"/>
      <scheme val="minor"/>
    </font>
    <font>
      <sz val="11"/>
      <name val="Calibri"/>
      <family val="2"/>
      <scheme val="minor"/>
    </font>
    <font>
      <sz val="11"/>
      <name val="Arial"/>
      <family val="2"/>
    </font>
    <font>
      <sz val="11"/>
      <color rgb="FF242424"/>
      <name val="Segoe UI"/>
      <family val="2"/>
    </font>
    <font>
      <b/>
      <sz val="10"/>
      <color rgb="FF002477"/>
      <name val="Arial"/>
      <family val="2"/>
    </font>
    <font>
      <b/>
      <sz val="11"/>
      <name val="Calibri"/>
      <family val="2"/>
      <scheme val="minor"/>
    </font>
    <font>
      <b/>
      <sz val="11"/>
      <color rgb="FF000000"/>
      <name val="Calibri"/>
      <family val="2"/>
      <scheme val="minor"/>
    </font>
    <font>
      <sz val="6.5"/>
      <color rgb="FF002477"/>
      <name val="Arial"/>
      <family val="2"/>
    </font>
    <font>
      <sz val="9"/>
      <color theme="1"/>
      <name val="Calibri"/>
      <family val="2"/>
      <scheme val="minor"/>
    </font>
    <font>
      <sz val="9"/>
      <color rgb="FF002477"/>
      <name val="Arial"/>
      <family val="2"/>
    </font>
    <font>
      <sz val="11"/>
      <color rgb="FF002477"/>
      <name val="Calibri"/>
      <family val="2"/>
      <scheme val="minor"/>
    </font>
    <font>
      <u/>
      <sz val="9"/>
      <color rgb="FF002477"/>
      <name val="Calibri"/>
      <family val="2"/>
      <scheme val="minor"/>
    </font>
    <font>
      <sz val="9"/>
      <color rgb="FF002477"/>
      <name val="Calibri"/>
      <family val="2"/>
      <scheme val="minor"/>
    </font>
    <font>
      <sz val="11"/>
      <color rgb="FF002060"/>
      <name val="Arial"/>
      <family val="2"/>
    </font>
    <font>
      <b/>
      <sz val="11"/>
      <color rgb="FF002060"/>
      <name val="Arial"/>
      <family val="2"/>
    </font>
    <font>
      <sz val="11"/>
      <color rgb="FFFF0000"/>
      <name val="Arial"/>
      <family val="2"/>
    </font>
    <font>
      <b/>
      <sz val="9"/>
      <color rgb="FF002477"/>
      <name val="Arial"/>
      <family val="2"/>
    </font>
    <font>
      <b/>
      <sz val="11"/>
      <color rgb="FFFF0000"/>
      <name val="Calibri"/>
      <family val="2"/>
      <scheme val="minor"/>
    </font>
    <font>
      <b/>
      <sz val="11"/>
      <color rgb="FFC00000"/>
      <name val="Calibri"/>
      <family val="2"/>
      <scheme val="minor"/>
    </font>
    <font>
      <sz val="9"/>
      <color indexed="81"/>
      <name val="Tahoma"/>
      <family val="2"/>
    </font>
    <font>
      <b/>
      <sz val="9"/>
      <color indexed="81"/>
      <name val="Tahoma"/>
      <family val="2"/>
    </font>
  </fonts>
  <fills count="9">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7"/>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3">
    <xf numFmtId="0" fontId="0" fillId="0" borderId="0"/>
    <xf numFmtId="0" fontId="1" fillId="0" borderId="0"/>
    <xf numFmtId="0" fontId="3" fillId="0" borderId="0" applyNumberFormat="0" applyFill="0" applyBorder="0" applyAlignment="0" applyProtection="0"/>
  </cellStyleXfs>
  <cellXfs count="89">
    <xf numFmtId="0" fontId="0" fillId="0" borderId="0" xfId="0"/>
    <xf numFmtId="0" fontId="1" fillId="0" borderId="0" xfId="1"/>
    <xf numFmtId="0" fontId="1" fillId="0" borderId="1" xfId="1" applyBorder="1" applyAlignment="1">
      <alignment horizontal="center" vertical="center" wrapText="1"/>
    </xf>
    <xf numFmtId="0" fontId="1" fillId="0" borderId="0" xfId="1" applyAlignment="1">
      <alignment horizontal="center" vertical="center"/>
    </xf>
    <xf numFmtId="0" fontId="1" fillId="0" borderId="0" xfId="1" applyAlignment="1">
      <alignment vertical="center"/>
    </xf>
    <xf numFmtId="0" fontId="1" fillId="0" borderId="0" xfId="1" applyAlignment="1">
      <alignment vertical="center" wrapText="1"/>
    </xf>
    <xf numFmtId="0" fontId="2" fillId="0" borderId="0" xfId="1" applyFont="1"/>
    <xf numFmtId="0" fontId="1" fillId="0" borderId="1" xfId="1" applyBorder="1" applyAlignment="1">
      <alignment wrapText="1"/>
    </xf>
    <xf numFmtId="0" fontId="3" fillId="0" borderId="1" xfId="2" applyBorder="1" applyAlignment="1">
      <alignment vertical="center"/>
    </xf>
    <xf numFmtId="0" fontId="1" fillId="0" borderId="1" xfId="1" applyBorder="1" applyAlignment="1">
      <alignment vertical="center" wrapText="1"/>
    </xf>
    <xf numFmtId="0" fontId="1" fillId="2" borderId="1" xfId="1" applyFill="1" applyBorder="1" applyAlignment="1">
      <alignment horizontal="center" vertical="center" wrapText="1"/>
    </xf>
    <xf numFmtId="0" fontId="3" fillId="0" borderId="1" xfId="2" applyBorder="1" applyAlignment="1">
      <alignment vertical="center" wrapText="1"/>
    </xf>
    <xf numFmtId="0" fontId="4" fillId="0" borderId="1" xfId="1" applyFont="1" applyBorder="1" applyAlignment="1">
      <alignment horizontal="center" vertical="center"/>
    </xf>
    <xf numFmtId="0" fontId="1" fillId="0" borderId="1" xfId="1" quotePrefix="1" applyBorder="1" applyAlignment="1">
      <alignment vertical="center" wrapText="1"/>
    </xf>
    <xf numFmtId="0" fontId="5" fillId="0" borderId="1" xfId="1" applyFont="1" applyBorder="1" applyAlignment="1">
      <alignment vertical="center" wrapText="1"/>
    </xf>
    <xf numFmtId="0" fontId="3" fillId="0" borderId="1" xfId="2" applyBorder="1" applyAlignment="1">
      <alignment wrapText="1"/>
    </xf>
    <xf numFmtId="0" fontId="6" fillId="0" borderId="1" xfId="1" applyFont="1" applyBorder="1" applyAlignment="1">
      <alignment vertical="center" wrapText="1"/>
    </xf>
    <xf numFmtId="0" fontId="1" fillId="0" borderId="1" xfId="1" quotePrefix="1" applyBorder="1" applyAlignment="1">
      <alignment horizontal="center" vertical="center" wrapText="1"/>
    </xf>
    <xf numFmtId="0" fontId="7" fillId="0" borderId="1" xfId="1" applyFont="1" applyBorder="1" applyAlignment="1">
      <alignment vertical="center" readingOrder="1"/>
    </xf>
    <xf numFmtId="0" fontId="1" fillId="0" borderId="1" xfId="1" applyBorder="1" applyAlignment="1">
      <alignment vertical="center"/>
    </xf>
    <xf numFmtId="0" fontId="8" fillId="0" borderId="1" xfId="1" quotePrefix="1" applyFont="1" applyBorder="1" applyAlignment="1">
      <alignment vertical="center" readingOrder="1"/>
    </xf>
    <xf numFmtId="0" fontId="9" fillId="0" borderId="1" xfId="1" applyFont="1" applyBorder="1" applyAlignment="1">
      <alignment vertical="center" wrapText="1" readingOrder="1"/>
    </xf>
    <xf numFmtId="0" fontId="10" fillId="0" borderId="1" xfId="1" applyFont="1" applyBorder="1" applyAlignment="1">
      <alignment horizontal="left" vertical="center" wrapText="1" readingOrder="1"/>
    </xf>
    <xf numFmtId="0" fontId="11" fillId="0" borderId="1" xfId="1" applyFont="1" applyBorder="1" applyAlignment="1">
      <alignment vertical="center" wrapText="1"/>
    </xf>
    <xf numFmtId="0" fontId="1" fillId="0" borderId="1" xfId="1" applyBorder="1" applyAlignment="1">
      <alignment horizontal="left" vertical="center" wrapText="1"/>
    </xf>
    <xf numFmtId="0" fontId="1" fillId="0" borderId="1" xfId="1" quotePrefix="1" applyBorder="1" applyAlignment="1">
      <alignment wrapText="1"/>
    </xf>
    <xf numFmtId="0" fontId="3" fillId="0" borderId="0" xfId="2"/>
    <xf numFmtId="0" fontId="1" fillId="3" borderId="0" xfId="1" applyFill="1" applyAlignment="1">
      <alignment vertical="center" wrapText="1"/>
    </xf>
    <xf numFmtId="0" fontId="1" fillId="4" borderId="1" xfId="1" applyFill="1" applyBorder="1" applyAlignment="1">
      <alignment horizontal="center" vertical="center" wrapText="1"/>
    </xf>
    <xf numFmtId="0" fontId="1" fillId="4" borderId="1" xfId="1" applyFill="1" applyBorder="1" applyAlignment="1">
      <alignment vertical="center" wrapText="1"/>
    </xf>
    <xf numFmtId="0" fontId="12" fillId="4" borderId="1" xfId="1" applyFont="1" applyFill="1" applyBorder="1" applyAlignment="1">
      <alignment vertical="center" wrapText="1"/>
    </xf>
    <xf numFmtId="0" fontId="13" fillId="0" borderId="0" xfId="1" applyFont="1"/>
    <xf numFmtId="0" fontId="1" fillId="0" borderId="0" xfId="1" applyAlignment="1">
      <alignment wrapText="1"/>
    </xf>
    <xf numFmtId="0" fontId="12" fillId="4" borderId="1" xfId="1" applyFont="1" applyFill="1" applyBorder="1" applyAlignment="1">
      <alignment vertical="center"/>
    </xf>
    <xf numFmtId="0" fontId="1" fillId="2" borderId="1" xfId="1" applyFill="1" applyBorder="1" applyAlignment="1">
      <alignment vertical="center" wrapText="1"/>
    </xf>
    <xf numFmtId="0" fontId="5" fillId="0" borderId="1" xfId="2" applyFont="1" applyBorder="1" applyAlignment="1">
      <alignment vertical="center" wrapText="1"/>
    </xf>
    <xf numFmtId="0" fontId="1" fillId="3" borderId="1" xfId="1" applyFill="1" applyBorder="1" applyAlignment="1">
      <alignment horizontal="center" vertical="center" wrapText="1"/>
    </xf>
    <xf numFmtId="0" fontId="12" fillId="0" borderId="1" xfId="1" applyFont="1" applyBorder="1" applyAlignment="1">
      <alignment horizontal="center" vertical="center" wrapText="1"/>
    </xf>
    <xf numFmtId="0" fontId="12" fillId="0" borderId="1" xfId="1" applyFont="1" applyBorder="1" applyAlignment="1">
      <alignment vertical="center" wrapText="1"/>
    </xf>
    <xf numFmtId="0" fontId="3" fillId="4" borderId="1" xfId="2" applyFill="1" applyBorder="1" applyAlignment="1">
      <alignment vertical="center" wrapText="1"/>
    </xf>
    <xf numFmtId="0" fontId="1" fillId="4" borderId="1" xfId="1" quotePrefix="1" applyFill="1" applyBorder="1" applyAlignment="1">
      <alignment vertical="center" wrapText="1"/>
    </xf>
    <xf numFmtId="0" fontId="3" fillId="0" borderId="0" xfId="2" applyAlignment="1">
      <alignment horizontal="left" vertical="center" wrapText="1" indent="2" readingOrder="1"/>
    </xf>
    <xf numFmtId="0" fontId="1" fillId="2" borderId="0" xfId="1" applyFill="1"/>
    <xf numFmtId="0" fontId="3" fillId="0" borderId="0" xfId="2" applyAlignment="1">
      <alignment wrapText="1"/>
    </xf>
    <xf numFmtId="0" fontId="15" fillId="0" borderId="1" xfId="1" applyFont="1" applyBorder="1" applyAlignment="1">
      <alignment horizontal="center" vertical="center" wrapText="1"/>
    </xf>
    <xf numFmtId="0" fontId="5" fillId="0" borderId="1" xfId="1" applyFont="1" applyBorder="1" applyAlignment="1">
      <alignment horizontal="center" vertical="center" wrapText="1"/>
    </xf>
    <xf numFmtId="0" fontId="3" fillId="4" borderId="1" xfId="2" applyFill="1" applyBorder="1" applyAlignment="1">
      <alignment vertical="center"/>
    </xf>
    <xf numFmtId="0" fontId="13" fillId="0" borderId="0" xfId="1" applyFont="1" applyAlignment="1">
      <alignment wrapText="1"/>
    </xf>
    <xf numFmtId="0" fontId="18" fillId="4" borderId="1" xfId="1" applyFont="1" applyFill="1" applyBorder="1" applyAlignment="1">
      <alignment vertical="center" wrapText="1"/>
    </xf>
    <xf numFmtId="0" fontId="3" fillId="2" borderId="1" xfId="2" applyFill="1" applyBorder="1" applyAlignment="1">
      <alignment vertical="center"/>
    </xf>
    <xf numFmtId="0" fontId="19" fillId="4" borderId="1" xfId="1" applyFont="1" applyFill="1" applyBorder="1" applyAlignment="1">
      <alignment horizontal="center" vertical="center" wrapText="1"/>
    </xf>
    <xf numFmtId="0" fontId="3" fillId="2" borderId="1" xfId="2" applyFill="1" applyBorder="1" applyAlignment="1">
      <alignment vertical="center" wrapText="1"/>
    </xf>
    <xf numFmtId="0" fontId="1" fillId="4" borderId="0" xfId="1" applyFill="1" applyAlignment="1">
      <alignment vertical="center"/>
    </xf>
    <xf numFmtId="0" fontId="3" fillId="0" borderId="0" xfId="2" applyAlignment="1">
      <alignment vertical="center" wrapText="1"/>
    </xf>
    <xf numFmtId="0" fontId="13" fillId="0" borderId="2" xfId="1" applyFont="1" applyBorder="1" applyAlignment="1">
      <alignment horizontal="center" vertical="center" wrapText="1"/>
    </xf>
    <xf numFmtId="0" fontId="1" fillId="0" borderId="3" xfId="1" applyBorder="1" applyAlignment="1">
      <alignment horizontal="center" vertical="center" wrapText="1"/>
    </xf>
    <xf numFmtId="0" fontId="3" fillId="0" borderId="0" xfId="2" applyAlignment="1">
      <alignment horizontal="center" vertical="center"/>
    </xf>
    <xf numFmtId="0" fontId="21" fillId="0" borderId="0" xfId="1" applyFont="1"/>
    <xf numFmtId="0" fontId="15" fillId="0" borderId="0" xfId="1" applyFont="1" applyAlignment="1">
      <alignment vertical="center" wrapText="1"/>
    </xf>
    <xf numFmtId="0" fontId="3" fillId="0" borderId="1" xfId="2" applyFill="1" applyBorder="1" applyAlignment="1">
      <alignment vertical="center" wrapText="1"/>
    </xf>
    <xf numFmtId="0" fontId="15" fillId="4" borderId="1" xfId="1" applyFont="1" applyFill="1" applyBorder="1" applyAlignment="1">
      <alignment wrapText="1"/>
    </xf>
    <xf numFmtId="0" fontId="5" fillId="4" borderId="0" xfId="1" applyFont="1" applyFill="1" applyAlignment="1">
      <alignment horizontal="center" vertical="center" wrapText="1"/>
    </xf>
    <xf numFmtId="0" fontId="1" fillId="4" borderId="1" xfId="1" applyFill="1" applyBorder="1" applyAlignment="1">
      <alignment wrapText="1"/>
    </xf>
    <xf numFmtId="0" fontId="15" fillId="0" borderId="1" xfId="1" applyFont="1" applyBorder="1" applyAlignment="1">
      <alignment vertical="center" wrapText="1"/>
    </xf>
    <xf numFmtId="0" fontId="6" fillId="4" borderId="1" xfId="1" applyFont="1" applyFill="1" applyBorder="1" applyAlignment="1">
      <alignment vertical="center"/>
    </xf>
    <xf numFmtId="0" fontId="19" fillId="0" borderId="1" xfId="1" applyFont="1" applyBorder="1" applyAlignment="1">
      <alignment vertical="center" wrapText="1"/>
    </xf>
    <xf numFmtId="0" fontId="26" fillId="0" borderId="1" xfId="1" applyFont="1" applyBorder="1" applyAlignment="1">
      <alignment vertical="center" wrapText="1"/>
    </xf>
    <xf numFmtId="0" fontId="28" fillId="0" borderId="1" xfId="1" applyFont="1" applyBorder="1" applyAlignment="1">
      <alignment vertical="center" wrapText="1"/>
    </xf>
    <xf numFmtId="0" fontId="1" fillId="2" borderId="1" xfId="1" quotePrefix="1" applyFill="1" applyBorder="1" applyAlignment="1">
      <alignment vertical="center" wrapText="1"/>
    </xf>
    <xf numFmtId="0" fontId="19" fillId="0" borderId="1" xfId="1" applyFont="1" applyBorder="1" applyAlignment="1">
      <alignment wrapText="1"/>
    </xf>
    <xf numFmtId="0" fontId="15" fillId="4" borderId="1" xfId="1" applyFont="1" applyFill="1" applyBorder="1" applyAlignment="1">
      <alignment horizontal="center" vertical="center" wrapText="1"/>
    </xf>
    <xf numFmtId="0" fontId="1" fillId="0" borderId="1" xfId="1" applyBorder="1" applyAlignment="1">
      <alignment horizontal="center" vertical="center"/>
    </xf>
    <xf numFmtId="0" fontId="1" fillId="2" borderId="1" xfId="1" applyFill="1" applyBorder="1" applyAlignment="1">
      <alignment wrapText="1"/>
    </xf>
    <xf numFmtId="0" fontId="1" fillId="0" borderId="1" xfId="1" applyBorder="1" applyAlignment="1">
      <alignment horizontal="left" wrapText="1"/>
    </xf>
    <xf numFmtId="0" fontId="3" fillId="0" borderId="0" xfId="2" applyBorder="1" applyAlignment="1">
      <alignment vertical="center" wrapText="1"/>
    </xf>
    <xf numFmtId="0" fontId="1" fillId="0" borderId="1" xfId="1" quotePrefix="1" applyBorder="1" applyAlignment="1">
      <alignment horizontal="left" vertical="center" wrapText="1"/>
    </xf>
    <xf numFmtId="0" fontId="26" fillId="0" borderId="1" xfId="1" applyFont="1" applyBorder="1" applyAlignment="1">
      <alignment horizontal="center" vertical="center"/>
    </xf>
    <xf numFmtId="0" fontId="26" fillId="0" borderId="1" xfId="1" applyFont="1" applyBorder="1" applyAlignment="1">
      <alignment vertical="center"/>
    </xf>
    <xf numFmtId="0" fontId="35" fillId="4" borderId="1" xfId="1" applyFont="1" applyFill="1" applyBorder="1" applyAlignment="1">
      <alignment vertical="center" wrapText="1"/>
    </xf>
    <xf numFmtId="0" fontId="26" fillId="0" borderId="0" xfId="1" applyFont="1" applyAlignment="1">
      <alignment horizontal="center" vertical="center"/>
    </xf>
    <xf numFmtId="0" fontId="1" fillId="4" borderId="0" xfId="1" applyFill="1" applyAlignment="1">
      <alignment vertical="center" wrapText="1"/>
    </xf>
    <xf numFmtId="0" fontId="4" fillId="0" borderId="1" xfId="1" applyFont="1" applyBorder="1" applyAlignment="1">
      <alignment vertical="center" wrapText="1"/>
    </xf>
    <xf numFmtId="0" fontId="3" fillId="0" borderId="1" xfId="2" applyBorder="1" applyAlignment="1">
      <alignment horizontal="center" vertical="center" wrapText="1"/>
    </xf>
    <xf numFmtId="0" fontId="23" fillId="5" borderId="1" xfId="1" applyFont="1" applyFill="1" applyBorder="1" applyAlignment="1">
      <alignment wrapText="1"/>
    </xf>
    <xf numFmtId="0" fontId="23" fillId="6" borderId="1" xfId="1" applyFont="1" applyFill="1" applyBorder="1" applyAlignment="1">
      <alignment horizontal="center" vertical="center" wrapText="1"/>
    </xf>
    <xf numFmtId="0" fontId="23" fillId="7" borderId="1" xfId="1" applyFont="1" applyFill="1" applyBorder="1" applyAlignment="1">
      <alignment horizontal="center" vertical="center" wrapText="1"/>
    </xf>
    <xf numFmtId="0" fontId="23" fillId="7" borderId="1" xfId="1" applyFont="1" applyFill="1" applyBorder="1" applyAlignment="1">
      <alignment vertical="center" wrapText="1"/>
    </xf>
    <xf numFmtId="0" fontId="23" fillId="8" borderId="1" xfId="1" applyFont="1" applyFill="1" applyBorder="1" applyAlignment="1">
      <alignment vertical="center" wrapText="1"/>
    </xf>
    <xf numFmtId="0" fontId="23" fillId="7" borderId="1" xfId="1" applyFont="1" applyFill="1" applyBorder="1" applyAlignment="1">
      <alignment wrapText="1"/>
    </xf>
  </cellXfs>
  <cellStyles count="3">
    <cellStyle name="Hyperlink" xfId="2" builtinId="8"/>
    <cellStyle name="Normal" xfId="0" builtinId="0"/>
    <cellStyle name="Normal 2" xfId="1" xr:uid="{89B34E96-42ED-AD4B-861D-A177CD127D7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theme" Target="theme/theme1.xml"/><Relationship Id="rId7" Type="http://schemas.microsoft.com/office/2017/10/relationships/person" Target="persons/perso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eetMetadata" Target="metadata.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New%20Mexico%20Turquoise%20Care%202022_RFP-Catalo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Maternity and NICU"/>
      <sheetName val="Access-to-Care"/>
      <sheetName val="LTSS"/>
      <sheetName val="SDOH"/>
      <sheetName val="Care Coordination"/>
      <sheetName val="Justice Involved"/>
      <sheetName val="CISC"/>
      <sheetName val="Member Experience"/>
      <sheetName val="Native Americans"/>
      <sheetName val="Young Adult_Kids"/>
      <sheetName val="BH"/>
      <sheetName val="Community_Based_HP"/>
      <sheetName val="VAB working copy"/>
      <sheetName val="Sheet1"/>
      <sheetName val="lists"/>
    </sheetNames>
    <sheetDataSet>
      <sheetData sheetId="0" refreshError="1"/>
      <sheetData sheetId="1">
        <row r="9">
          <cell r="C9" t="str">
            <v>Maternity and NICU</v>
          </cell>
        </row>
      </sheetData>
      <sheetData sheetId="2">
        <row r="9">
          <cell r="C9" t="str">
            <v>Access to Care</v>
          </cell>
        </row>
      </sheetData>
      <sheetData sheetId="3">
        <row r="9">
          <cell r="C9" t="str">
            <v>LTSS</v>
          </cell>
        </row>
      </sheetData>
      <sheetData sheetId="4">
        <row r="9">
          <cell r="C9" t="str">
            <v>SDOH</v>
          </cell>
        </row>
      </sheetData>
      <sheetData sheetId="5">
        <row r="9">
          <cell r="C9" t="str">
            <v>Care Coordination</v>
          </cell>
        </row>
      </sheetData>
      <sheetData sheetId="6">
        <row r="9">
          <cell r="C9" t="str">
            <v>Justice Involved</v>
          </cell>
        </row>
      </sheetData>
      <sheetData sheetId="7">
        <row r="9">
          <cell r="C9" t="str">
            <v>CISC (Children in State Custody)</v>
          </cell>
        </row>
      </sheetData>
      <sheetData sheetId="8">
        <row r="9">
          <cell r="C9" t="str">
            <v>Member Experience</v>
          </cell>
        </row>
      </sheetData>
      <sheetData sheetId="9">
        <row r="9">
          <cell r="C9" t="str">
            <v>Native Americans</v>
          </cell>
        </row>
      </sheetData>
      <sheetData sheetId="10">
        <row r="9">
          <cell r="C9" t="str">
            <v>Young Adult_Kids</v>
          </cell>
        </row>
      </sheetData>
      <sheetData sheetId="11">
        <row r="9">
          <cell r="C9" t="str">
            <v>Behavioral Health</v>
          </cell>
        </row>
      </sheetData>
      <sheetData sheetId="12">
        <row r="9">
          <cell r="C9" t="str">
            <v>Community_Based_HP</v>
          </cell>
        </row>
      </sheetData>
      <sheetData sheetId="13" refreshError="1"/>
      <sheetData sheetId="14" refreshError="1"/>
      <sheetData sheetId="15" refreshError="1"/>
    </sheetDataSet>
  </externalBook>
</externalLink>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7BCCE862-D350-FC45-90A1-FCCA54519E7D}">
    <nsvFilter filterId="{BE067CBF-9B4E-4DEE-8C0F-6C0FC61A7B4E}" ref="A1:AL501" tableId="0"/>
  </namedSheetView>
  <namedSheetView name="View2" id="{2728C0B0-02A1-E143-BED4-82C89A7170D7}">
    <nsvFilter filterId="{BE067CBF-9B4E-4DEE-8C0F-6C0FC61A7B4E}" ref="A1:AL501" tableId="0">
      <columnFilter colId="5">
        <filter colId="5">
          <x:filters>
            <x:filter val="Cassandra Price / Meagan Weese"/>
          </x:filters>
        </filter>
      </columnFilter>
    </nsvFilter>
  </namedSheetView>
</namedSheetViews>
</file>

<file path=xl/persons/person.xml><?xml version="1.0" encoding="utf-8"?>
<personList xmlns="http://schemas.microsoft.com/office/spreadsheetml/2018/threadedcomments" xmlns:x="http://schemas.openxmlformats.org/spreadsheetml/2006/main">
  <person displayName="Monterrubio, Bertha L" id="{1130FC8E-81FF-6C4C-8F17-2686EB715EAF}" userId="S::bertha.monterrubio@uhc.com::e045f4c9-bc95-42ec-a999-1bd9561d64e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13" dT="2022-09-20T22:43:16.27" personId="{1130FC8E-81FF-6C4C-8F17-2686EB715EAF}" id="{5185B75B-9BE9-6246-BC7E-98AFDB80FB0C}">
    <text>How do we link this to care management?</text>
  </threadedComment>
  <threadedComment ref="J17" dT="2022-09-20T22:43:16.27" personId="{1130FC8E-81FF-6C4C-8F17-2686EB715EAF}" id="{A60F5D76-9E1C-AE4D-A58F-4DBB1312E9A0}">
    <text>How do we link this to care management?</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uhgazure.sharepoint.com/:p:/r/teams/NMCentennialCareRFP2022/Shared%20Documents/04.%20Resource%20Library/02.%20Proof%20Points%20%26%20Data/Capabilities%20-%20Supporting%20Documentation/ScriptAbility/ScripTalkPresentation.pptx?d=wc6d09bdcb52643ccb971662ec643faeb&amp;csf=1&amp;web=1&amp;e=YcGaAe" TargetMode="External"/><Relationship Id="rId18" Type="http://schemas.openxmlformats.org/officeDocument/2006/relationships/hyperlink" Target="https://uhgazure.sharepoint.com/:x:/r/teams/NMCentennialCareRFP2022/Shared%20Documents/02.%20RFP%20Readiness/02.%20Workstream%20%26%20Value%20Adds/08.%20Partnerships/List%20of%20Partnerships.xlsx?d=w828f5631281c4730ab45ba272d63e032&amp;csf=1&amp;web=1&amp;e=aQsbnQ" TargetMode="External"/><Relationship Id="rId26" Type="http://schemas.openxmlformats.org/officeDocument/2006/relationships/hyperlink" Target="https://uhgazure.sharepoint.com/:p:/r/teams/NMCentennialCareRFP2022/Shared%20Documents/04.%20Resource%20Library/02.%20Proof%20Points%20%26%20Data/Capabilities%20-%20Supporting%20Documentation/CS%20Clinical%20Program%20Delivery/2022%20CS%20Clinical%20Program%20Delivery%20Sales%20Deck%20v5%20(002).pptx?d=w6af931134e3e450aabc68f5bb6cf2a3e&amp;csf=1&amp;web=1&amp;e=QJsFGQ" TargetMode="External"/><Relationship Id="rId39" Type="http://schemas.openxmlformats.org/officeDocument/2006/relationships/hyperlink" Target="https://uhgazure.sharepoint.com/:p:/r/teams/NMCentennialCareRFP2022/Shared%20Documents/04.%20Resource%20Library/02.%20Proof%20Points%20%26%20Data/Capabilities%20-%20Supporting%20Documentation/CS%20Clinical%20Program%20Delivery/2022%20CS%20Clinical%20Program%20Delivery%20Sales%20Deck%20v5%20(002).pptx?d=w6af931134e3e450aabc68f5bb6cf2a3e&amp;csf=1&amp;web=1&amp;e=QJsFGQ" TargetMode="External"/><Relationship Id="rId21" Type="http://schemas.openxmlformats.org/officeDocument/2006/relationships/hyperlink" Target="https://uhgazure.sharepoint.com/:p:/r/teams/NMCentennialCareRFP2022/Shared%20Documents/04.%20Resource%20Library/01.%20Fact%20Sheets/One%20Pagers/Final%20One%20Pagers%20in%20Review%20with%20SME%20and%20McKinsey/NM%20Community%20Partnerships.pptx?d=w4eb26b89752544b3a6048c9516fbd6d3&amp;csf=1&amp;web=1&amp;e=Vtcyyc" TargetMode="External"/><Relationship Id="rId34" Type="http://schemas.openxmlformats.org/officeDocument/2006/relationships/hyperlink" Target="https://uhgazure.sharepoint.com/:p:/r/teams/NMCentennialCareRFP2022/Shared%20Documents/04.%20Resource%20Library/02.%20Proof%20Points%20%26%20Data/Capabilities%20-%20Supporting%20Documentation/CS%20Clinical%20Program%20Delivery/2022%20CS%20Clinical%20Program%20Delivery%20Sales%20Deck%20v5%20(002).pptx?d=w6af931134e3e450aabc68f5bb6cf2a3e&amp;csf=1&amp;web=1&amp;e=QJsFGQ" TargetMode="External"/><Relationship Id="rId42" Type="http://schemas.openxmlformats.org/officeDocument/2006/relationships/hyperlink" Target="https://uhgazure.sharepoint.com/:f:/r/teams/NMCentennialCareRFP2022/Shared%20Documents/04.%20Resource%20Library/02.%20Proof%20Points%20%26%20Data/Capabilities%20-%20Supporting%20Documentation/eConsult%20Study?csf=1&amp;web=1&amp;e=8BoVNo" TargetMode="External"/><Relationship Id="rId47" Type="http://schemas.openxmlformats.org/officeDocument/2006/relationships/hyperlink" Target="https://uhgazure.sharepoint.com/:p:/r/teams/NMCentennialCareRFP2022/Shared%20Documents/04.%20Resource%20Library/02.%20Proof%20Points%20%26%20Data/Capabilities%20-%20Supporting%20Documentation/Wellhop/WMB%20Quarterly%203%202022.pptx?d=wce2126e2930a45bdaa2cc653217035b6&amp;csf=1&amp;web=1&amp;e=hRhFmV" TargetMode="External"/><Relationship Id="rId50" Type="http://schemas.openxmlformats.org/officeDocument/2006/relationships/hyperlink" Target="https://uhgazure.sharepoint.com/:f:/r/teams/NMCentennialCareRFP2022/Shared%20Documents/04.%20Resource%20Library/02.%20Proof%20Points%20%26%20Data/Capabilities%20-%20Supporting%20Documentation/DOH%20SBHC%20Partnership?csf=1&amp;web=1&amp;e=rdeZse" TargetMode="External"/><Relationship Id="rId55" Type="http://schemas.openxmlformats.org/officeDocument/2006/relationships/hyperlink" Target="https://uhgazure.sharepoint.com/:f:/r/teams/NMCentennialCareRFP2022/Shared%20Documents/04.%20Resource%20Library/02.%20Proof%20Points%20%26%20Data/Capabilities%20-%20Supporting%20Documentation/ZeroSuicide?csf=1&amp;web=1&amp;e=3MwjIM" TargetMode="External"/><Relationship Id="rId63" Type="http://schemas.microsoft.com/office/2019/04/relationships/namedSheetView" Target="../namedSheetViews/namedSheetView1.xml"/><Relationship Id="rId7" Type="http://schemas.openxmlformats.org/officeDocument/2006/relationships/hyperlink" Target="https://dev.uhcgrowthlink.com/content/uhccskmi/us/en/catalog/capabilities/maternal-and-infant-care/baby-scripts.html" TargetMode="External"/><Relationship Id="rId2" Type="http://schemas.openxmlformats.org/officeDocument/2006/relationships/hyperlink" Target="https://uhgazure.sharepoint.com/:f:/r/teams/NMCentennialCareRFP2022/Shared%20Documents/04.%20Resource%20Library/02.%20Proof%20Points%20%26%20Data/Capabilities%20-%20Supporting%20Documentation/Goodside?csf=1&amp;web=1&amp;e=6g1EHC" TargetMode="External"/><Relationship Id="rId16" Type="http://schemas.openxmlformats.org/officeDocument/2006/relationships/hyperlink" Target="https://uhgazure.sharepoint.com/:x:/r/teams/NMCentennialCareRFP2022/Shared%20Documents/02.%20RFP%20Readiness/02.%20Workstream%20%26%20Value%20Adds/08.%20Partnerships/List%20of%20Partnerships.xlsx?d=w828f5631281c4730ab45ba272d63e032&amp;csf=1&amp;web=1&amp;e=aQsbnQ" TargetMode="External"/><Relationship Id="rId29" Type="http://schemas.openxmlformats.org/officeDocument/2006/relationships/hyperlink" Target="https://uhgazure.sharepoint.com/:p:/r/teams/NMCentennialCareRFP2022/Shared%20Documents/04.%20Resource%20Library/02.%20Proof%20Points%20%26%20Data/Capabilities%20-%20Supporting%20Documentation/CS%20Clinical%20Program%20Delivery/2022%20CS%20Clinical%20Program%20Delivery%20Sales%20Deck%20v5%20(002).pptx?d=w6af931134e3e450aabc68f5bb6cf2a3e&amp;csf=1&amp;web=1&amp;e=QJsFGQ" TargetMode="External"/><Relationship Id="rId11" Type="http://schemas.openxmlformats.org/officeDocument/2006/relationships/hyperlink" Target="https://uhgazure.sharepoint.com/:p:/r/teams/NMCentennialCareRFP2022/Shared%20Documents/02.%20RFP%20Readiness/01.%20Playbook%20%26%20Dashboard/Capabilities%20-%20Supporting%20Documentation/YMCA/NM%20UHC%20offerings.pptx?d=w93e70dd9a887447d9a689e59815881b0&amp;csf=1&amp;web=1&amp;e=mi3elj" TargetMode="External"/><Relationship Id="rId24" Type="http://schemas.openxmlformats.org/officeDocument/2006/relationships/hyperlink" Target="https://uhgazure.sharepoint.com/:f:/r/teams/NMCentennialCareRFP2022/Shared%20Documents/04.%20Resource%20Library/02.%20Proof%20Points%20%26%20Data/Capabilities%20-%20Supporting%20Documentation/HouseCalls?csf=1&amp;web=1&amp;e=PW2u5Q" TargetMode="External"/><Relationship Id="rId32" Type="http://schemas.openxmlformats.org/officeDocument/2006/relationships/hyperlink" Target="https://uhgazure.sharepoint.com/:p:/r/teams/NMCentennialCareRFP2022/Shared%20Documents/04.%20Resource%20Library/02.%20Proof%20Points%20%26%20Data/Capabilities%20-%20Supporting%20Documentation/CS%20Clinical%20Program%20Delivery/2022%20CS%20Clinical%20Program%20Delivery%20Sales%20Deck%20v5%20(002).pptx?d=w6af931134e3e450aabc68f5bb6cf2a3e&amp;csf=1&amp;web=1&amp;e=QJsFGQ" TargetMode="External"/><Relationship Id="rId37" Type="http://schemas.openxmlformats.org/officeDocument/2006/relationships/hyperlink" Target="https://uhgazure.sharepoint.com/:p:/r/teams/NMCentennialCareRFP2022/Shared%20Documents/04.%20Resource%20Library/02.%20Proof%20Points%20%26%20Data/Capabilities%20-%20Supporting%20Documentation/CS%20Clinical%20Program%20Delivery/2022%20CS%20Clinical%20Program%20Delivery%20Sales%20Deck%20v5%20(002).pptx?d=w6af931134e3e450aabc68f5bb6cf2a3e&amp;csf=1&amp;web=1&amp;e=QJsFGQ" TargetMode="External"/><Relationship Id="rId40" Type="http://schemas.openxmlformats.org/officeDocument/2006/relationships/hyperlink" Target="https://www.wernative.org/ayr-questions/hey-auntie-i-keep-hearing-a-lot-of-scary-things-about-fentanyl-whats-the-deal" TargetMode="External"/><Relationship Id="rId45" Type="http://schemas.openxmlformats.org/officeDocument/2006/relationships/hyperlink" Target="https://uhgazure.sharepoint.com/:f:/r/teams/NMCentennialCareRFP2022/Shared%20Documents/04.%20Resource%20Library/02.%20Proof%20Points%20%26%20Data/Capabilities%20-%20Supporting%20Documentation/Community%20Paramedicine%20-%20WI%20Porgram?csf=1&amp;web=1&amp;e=rArjMW" TargetMode="External"/><Relationship Id="rId53" Type="http://schemas.openxmlformats.org/officeDocument/2006/relationships/hyperlink" Target="https://dev.uhcgrowthlink.com/content/uhccskmi/us/en/catalog/capabilities/sdoh-programs/unite-us.html" TargetMode="External"/><Relationship Id="rId58" Type="http://schemas.openxmlformats.org/officeDocument/2006/relationships/hyperlink" Target="https://uhgazure.sharepoint.com/:f:/r/teams/NMCentennialCareRFP2022/Shared%20Documents/04.%20Resource%20Library/02.%20Proof%20Points%20%26%20Data/Capabilities%20-%20Supporting%20Documentation/Mobility%20Xchange?csf=1&amp;web=1&amp;e=Iqqfjh" TargetMode="External"/><Relationship Id="rId5" Type="http://schemas.openxmlformats.org/officeDocument/2006/relationships/hyperlink" Target="https://uhgazure.sharepoint.com/:p:/r/teams/NMCentennialCareRFP2022/Shared%20Documents/04.%20Resource%20Library/01.%20Fact%20Sheets/One%20Pagers/Final%20One%20Pagers%20in%20Review%20with%20SME%20and%20McKinsey/20220911_UHCNM_MaternityCare_OnePager_strategy%20and%20feedback_vs.pptx?d=wb0c518c287cd402fbc08d9f38de0c560&amp;csf=1&amp;web=1&amp;e=wqj8Wv" TargetMode="External"/><Relationship Id="rId61" Type="http://schemas.openxmlformats.org/officeDocument/2006/relationships/comments" Target="../comments1.xml"/><Relationship Id="rId19" Type="http://schemas.openxmlformats.org/officeDocument/2006/relationships/hyperlink" Target="https://uhgazure.sharepoint.com/:p:/r/teams/NMCentennialCareRFP2022/Shared%20Documents/04.%20Resource%20Library/02.%20Proof%20Points%20%26%20Data/Capabilities%20-%20Supporting%20Documentation/Livongo/20220415_Livongo_OpModelv5.pptx?d=w7b2fbdd80ff0409d9e1ddc73cc977fc2&amp;csf=1&amp;web=1&amp;e=NhbaHV" TargetMode="External"/><Relationship Id="rId14" Type="http://schemas.openxmlformats.org/officeDocument/2006/relationships/hyperlink" Target="https://uhgazure.sharepoint.com/:f:/r/teams/NMCentennialCareRFP2022/Shared%20Documents/04.%20Resource%20Library/02.%20Proof%20Points%20%26%20Data/Capabilities%20-%20Supporting%20Documentation/Brave?csf=1&amp;web=1&amp;e=qRAFaM" TargetMode="External"/><Relationship Id="rId22" Type="http://schemas.openxmlformats.org/officeDocument/2006/relationships/hyperlink" Target="https://uhgazure.sharepoint.com/:p:/r/teams/NMCentennialCareRFP2022/Shared%20Documents/04.%20Resource%20Library/01.%20Fact%20Sheets/One%20Pagers/Final%20One%20Pagers%20in%20Review%20with%20SME%20and%20McKinsey/NM%20Community%20Partnerships.pptx?d=w4eb26b89752544b3a6048c9516fbd6d3&amp;csf=1&amp;web=1&amp;e=Vtcyyc" TargetMode="External"/><Relationship Id="rId27" Type="http://schemas.openxmlformats.org/officeDocument/2006/relationships/hyperlink" Target="https://uhgazure.sharepoint.com/:p:/r/teams/NMCentennialCareRFP2022/Shared%20Documents/04.%20Resource%20Library/02.%20Proof%20Points%20%26%20Data/Capabilities%20-%20Supporting%20Documentation/CS%20Clinical%20Program%20Delivery/2022%20CS%20Clinical%20Program%20Delivery%20Sales%20Deck%20v5%20(002).pptx?d=w6af931134e3e450aabc68f5bb6cf2a3e&amp;csf=1&amp;web=1&amp;e=QJsFGQ" TargetMode="External"/><Relationship Id="rId30" Type="http://schemas.openxmlformats.org/officeDocument/2006/relationships/hyperlink" Target="https://uhgazure.sharepoint.com/:p:/r/teams/NMCentennialCareRFP2022/Shared%20Documents/04.%20Resource%20Library/02.%20Proof%20Points%20%26%20Data/Capabilities%20-%20Supporting%20Documentation/CS%20Clinical%20Program%20Delivery/2022%20CS%20Clinical%20Program%20Delivery%20Sales%20Deck%20v5%20(002).pptx?d=w6af931134e3e450aabc68f5bb6cf2a3e&amp;csf=1&amp;web=1&amp;e=QJsFGQ" TargetMode="External"/><Relationship Id="rId35" Type="http://schemas.openxmlformats.org/officeDocument/2006/relationships/hyperlink" Target="https://uhgazure.sharepoint.com/:p:/r/teams/NMCentennialCareRFP2022/Shared%20Documents/04.%20Resource%20Library/02.%20Proof%20Points%20%26%20Data/Capabilities%20-%20Supporting%20Documentation/CS%20Clinical%20Program%20Delivery/2022%20CS%20Clinical%20Program%20Delivery%20Sales%20Deck%20v5%20(002).pptx?d=w6af931134e3e450aabc68f5bb6cf2a3e&amp;csf=1&amp;web=1&amp;e=QJsFGQ" TargetMode="External"/><Relationship Id="rId43" Type="http://schemas.openxmlformats.org/officeDocument/2006/relationships/hyperlink" Target="https://uhgazure.sharepoint.com/:b:/r/teams/NMCentennialCareRFP2022/Shared%20Documents/04.%20Resource%20Library/02.%20Proof%20Points%20%26%20Data/Capabilities%20-%20Supporting%20Documentation/NEMT/Transportation%20Stakeholder%20Roundtable%20Discussion_Summary_Sept%209%202022.pdf?csf=1&amp;web=1&amp;e=zfryzU" TargetMode="External"/><Relationship Id="rId48" Type="http://schemas.openxmlformats.org/officeDocument/2006/relationships/hyperlink" Target="https://dev.uhcgrowthlink.com/content/uhccskmi/us/en/catalog/capabilities/sdoh-programs/sdoh-screening-tool.html" TargetMode="External"/><Relationship Id="rId56" Type="http://schemas.openxmlformats.org/officeDocument/2006/relationships/hyperlink" Target="https://uhgazure.sharepoint.com/:f:/r/teams/NMCentennialCareRFP2022/Shared%20Documents/04.%20Resource%20Library/02.%20Proof%20Points%20%26%20Data/Capabilities%20-%20Supporting%20Documentation/Mobility%20Xchange?csf=1&amp;web=1&amp;e=Iqqfjh" TargetMode="External"/><Relationship Id="rId8" Type="http://schemas.openxmlformats.org/officeDocument/2006/relationships/hyperlink" Target="https://uhgazure.sharepoint.com/:f:/r/teams/NMCentennialCareRFP2022/Shared%20Documents/04.%20Resource%20Library/02.%20Proof%20Points%20%26%20Data/Capabilities%20-%20Supporting%20Documentation/MedArrive?csf=1&amp;web=1&amp;e=FLrdd5" TargetMode="External"/><Relationship Id="rId51" Type="http://schemas.openxmlformats.org/officeDocument/2006/relationships/hyperlink" Target="https://uhgazure.sharepoint.com/:f:/r/teams/NMCentennialCareRFP2022/Shared%20Documents/04.%20Resource%20Library/02.%20Proof%20Points%20%26%20Data/Capabilities%20-%20Supporting%20Documentation/DOH%20SBHC%20Partnership?csf=1&amp;web=1&amp;e=3bDxe6" TargetMode="External"/><Relationship Id="rId3" Type="http://schemas.openxmlformats.org/officeDocument/2006/relationships/hyperlink" Target="https://uhgazure.sharepoint.com/:p:/r/teams/NMCentennialCareRFP2022/Shared%20Documents/04.%20Resource%20Library/01.%20Fact%20Sheets/One%20Pagers/Final%20One%20Pagers%20in%20Review%20with%20SME%20and%20McKinsey/20220911_UHCNM_MaternityCare_OnePager_strategy%20and%20feedback_vs.pptx?d=wb0c518c287cd402fbc08d9f38de0c560&amp;csf=1&amp;web=1&amp;e=wqj8Wv" TargetMode="External"/><Relationship Id="rId12" Type="http://schemas.openxmlformats.org/officeDocument/2006/relationships/hyperlink" Target="https://uhgazure.sharepoint.com/:p:/r/teams/NMCentennialCareRFP2022/Shared%20Documents/02.%20RFP%20Readiness/01.%20Playbook%20%26%20Dashboard/Capabilities%20-%20Supporting%20Documentation/Justice%20Involved_AZ/HQUM%20Justice%20Release%20Program%20-MKrawczyk.pptx?d=w3596f8a4d044497c86d9b7920545b33f&amp;csf=1&amp;web=1&amp;e=DVt0oj" TargetMode="External"/><Relationship Id="rId17" Type="http://schemas.openxmlformats.org/officeDocument/2006/relationships/hyperlink" Target="https://uhgazure.sharepoint.com/:p:/r/teams/NMCentennialCareRFP2022/Shared%20Documents/04.%20Resource%20Library/02.%20Proof%20Points%20%26%20Data/Capabilities%20-%20Supporting%20Documentation/CareBridge/CareBridge%20CEO%20Meeting%205.12.22.pptx?d=w78f22138d9b141e9ab6144a42928ecc7&amp;csf=1&amp;web=1&amp;e=SnmbYS" TargetMode="External"/><Relationship Id="rId25" Type="http://schemas.openxmlformats.org/officeDocument/2006/relationships/hyperlink" Target="https://uhgazure.sharepoint.com/:f:/r/teams/NMCentennialCareRFP2022/Shared%20Documents/04.%20Resource%20Library/02.%20Proof%20Points%20%26%20Data/Capabilities%20-%20Supporting%20Documentation/UHG%20Apprenticeship%20Program?csf=1&amp;web=1&amp;e=asEl52" TargetMode="External"/><Relationship Id="rId33" Type="http://schemas.openxmlformats.org/officeDocument/2006/relationships/hyperlink" Target="https://uhgazure.sharepoint.com/:p:/r/teams/NMCentennialCareRFP2022/Shared%20Documents/04.%20Resource%20Library/02.%20Proof%20Points%20%26%20Data/Capabilities%20-%20Supporting%20Documentation/CS%20Clinical%20Program%20Delivery/2022%20CS%20Clinical%20Program%20Delivery%20Sales%20Deck%20v5%20(002).pptx?d=w6af931134e3e450aabc68f5bb6cf2a3e&amp;csf=1&amp;web=1&amp;e=QJsFGQ" TargetMode="External"/><Relationship Id="rId38" Type="http://schemas.openxmlformats.org/officeDocument/2006/relationships/hyperlink" Target="https://uhgazure.sharepoint.com/:p:/r/teams/NMCentennialCareRFP2022/Shared%20Documents/04.%20Resource%20Library/02.%20Proof%20Points%20%26%20Data/Capabilities%20-%20Supporting%20Documentation/CS%20Clinical%20Program%20Delivery/2022%20CS%20Clinical%20Program%20Delivery%20Sales%20Deck%20v5%20(002).pptx?d=w6af931134e3e450aabc68f5bb6cf2a3e&amp;csf=1&amp;web=1&amp;e=QJsFGQ" TargetMode="External"/><Relationship Id="rId46" Type="http://schemas.openxmlformats.org/officeDocument/2006/relationships/hyperlink" Target="https://uhgazure.sharepoint.com/:f:/r/teams/NMCentennialCareRFP2022/Shared%20Documents/02.%20RFP%20Readiness/04.%20NM%20Investments/Roadrunner%20Food%20Bank_RFP%20Quote,%20Release%20and%20Reporting?csf=1&amp;web=1&amp;e=lmetW2" TargetMode="External"/><Relationship Id="rId59" Type="http://schemas.openxmlformats.org/officeDocument/2006/relationships/printerSettings" Target="../printerSettings/printerSettings1.bin"/><Relationship Id="rId20" Type="http://schemas.openxmlformats.org/officeDocument/2006/relationships/hyperlink" Target="https://uhgazure.sharepoint.com/:p:/r/teams/NMCentennialCareRFP2022/Shared%20Documents/04.%20Resource%20Library/01.%20Fact%20Sheets/One%20Pagers/Final%20One%20Pagers%20in%20Review%20with%20SME%20and%20McKinsey/NM%20VBC%20Strategy.pptx?d=w2db6dd3881624409bca482bd0d4fd65e&amp;csf=1&amp;web=1&amp;e=NhTbhi" TargetMode="External"/><Relationship Id="rId41" Type="http://schemas.openxmlformats.org/officeDocument/2006/relationships/hyperlink" Target="https://www.prainc.com/gains-transgender-resource-center-nm/" TargetMode="External"/><Relationship Id="rId54" Type="http://schemas.openxmlformats.org/officeDocument/2006/relationships/hyperlink" Target="https://uhgazure.sharepoint.com/:b:/r/teams/NMCentennialCareRFP2022/Shared%20Documents/04.%20Resource%20Library/02.%20Proof%20Points%20%26%20Data/Capabilities%20-%20Supporting%20Documentation/Reema/Reema%20Health_Exec%20Summary.pdf?csf=1&amp;web=1&amp;e=Zw92oZ" TargetMode="External"/><Relationship Id="rId62" Type="http://schemas.microsoft.com/office/2017/10/relationships/threadedComment" Target="../threadedComments/threadedComment1.xml"/><Relationship Id="rId1" Type="http://schemas.openxmlformats.org/officeDocument/2006/relationships/hyperlink" Target="https://uhgazure.sharepoint.com/:f:/r/teams/NMCentennialCareRFP2022/Shared%20Documents/04.%20Resource%20Library/02.%20Proof%20Points%20%26%20Data/Capabilities%20-%20Supporting%20Documentation/Galileo?csf=1&amp;web=1&amp;e=iNXaQZ" TargetMode="External"/><Relationship Id="rId6" Type="http://schemas.openxmlformats.org/officeDocument/2006/relationships/hyperlink" Target="https://uhgazure.sharepoint.com/:b:/r/teams/NMCentennialCareRFP2022/Shared%20Documents/02.%20RFP%20Readiness/01.%20Playbook%20%26%20Dashboard/Capabilities%20-%20Supporting%20Documentation/Maternity%20and%20NICU/NICU%20High%20Risk%20Care%20Management%20Program%20Description_2022.pdf?csf=1&amp;web=1&amp;e=DMvIVW" TargetMode="External"/><Relationship Id="rId15" Type="http://schemas.openxmlformats.org/officeDocument/2006/relationships/hyperlink" Target="https://uhgazure.sharepoint.com/:f:/r/teams/NMCentennialCareRFP2022/Shared%20Documents/04.%20Resource%20Library/02.%20Proof%20Points%20%26%20Data/Capabilities%20-%20Supporting%20Documentation/OUD%20Hospital%20MAT%20VBC?csf=1&amp;web=1&amp;e=dl1cbv" TargetMode="External"/><Relationship Id="rId23" Type="http://schemas.openxmlformats.org/officeDocument/2006/relationships/hyperlink" Target="https://uhgazure.sharepoint.com/:b:/r/teams/NMCentennialCareRFP2022/Shared%20Documents/04.%20Resource%20Library/02.%20Proof%20Points%20%26%20Data/Capabilities%20-%20Supporting%20Documentation/Naloxone/Naloxone%20Distribution%20Factsheet%202022_draft050222.pdf?csf=1&amp;web=1&amp;e=DRKQxz" TargetMode="External"/><Relationship Id="rId28" Type="http://schemas.openxmlformats.org/officeDocument/2006/relationships/hyperlink" Target="https://uhgazure.sharepoint.com/:p:/r/teams/NMCentennialCareRFP2022/Shared%20Documents/04.%20Resource%20Library/02.%20Proof%20Points%20%26%20Data/Capabilities%20-%20Supporting%20Documentation/CS%20Clinical%20Program%20Delivery/2022%20CS%20Clinical%20Program%20Delivery%20Sales%20Deck%20v5%20(002).pptx?d=w6af931134e3e450aabc68f5bb6cf2a3e&amp;csf=1&amp;web=1&amp;e=QJsFGQ" TargetMode="External"/><Relationship Id="rId36" Type="http://schemas.openxmlformats.org/officeDocument/2006/relationships/hyperlink" Target="https://uhgazure.sharepoint.com/:p:/r/teams/NMCentennialCareRFP2022/Shared%20Documents/04.%20Resource%20Library/02.%20Proof%20Points%20%26%20Data/Capabilities%20-%20Supporting%20Documentation/CS%20Clinical%20Program%20Delivery/2022%20CS%20Clinical%20Program%20Delivery%20Sales%20Deck%20v5%20(002).pptx?d=w6af931134e3e450aabc68f5bb6cf2a3e&amp;csf=1&amp;web=1&amp;e=QJsFGQ" TargetMode="External"/><Relationship Id="rId49" Type="http://schemas.openxmlformats.org/officeDocument/2006/relationships/hyperlink" Target="https://uhgazure.sharepoint.com/:f:/r/teams/NMCentennialCareRFP2022/Shared%20Documents/04.%20Resource%20Library/02.%20Proof%20Points%20%26%20Data/Capabilities%20-%20Supporting%20Documentation/Bright%20Heart%20Health?csf=1&amp;web=1&amp;e=9vWcty" TargetMode="External"/><Relationship Id="rId57" Type="http://schemas.openxmlformats.org/officeDocument/2006/relationships/hyperlink" Target="https://uhgazure.sharepoint.com/:f:/r/teams/NMCentennialCareRFP2022/Shared%20Documents/04.%20Resource%20Library/02.%20Proof%20Points%20%26%20Data/Capabilities%20-%20Supporting%20Documentation/Mobility%20Xchange?csf=1&amp;web=1&amp;e=Iqqfjh" TargetMode="External"/><Relationship Id="rId10" Type="http://schemas.openxmlformats.org/officeDocument/2006/relationships/hyperlink" Target="https://uhgazure.sharepoint.com/:f:/r/teams/NMCentennialCareRFP2022/Shared%20Documents/04.%20Resource%20Library/02.%20Proof%20Points%20%26%20Data/Capabilities%20-%20Supporting%20Documentation/Able%20to?csf=1&amp;web=1&amp;e=9rJwQW" TargetMode="External"/><Relationship Id="rId31" Type="http://schemas.openxmlformats.org/officeDocument/2006/relationships/hyperlink" Target="https://uhgazure.sharepoint.com/:p:/r/teams/NMCentennialCareRFP2022/Shared%20Documents/04.%20Resource%20Library/02.%20Proof%20Points%20%26%20Data/Capabilities%20-%20Supporting%20Documentation/CS%20Clinical%20Program%20Delivery/2022%20CS%20Clinical%20Program%20Delivery%20Sales%20Deck%20v5%20(002).pptx?d=w6af931134e3e450aabc68f5bb6cf2a3e&amp;csf=1&amp;web=1&amp;e=QJsFGQ" TargetMode="External"/><Relationship Id="rId44" Type="http://schemas.openxmlformats.org/officeDocument/2006/relationships/hyperlink" Target="https://www.cdc.gov/violenceprevention/intimatepartnerviolence/datingmatters/index.html" TargetMode="External"/><Relationship Id="rId52" Type="http://schemas.openxmlformats.org/officeDocument/2006/relationships/hyperlink" Target="https://uhgazure.sharepoint.com/:f:/r/teams/NMCentennialCareRFP2022/Shared%20Documents/04.%20Resource%20Library/02.%20Proof%20Points%20%26%20Data/Capabilities%20-%20Supporting%20Documentation/White%20Bison?csf=1&amp;web=1&amp;e=jYAB3I" TargetMode="External"/><Relationship Id="rId60" Type="http://schemas.openxmlformats.org/officeDocument/2006/relationships/vmlDrawing" Target="../drawings/vmlDrawing1.vml"/><Relationship Id="rId4" Type="http://schemas.openxmlformats.org/officeDocument/2006/relationships/hyperlink" Target="https://uhgazure.sharepoint.com/:p:/r/teams/NMCentennialCareRFP2022/Shared%20Documents/04.%20Resource%20Library/01.%20Fact%20Sheets/One%20Pagers/Final%20One%20Pagers%20in%20Review%20with%20SME%20and%20McKinsey/20220911_UHCNM_MaternityCare_OnePager_strategy%20and%20feedback_vs.pptx?d=wb0c518c287cd402fbc08d9f38de0c560&amp;csf=1&amp;web=1&amp;e=wqj8Wv" TargetMode="External"/><Relationship Id="rId9" Type="http://schemas.openxmlformats.org/officeDocument/2006/relationships/hyperlink" Target="https://uhgazure.sharepoint.com/:f:/r/teams/NMCentennialCareRFP2022/Shared%20Documents/04.%20Resource%20Library/02.%20Proof%20Points%20%26%20Data/Capabilities%20-%20Supporting%20Documentation/CAMS%20Training?csf=1&amp;web=1&amp;e=Rv7Xp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CBECB5-03EA-FE48-99C8-347BCF74206F}">
  <sheetPr>
    <tabColor theme="4" tint="-0.499984740745262"/>
  </sheetPr>
  <dimension ref="A1:AL508"/>
  <sheetViews>
    <sheetView showGridLines="0" tabSelected="1" zoomScaleNormal="100" workbookViewId="0">
      <pane xSplit="2" ySplit="1" topLeftCell="C2" activePane="bottomRight" state="frozen"/>
      <selection pane="topRight" activeCell="D1" sqref="D1"/>
      <selection pane="bottomLeft" activeCell="A4" sqref="A4"/>
      <selection pane="bottomRight" activeCell="E3" sqref="E3"/>
    </sheetView>
  </sheetViews>
  <sheetFormatPr baseColWidth="10" defaultColWidth="8.83203125" defaultRowHeight="15" outlineLevelCol="1"/>
  <cols>
    <col min="1" max="1" width="11.5" style="3" customWidth="1"/>
    <col min="2" max="2" width="20.5" style="2" customWidth="1"/>
    <col min="3" max="3" width="18.5" style="4" customWidth="1"/>
    <col min="4" max="4" width="19.5" style="3" customWidth="1"/>
    <col min="5" max="5" width="16.5" style="3" customWidth="1"/>
    <col min="6" max="6" width="10.5" style="1" customWidth="1"/>
    <col min="7" max="7" width="23.1640625" style="3" customWidth="1"/>
    <col min="8" max="9" width="15.5" style="3" customWidth="1"/>
    <col min="10" max="10" width="16.1640625" style="3" customWidth="1"/>
    <col min="11" max="11" width="57.83203125" style="4" customWidth="1"/>
    <col min="12" max="12" width="53.1640625" style="5" customWidth="1"/>
    <col min="13" max="13" width="25.5" style="4" customWidth="1"/>
    <col min="14" max="14" width="31.5" style="4" customWidth="1"/>
    <col min="15" max="15" width="30.1640625" style="4" customWidth="1"/>
    <col min="16" max="16" width="31.5" style="4" customWidth="1"/>
    <col min="17" max="17" width="13.5" style="3" customWidth="1"/>
    <col min="18" max="18" width="16.83203125" style="3" customWidth="1"/>
    <col min="19" max="20" width="14.5" style="3" customWidth="1"/>
    <col min="21" max="21" width="16.1640625" style="3" customWidth="1"/>
    <col min="22" max="22" width="16" style="3" customWidth="1" outlineLevel="1"/>
    <col min="23" max="24" width="14.5" style="3" customWidth="1" outlineLevel="1"/>
    <col min="25" max="25" width="13.5" style="3" customWidth="1" outlineLevel="1"/>
    <col min="26" max="26" width="12.83203125" style="3" customWidth="1" outlineLevel="1"/>
    <col min="27" max="27" width="10.5" style="3" customWidth="1" outlineLevel="1"/>
    <col min="28" max="28" width="17.5" style="3" customWidth="1" outlineLevel="1"/>
    <col min="29" max="29" width="12.5" style="3" customWidth="1" outlineLevel="1"/>
    <col min="30" max="32" width="13.5" style="3" customWidth="1" outlineLevel="1"/>
    <col min="33" max="33" width="21" style="2" customWidth="1" outlineLevel="1"/>
    <col min="34" max="34" width="26.1640625" style="1" customWidth="1"/>
    <col min="35" max="35" width="24.5" style="1" customWidth="1"/>
    <col min="36" max="16384" width="8.83203125" style="1"/>
  </cols>
  <sheetData>
    <row r="1" spans="1:38" ht="70.5" customHeight="1">
      <c r="A1" s="85" t="s">
        <v>949</v>
      </c>
      <c r="B1" s="85" t="s">
        <v>948</v>
      </c>
      <c r="C1" s="86" t="s">
        <v>947</v>
      </c>
      <c r="D1" s="85" t="s">
        <v>946</v>
      </c>
      <c r="E1" s="85" t="s">
        <v>945</v>
      </c>
      <c r="F1" s="88" t="s">
        <v>944</v>
      </c>
      <c r="G1" s="85" t="s">
        <v>943</v>
      </c>
      <c r="H1" s="85" t="s">
        <v>942</v>
      </c>
      <c r="I1" s="85" t="s">
        <v>941</v>
      </c>
      <c r="J1" s="85" t="s">
        <v>940</v>
      </c>
      <c r="K1" s="86" t="s">
        <v>939</v>
      </c>
      <c r="L1" s="86" t="s">
        <v>938</v>
      </c>
      <c r="M1" s="86" t="s">
        <v>937</v>
      </c>
      <c r="N1" s="87" t="s">
        <v>936</v>
      </c>
      <c r="O1" s="86" t="s">
        <v>935</v>
      </c>
      <c r="P1" s="86" t="s">
        <v>934</v>
      </c>
      <c r="Q1" s="85" t="s">
        <v>933</v>
      </c>
      <c r="R1" s="85" t="s">
        <v>932</v>
      </c>
      <c r="S1" s="85" t="s">
        <v>931</v>
      </c>
      <c r="T1" s="85" t="s">
        <v>930</v>
      </c>
      <c r="U1" s="85" t="s">
        <v>929</v>
      </c>
      <c r="V1" s="84" t="str">
        <f>'[1]Maternity and NICU'!$C$9</f>
        <v>Maternity and NICU</v>
      </c>
      <c r="W1" s="84" t="str">
        <f>'[1]Access-to-Care'!$C$9</f>
        <v>Access to Care</v>
      </c>
      <c r="X1" s="84" t="str">
        <f>[1]LTSS!$C$9</f>
        <v>LTSS</v>
      </c>
      <c r="Y1" s="84" t="str">
        <f>[1]SDOH!$C$9</f>
        <v>SDOH</v>
      </c>
      <c r="Z1" s="84" t="str">
        <f>'[1]Care Coordination'!$C$9</f>
        <v>Care Coordination</v>
      </c>
      <c r="AA1" s="84" t="str">
        <f>'[1]Justice Involved'!$C$9</f>
        <v>Justice Involved</v>
      </c>
      <c r="AB1" s="84" t="str">
        <f>'[1]Member Experience'!$C$9</f>
        <v>Member Experience</v>
      </c>
      <c r="AC1" s="84" t="str">
        <f>[1]CISC!$C$9</f>
        <v>CISC (Children in State Custody)</v>
      </c>
      <c r="AD1" s="84" t="str">
        <f>'[1]Native Americans'!$C$9</f>
        <v>Native Americans</v>
      </c>
      <c r="AE1" s="84" t="str">
        <f>'[1]Young Adult_Kids'!$C$9</f>
        <v>Young Adult_Kids</v>
      </c>
      <c r="AF1" s="84" t="str">
        <f>[1]Community_Based_HP!$C$9</f>
        <v>Community_Based_HP</v>
      </c>
      <c r="AG1" s="84" t="str">
        <f>[1]BH!$C$9</f>
        <v>Behavioral Health</v>
      </c>
      <c r="AH1" s="83" t="s">
        <v>928</v>
      </c>
      <c r="AI1" s="83" t="s">
        <v>927</v>
      </c>
      <c r="AJ1" s="32" t="s">
        <v>926</v>
      </c>
      <c r="AK1" s="32" t="s">
        <v>925</v>
      </c>
      <c r="AL1" s="32" t="s">
        <v>924</v>
      </c>
    </row>
    <row r="2" spans="1:38" ht="84" customHeight="1">
      <c r="A2" s="2">
        <v>1</v>
      </c>
      <c r="B2" s="28" t="s">
        <v>923</v>
      </c>
      <c r="C2" s="9" t="str">
        <f t="shared" ref="C2:C33" si="0">B2&amp;" (RFP Cat. #"&amp;A2&amp;")"</f>
        <v>Optum 24/7 SUD Helpline  (RFP Cat. #1)</v>
      </c>
      <c r="D2" s="2" t="s">
        <v>13</v>
      </c>
      <c r="E2" s="2" t="s">
        <v>335</v>
      </c>
      <c r="F2" s="7"/>
      <c r="G2" s="2" t="s">
        <v>359</v>
      </c>
      <c r="H2" s="2" t="s">
        <v>67</v>
      </c>
      <c r="I2" s="28" t="s">
        <v>445</v>
      </c>
      <c r="J2" s="2" t="s">
        <v>10</v>
      </c>
      <c r="K2" s="9" t="s">
        <v>922</v>
      </c>
      <c r="L2" s="13" t="s">
        <v>921</v>
      </c>
      <c r="M2" s="9" t="s">
        <v>920</v>
      </c>
      <c r="N2" s="29"/>
      <c r="O2" s="13" t="s">
        <v>893</v>
      </c>
      <c r="P2" s="11" t="s">
        <v>729</v>
      </c>
      <c r="Q2" s="2" t="s">
        <v>1</v>
      </c>
      <c r="R2" s="2" t="s">
        <v>44</v>
      </c>
      <c r="S2" s="2" t="s">
        <v>724</v>
      </c>
      <c r="T2" s="2" t="s">
        <v>724</v>
      </c>
      <c r="U2" s="2"/>
      <c r="V2" s="2" t="s">
        <v>443</v>
      </c>
      <c r="W2" s="2" t="s">
        <v>919</v>
      </c>
      <c r="X2" s="2" t="s">
        <v>24</v>
      </c>
      <c r="Y2" s="2"/>
      <c r="Z2" s="2"/>
      <c r="AA2" s="2" t="s">
        <v>477</v>
      </c>
      <c r="AB2" s="2" t="s">
        <v>132</v>
      </c>
      <c r="AC2" s="2"/>
      <c r="AD2" s="2" t="s">
        <v>89</v>
      </c>
      <c r="AE2" s="2" t="s">
        <v>19</v>
      </c>
      <c r="AF2" s="2"/>
      <c r="AG2" s="2" t="s">
        <v>114</v>
      </c>
      <c r="AH2" s="7"/>
    </row>
    <row r="3" spans="1:38" ht="84" customHeight="1">
      <c r="A3" s="10">
        <f t="shared" ref="A3:A34" si="1">A2+1</f>
        <v>2</v>
      </c>
      <c r="B3" s="36" t="s">
        <v>918</v>
      </c>
      <c r="C3" s="9" t="str">
        <f t="shared" si="0"/>
        <v>Babyscripts App  (RFP Cat. #2)</v>
      </c>
      <c r="D3" s="2" t="s">
        <v>13</v>
      </c>
      <c r="E3" s="2" t="s">
        <v>126</v>
      </c>
      <c r="F3" s="7"/>
      <c r="G3" s="2" t="s">
        <v>359</v>
      </c>
      <c r="H3" s="2" t="s">
        <v>67</v>
      </c>
      <c r="I3" s="2" t="s">
        <v>735</v>
      </c>
      <c r="J3" s="2" t="s">
        <v>80</v>
      </c>
      <c r="K3" s="69" t="s">
        <v>917</v>
      </c>
      <c r="L3" s="9" t="s">
        <v>916</v>
      </c>
      <c r="M3" s="9" t="s">
        <v>915</v>
      </c>
      <c r="N3" s="9" t="s">
        <v>914</v>
      </c>
      <c r="O3" s="9" t="s">
        <v>913</v>
      </c>
      <c r="P3" s="82" t="s">
        <v>912</v>
      </c>
      <c r="Q3" s="2" t="s">
        <v>1</v>
      </c>
      <c r="R3" s="2" t="s">
        <v>26</v>
      </c>
      <c r="S3" s="2" t="s">
        <v>3</v>
      </c>
      <c r="T3" s="2" t="s">
        <v>3</v>
      </c>
      <c r="U3" s="2" t="s">
        <v>3</v>
      </c>
      <c r="V3" s="2" t="s">
        <v>25</v>
      </c>
      <c r="W3" s="2" t="s">
        <v>193</v>
      </c>
      <c r="X3" s="2"/>
      <c r="Y3" s="2"/>
      <c r="Z3" s="2" t="s">
        <v>501</v>
      </c>
      <c r="AA3" s="2"/>
      <c r="AB3" s="2" t="s">
        <v>132</v>
      </c>
      <c r="AC3" s="2"/>
      <c r="AD3" s="2"/>
      <c r="AE3" s="2" t="s">
        <v>88</v>
      </c>
      <c r="AF3" s="2"/>
      <c r="AH3" s="7"/>
      <c r="AI3" s="31" t="s">
        <v>76</v>
      </c>
    </row>
    <row r="4" spans="1:38" ht="84" customHeight="1">
      <c r="A4" s="10">
        <f t="shared" si="1"/>
        <v>3</v>
      </c>
      <c r="B4" s="28" t="s">
        <v>911</v>
      </c>
      <c r="C4" s="9" t="str">
        <f t="shared" si="0"/>
        <v>Behavioral Health training  (RFP Cat. #3)</v>
      </c>
      <c r="D4" s="2" t="s">
        <v>13</v>
      </c>
      <c r="E4" s="2" t="s">
        <v>335</v>
      </c>
      <c r="F4" s="7"/>
      <c r="G4" s="2" t="s">
        <v>686</v>
      </c>
      <c r="H4" s="2" t="s">
        <v>67</v>
      </c>
      <c r="I4" s="2" t="s">
        <v>534</v>
      </c>
      <c r="J4" s="2" t="s">
        <v>17</v>
      </c>
      <c r="K4" s="9" t="s">
        <v>910</v>
      </c>
      <c r="L4" s="34" t="s">
        <v>909</v>
      </c>
      <c r="M4" s="34" t="s">
        <v>908</v>
      </c>
      <c r="N4" s="29"/>
      <c r="O4" s="9" t="s">
        <v>907</v>
      </c>
      <c r="P4" s="39"/>
      <c r="Q4" s="2" t="s">
        <v>1</v>
      </c>
      <c r="R4" s="2" t="s">
        <v>26</v>
      </c>
      <c r="S4" s="2" t="s">
        <v>724</v>
      </c>
      <c r="T4" s="2" t="s">
        <v>724</v>
      </c>
      <c r="U4" s="2" t="s">
        <v>724</v>
      </c>
      <c r="V4" s="2"/>
      <c r="W4" s="2"/>
      <c r="X4" s="2" t="s">
        <v>77</v>
      </c>
      <c r="Y4" s="2"/>
      <c r="Z4" s="2"/>
      <c r="AA4" s="2"/>
      <c r="AB4" s="2"/>
      <c r="AC4" s="2"/>
      <c r="AD4" s="2"/>
      <c r="AE4" s="2"/>
      <c r="AF4" s="2"/>
      <c r="AH4" s="7"/>
    </row>
    <row r="5" spans="1:38" ht="84" customHeight="1">
      <c r="A5" s="10">
        <f t="shared" si="1"/>
        <v>4</v>
      </c>
      <c r="B5" s="36" t="s">
        <v>906</v>
      </c>
      <c r="C5" s="9" t="str">
        <f t="shared" si="0"/>
        <v>Brave Health (RFP Cat. #4)</v>
      </c>
      <c r="D5" s="2" t="s">
        <v>13</v>
      </c>
      <c r="E5" s="2" t="s">
        <v>445</v>
      </c>
      <c r="F5" s="7"/>
      <c r="G5" s="2" t="s">
        <v>686</v>
      </c>
      <c r="H5" s="2"/>
      <c r="I5" s="2"/>
      <c r="J5" s="2" t="s">
        <v>353</v>
      </c>
      <c r="K5" s="9" t="s">
        <v>905</v>
      </c>
      <c r="L5" s="13" t="s">
        <v>904</v>
      </c>
      <c r="M5" s="9" t="s">
        <v>903</v>
      </c>
      <c r="N5" s="68" t="s">
        <v>902</v>
      </c>
      <c r="O5" s="34" t="s">
        <v>590</v>
      </c>
      <c r="P5" s="74" t="s">
        <v>901</v>
      </c>
      <c r="Q5" s="2" t="s">
        <v>1</v>
      </c>
      <c r="R5" s="2"/>
      <c r="S5" s="2" t="s">
        <v>3</v>
      </c>
      <c r="T5" s="2"/>
      <c r="U5" s="2"/>
      <c r="V5" s="2" t="s">
        <v>142</v>
      </c>
      <c r="W5" s="2" t="s">
        <v>193</v>
      </c>
      <c r="X5" s="2" t="s">
        <v>24</v>
      </c>
      <c r="Y5" s="2"/>
      <c r="Z5" s="2" t="s">
        <v>501</v>
      </c>
      <c r="AA5" s="2" t="s">
        <v>900</v>
      </c>
      <c r="AB5" s="2" t="s">
        <v>132</v>
      </c>
      <c r="AC5" s="2"/>
      <c r="AD5" s="2"/>
      <c r="AE5" s="2"/>
      <c r="AF5" s="2"/>
      <c r="AG5" s="2" t="s">
        <v>331</v>
      </c>
      <c r="AH5" s="7" t="s">
        <v>891</v>
      </c>
      <c r="AJ5" s="1" t="s">
        <v>4</v>
      </c>
      <c r="AK5" s="1">
        <v>0</v>
      </c>
      <c r="AL5" s="1">
        <v>0</v>
      </c>
    </row>
    <row r="6" spans="1:38" ht="84" customHeight="1">
      <c r="A6" s="10">
        <f t="shared" si="1"/>
        <v>5</v>
      </c>
      <c r="B6" s="36" t="s">
        <v>899</v>
      </c>
      <c r="C6" s="9" t="str">
        <f t="shared" si="0"/>
        <v>Bright Heart Health  (RFP Cat. #5)</v>
      </c>
      <c r="D6" s="2" t="s">
        <v>13</v>
      </c>
      <c r="E6" s="2" t="s">
        <v>12</v>
      </c>
      <c r="F6" s="7"/>
      <c r="G6" s="2" t="s">
        <v>359</v>
      </c>
      <c r="H6" s="2" t="s">
        <v>67</v>
      </c>
      <c r="I6" s="2" t="s">
        <v>898</v>
      </c>
      <c r="J6" s="2" t="s">
        <v>353</v>
      </c>
      <c r="K6" s="9" t="s">
        <v>897</v>
      </c>
      <c r="L6" s="9" t="s">
        <v>896</v>
      </c>
      <c r="M6" s="9" t="s">
        <v>895</v>
      </c>
      <c r="N6" s="13" t="s">
        <v>894</v>
      </c>
      <c r="O6" s="13" t="s">
        <v>893</v>
      </c>
      <c r="P6" s="59" t="s">
        <v>892</v>
      </c>
      <c r="Q6" s="2" t="s">
        <v>1</v>
      </c>
      <c r="R6" s="2" t="s">
        <v>26</v>
      </c>
      <c r="S6" s="2" t="s">
        <v>724</v>
      </c>
      <c r="T6" s="2" t="s">
        <v>724</v>
      </c>
      <c r="U6" s="2"/>
      <c r="V6" s="2" t="s">
        <v>91</v>
      </c>
      <c r="W6" s="2" t="s">
        <v>193</v>
      </c>
      <c r="X6" s="2" t="s">
        <v>147</v>
      </c>
      <c r="Y6" s="2"/>
      <c r="Z6" s="2" t="s">
        <v>501</v>
      </c>
      <c r="AA6" s="2" t="s">
        <v>22</v>
      </c>
      <c r="AB6" s="2" t="s">
        <v>132</v>
      </c>
      <c r="AC6" s="2"/>
      <c r="AD6" s="2" t="s">
        <v>89</v>
      </c>
      <c r="AE6" s="2"/>
      <c r="AF6" s="2"/>
      <c r="AG6" s="2" t="s">
        <v>114</v>
      </c>
      <c r="AH6" s="7" t="s">
        <v>891</v>
      </c>
      <c r="AJ6" s="1" t="s">
        <v>4</v>
      </c>
      <c r="AK6" s="1">
        <v>0</v>
      </c>
      <c r="AL6" s="1">
        <v>0</v>
      </c>
    </row>
    <row r="7" spans="1:38" ht="84" customHeight="1">
      <c r="A7" s="10">
        <f t="shared" si="1"/>
        <v>6</v>
      </c>
      <c r="B7" s="28" t="s">
        <v>890</v>
      </c>
      <c r="C7" s="9" t="str">
        <f t="shared" si="0"/>
        <v>DOH SBHC Partnership (RFP Cat. #6)</v>
      </c>
      <c r="D7" s="2" t="s">
        <v>13</v>
      </c>
      <c r="E7" s="2" t="s">
        <v>315</v>
      </c>
      <c r="F7" s="7"/>
      <c r="G7" s="2" t="s">
        <v>686</v>
      </c>
      <c r="H7" s="2" t="s">
        <v>51</v>
      </c>
      <c r="I7" s="2"/>
      <c r="J7" s="2" t="s">
        <v>889</v>
      </c>
      <c r="K7" s="81" t="s">
        <v>888</v>
      </c>
      <c r="L7" s="13" t="s">
        <v>887</v>
      </c>
      <c r="M7" s="9" t="s">
        <v>886</v>
      </c>
      <c r="N7" s="80"/>
      <c r="O7" s="29"/>
      <c r="P7" s="74" t="s">
        <v>885</v>
      </c>
      <c r="Q7" s="2" t="s">
        <v>1</v>
      </c>
      <c r="R7" s="2" t="s">
        <v>26</v>
      </c>
      <c r="S7" s="2" t="s">
        <v>3</v>
      </c>
      <c r="T7" s="2" t="s">
        <v>3</v>
      </c>
      <c r="U7" s="2" t="s">
        <v>3</v>
      </c>
      <c r="V7" s="2"/>
      <c r="W7" s="2" t="s">
        <v>709</v>
      </c>
      <c r="X7" s="2"/>
      <c r="Y7" s="2"/>
      <c r="Z7" s="2"/>
      <c r="AA7" s="2"/>
      <c r="AB7" s="2"/>
      <c r="AC7" s="2"/>
      <c r="AD7" s="2"/>
      <c r="AE7" s="2"/>
      <c r="AF7" s="2"/>
      <c r="AG7" s="2" t="s">
        <v>355</v>
      </c>
      <c r="AH7" s="7"/>
    </row>
    <row r="8" spans="1:38" ht="84" customHeight="1">
      <c r="A8" s="10">
        <f t="shared" si="1"/>
        <v>7</v>
      </c>
      <c r="B8" s="36" t="s">
        <v>148</v>
      </c>
      <c r="C8" s="9" t="str">
        <f t="shared" si="0"/>
        <v>Doulas (RFP Cat. #7)</v>
      </c>
      <c r="D8" s="2" t="s">
        <v>13</v>
      </c>
      <c r="E8" s="2" t="s">
        <v>735</v>
      </c>
      <c r="F8" s="7"/>
      <c r="G8" s="2" t="s">
        <v>359</v>
      </c>
      <c r="H8" s="2" t="s">
        <v>67</v>
      </c>
      <c r="I8" s="2" t="s">
        <v>735</v>
      </c>
      <c r="J8" s="2" t="s">
        <v>17</v>
      </c>
      <c r="K8" s="9" t="s">
        <v>884</v>
      </c>
      <c r="L8" s="9" t="s">
        <v>883</v>
      </c>
      <c r="M8" s="9" t="s">
        <v>796</v>
      </c>
      <c r="N8" s="9" t="s">
        <v>882</v>
      </c>
      <c r="O8" s="5" t="s">
        <v>881</v>
      </c>
      <c r="P8" s="79" t="s">
        <v>880</v>
      </c>
      <c r="Q8" s="2" t="s">
        <v>1</v>
      </c>
      <c r="R8" s="2" t="s">
        <v>26</v>
      </c>
      <c r="S8" s="2" t="s">
        <v>724</v>
      </c>
      <c r="T8" s="2" t="s">
        <v>724</v>
      </c>
      <c r="U8" s="2" t="s">
        <v>724</v>
      </c>
      <c r="V8" s="2" t="s">
        <v>148</v>
      </c>
      <c r="W8" s="2" t="s">
        <v>146</v>
      </c>
      <c r="X8" s="2"/>
      <c r="Y8" s="2"/>
      <c r="Z8" s="2" t="s">
        <v>233</v>
      </c>
      <c r="AA8" s="2"/>
      <c r="AB8" s="2" t="s">
        <v>132</v>
      </c>
      <c r="AC8" s="2"/>
      <c r="AD8" s="2"/>
      <c r="AE8" s="2"/>
      <c r="AF8" s="2"/>
      <c r="AH8" s="7"/>
    </row>
    <row r="9" spans="1:38" ht="84" customHeight="1">
      <c r="A9" s="10">
        <f t="shared" si="1"/>
        <v>8</v>
      </c>
      <c r="B9" s="28" t="s">
        <v>879</v>
      </c>
      <c r="C9" s="9" t="str">
        <f t="shared" si="0"/>
        <v>EMOD (Environmental Modification)-/Home Modifications  (RFP Cat. #8)</v>
      </c>
      <c r="D9" s="2" t="s">
        <v>13</v>
      </c>
      <c r="E9" s="2" t="s">
        <v>86</v>
      </c>
      <c r="F9" s="7"/>
      <c r="G9" s="2" t="s">
        <v>359</v>
      </c>
      <c r="H9" s="2" t="s">
        <v>67</v>
      </c>
      <c r="I9" s="2" t="s">
        <v>86</v>
      </c>
      <c r="J9" s="2" t="s">
        <v>17</v>
      </c>
      <c r="K9" s="65" t="s">
        <v>878</v>
      </c>
      <c r="L9" s="9" t="s">
        <v>877</v>
      </c>
      <c r="M9" s="9" t="s">
        <v>700</v>
      </c>
      <c r="N9" s="34" t="s">
        <v>876</v>
      </c>
      <c r="O9" s="9" t="s">
        <v>875</v>
      </c>
      <c r="P9" s="29"/>
      <c r="Q9" s="2" t="s">
        <v>1</v>
      </c>
      <c r="R9" s="2" t="s">
        <v>26</v>
      </c>
      <c r="S9" s="2" t="s">
        <v>3</v>
      </c>
      <c r="T9" s="2" t="s">
        <v>3</v>
      </c>
      <c r="U9" s="2"/>
      <c r="V9" s="2"/>
      <c r="W9" s="2"/>
      <c r="X9" s="2" t="s">
        <v>777</v>
      </c>
      <c r="Y9" s="2"/>
      <c r="Z9" s="2" t="s">
        <v>23</v>
      </c>
      <c r="AA9" s="2"/>
      <c r="AB9" s="2" t="s">
        <v>132</v>
      </c>
      <c r="AC9" s="2"/>
      <c r="AD9" s="2"/>
      <c r="AE9" s="2"/>
      <c r="AF9" s="2"/>
      <c r="AH9" s="7"/>
      <c r="AI9" s="31" t="s">
        <v>874</v>
      </c>
    </row>
    <row r="10" spans="1:38" ht="84" customHeight="1">
      <c r="A10" s="10">
        <f t="shared" si="1"/>
        <v>9</v>
      </c>
      <c r="B10" s="28" t="s">
        <v>873</v>
      </c>
      <c r="C10" s="9" t="str">
        <f t="shared" si="0"/>
        <v>EMT Training for Suicide Awareness (RFP Cat. #9)</v>
      </c>
      <c r="D10" s="2" t="s">
        <v>13</v>
      </c>
      <c r="E10" s="2" t="s">
        <v>53</v>
      </c>
      <c r="F10" s="7"/>
      <c r="G10" s="2" t="s">
        <v>147</v>
      </c>
      <c r="H10" s="2" t="s">
        <v>53</v>
      </c>
      <c r="I10" s="2"/>
      <c r="J10" s="2" t="s">
        <v>10</v>
      </c>
      <c r="K10" s="13" t="s">
        <v>872</v>
      </c>
      <c r="L10" s="13" t="s">
        <v>871</v>
      </c>
      <c r="M10" s="9" t="s">
        <v>301</v>
      </c>
      <c r="N10" s="9"/>
      <c r="O10" s="13" t="s">
        <v>515</v>
      </c>
      <c r="P10" s="11" t="s">
        <v>401</v>
      </c>
      <c r="Q10" s="2" t="s">
        <v>1</v>
      </c>
      <c r="R10" s="2" t="s">
        <v>26</v>
      </c>
      <c r="S10" s="2"/>
      <c r="T10" s="2"/>
      <c r="U10" s="2" t="s">
        <v>3</v>
      </c>
      <c r="V10" s="2"/>
      <c r="W10" s="2"/>
      <c r="X10" s="2"/>
      <c r="Y10" s="2"/>
      <c r="Z10" s="2"/>
      <c r="AA10" s="2"/>
      <c r="AB10" s="2"/>
      <c r="AC10" s="2"/>
      <c r="AD10" s="2" t="s">
        <v>89</v>
      </c>
      <c r="AE10" s="2" t="s">
        <v>191</v>
      </c>
      <c r="AF10" s="2"/>
      <c r="AG10" s="2" t="s">
        <v>114</v>
      </c>
      <c r="AH10" s="7"/>
    </row>
    <row r="11" spans="1:38" ht="84" customHeight="1">
      <c r="A11" s="10">
        <f t="shared" si="1"/>
        <v>10</v>
      </c>
      <c r="B11" s="28" t="s">
        <v>870</v>
      </c>
      <c r="C11" s="9" t="str">
        <f t="shared" si="0"/>
        <v>Enhanced transportation benefits/
NEMT (RFP Cat. #10)</v>
      </c>
      <c r="D11" s="2" t="s">
        <v>13</v>
      </c>
      <c r="E11" s="2" t="s">
        <v>81</v>
      </c>
      <c r="F11" s="7"/>
      <c r="G11" s="2" t="s">
        <v>359</v>
      </c>
      <c r="H11" s="28"/>
      <c r="I11" s="28"/>
      <c r="J11" s="2" t="s">
        <v>80</v>
      </c>
      <c r="K11" s="78" t="s">
        <v>869</v>
      </c>
      <c r="L11" s="40" t="s">
        <v>868</v>
      </c>
      <c r="M11" s="9" t="s">
        <v>867</v>
      </c>
      <c r="N11" s="29"/>
      <c r="O11" s="34" t="s">
        <v>866</v>
      </c>
      <c r="P11" s="11" t="s">
        <v>865</v>
      </c>
      <c r="Q11" s="2" t="s">
        <v>1</v>
      </c>
      <c r="R11" s="2" t="s">
        <v>44</v>
      </c>
      <c r="S11" s="2" t="s">
        <v>3</v>
      </c>
      <c r="T11" s="2"/>
      <c r="U11" s="2"/>
      <c r="V11" s="2" t="s">
        <v>142</v>
      </c>
      <c r="W11" s="2"/>
      <c r="X11" s="2" t="s">
        <v>24</v>
      </c>
      <c r="Y11" s="2" t="s">
        <v>43</v>
      </c>
      <c r="Z11" s="2"/>
      <c r="AA11" s="2" t="s">
        <v>266</v>
      </c>
      <c r="AB11" s="2" t="s">
        <v>42</v>
      </c>
      <c r="AC11" s="2" t="s">
        <v>290</v>
      </c>
      <c r="AD11" s="2" t="s">
        <v>164</v>
      </c>
      <c r="AE11" s="2"/>
      <c r="AF11" s="2"/>
      <c r="AH11" s="7"/>
      <c r="AI11" s="31" t="s">
        <v>76</v>
      </c>
    </row>
    <row r="12" spans="1:38" ht="84" customHeight="1">
      <c r="A12" s="10">
        <f t="shared" si="1"/>
        <v>11</v>
      </c>
      <c r="B12" s="36" t="s">
        <v>864</v>
      </c>
      <c r="C12" s="9" t="str">
        <f t="shared" si="0"/>
        <v>Extended care management  (RFP Cat. #11)</v>
      </c>
      <c r="D12" s="2" t="s">
        <v>13</v>
      </c>
      <c r="E12" s="2" t="s">
        <v>735</v>
      </c>
      <c r="F12" s="7" t="s">
        <v>0</v>
      </c>
      <c r="G12" s="2" t="s">
        <v>359</v>
      </c>
      <c r="H12" s="2" t="s">
        <v>67</v>
      </c>
      <c r="I12" s="2" t="s">
        <v>735</v>
      </c>
      <c r="J12" s="2" t="s">
        <v>17</v>
      </c>
      <c r="K12" s="9" t="s">
        <v>863</v>
      </c>
      <c r="L12" s="9" t="s">
        <v>862</v>
      </c>
      <c r="M12" s="9" t="s">
        <v>159</v>
      </c>
      <c r="N12" s="77" t="s">
        <v>861</v>
      </c>
      <c r="O12" s="34" t="s">
        <v>860</v>
      </c>
      <c r="P12" s="76" t="s">
        <v>414</v>
      </c>
      <c r="Q12" s="2" t="s">
        <v>1</v>
      </c>
      <c r="R12" s="2" t="s">
        <v>26</v>
      </c>
      <c r="S12" s="2" t="s">
        <v>3</v>
      </c>
      <c r="T12" s="2" t="s">
        <v>3</v>
      </c>
      <c r="U12" s="2" t="s">
        <v>3</v>
      </c>
      <c r="V12" s="2" t="s">
        <v>91</v>
      </c>
      <c r="W12" s="2"/>
      <c r="X12" s="2"/>
      <c r="Y12" s="2"/>
      <c r="Z12" s="2" t="s">
        <v>23</v>
      </c>
      <c r="AA12" s="2"/>
      <c r="AB12" s="2"/>
      <c r="AC12" s="2"/>
      <c r="AD12" s="2" t="s">
        <v>89</v>
      </c>
      <c r="AE12" s="2"/>
      <c r="AF12" s="2"/>
      <c r="AH12" s="7"/>
    </row>
    <row r="13" spans="1:38" ht="84" customHeight="1">
      <c r="A13" s="10">
        <f t="shared" si="1"/>
        <v>12</v>
      </c>
      <c r="B13" s="36" t="s">
        <v>859</v>
      </c>
      <c r="C13" s="9" t="str">
        <f t="shared" si="0"/>
        <v>Galileo (RFP Cat. #12)</v>
      </c>
      <c r="D13" s="2" t="s">
        <v>13</v>
      </c>
      <c r="E13" s="2" t="s">
        <v>12</v>
      </c>
      <c r="F13" s="9"/>
      <c r="G13" s="2" t="s">
        <v>858</v>
      </c>
      <c r="H13" s="2"/>
      <c r="I13" s="2" t="s">
        <v>360</v>
      </c>
      <c r="J13" s="2" t="s">
        <v>353</v>
      </c>
      <c r="K13" s="24" t="s">
        <v>857</v>
      </c>
      <c r="L13" s="75" t="s">
        <v>856</v>
      </c>
      <c r="M13" s="24" t="s">
        <v>855</v>
      </c>
      <c r="N13" s="75" t="s">
        <v>854</v>
      </c>
      <c r="O13" s="5" t="s">
        <v>853</v>
      </c>
      <c r="P13" s="11" t="s">
        <v>852</v>
      </c>
      <c r="Q13" s="2" t="s">
        <v>1</v>
      </c>
      <c r="R13" s="2" t="s">
        <v>26</v>
      </c>
      <c r="S13" s="2" t="s">
        <v>724</v>
      </c>
      <c r="T13" s="2" t="s">
        <v>724</v>
      </c>
      <c r="U13" s="2"/>
      <c r="V13" s="2" t="s">
        <v>142</v>
      </c>
      <c r="W13" s="2" t="s">
        <v>193</v>
      </c>
      <c r="X13" s="2" t="s">
        <v>24</v>
      </c>
      <c r="Y13" s="2"/>
      <c r="Z13" s="2"/>
      <c r="AA13" s="2" t="s">
        <v>22</v>
      </c>
      <c r="AB13" s="2" t="s">
        <v>132</v>
      </c>
      <c r="AC13" s="2"/>
      <c r="AD13" s="2" t="s">
        <v>89</v>
      </c>
      <c r="AE13" s="2" t="s">
        <v>191</v>
      </c>
      <c r="AF13" s="2"/>
      <c r="AG13" s="2" t="s">
        <v>355</v>
      </c>
      <c r="AH13" s="73"/>
      <c r="AJ13" s="1" t="s">
        <v>851</v>
      </c>
      <c r="AL13" s="1" t="s">
        <v>362</v>
      </c>
    </row>
    <row r="14" spans="1:38" ht="84" customHeight="1">
      <c r="A14" s="10">
        <f t="shared" si="1"/>
        <v>13</v>
      </c>
      <c r="B14" s="28" t="s">
        <v>850</v>
      </c>
      <c r="C14" s="9" t="str">
        <f t="shared" si="0"/>
        <v>Good Side: School-based telehealth (RFP Cat. #13)</v>
      </c>
      <c r="D14" s="2" t="s">
        <v>13</v>
      </c>
      <c r="E14" s="2" t="s">
        <v>315</v>
      </c>
      <c r="F14" s="7"/>
      <c r="G14" s="2" t="s">
        <v>849</v>
      </c>
      <c r="H14" s="2"/>
      <c r="I14" s="2" t="s">
        <v>360</v>
      </c>
      <c r="J14" s="2" t="s">
        <v>304</v>
      </c>
      <c r="K14" s="13" t="s">
        <v>848</v>
      </c>
      <c r="L14" s="9" t="s">
        <v>847</v>
      </c>
      <c r="M14" s="9" t="s">
        <v>385</v>
      </c>
      <c r="N14" s="29" t="s">
        <v>846</v>
      </c>
      <c r="O14" s="29"/>
      <c r="P14" s="74" t="s">
        <v>845</v>
      </c>
      <c r="Q14" s="2" t="s">
        <v>1</v>
      </c>
      <c r="R14" s="2" t="s">
        <v>26</v>
      </c>
      <c r="S14" s="2" t="s">
        <v>724</v>
      </c>
      <c r="T14" s="2" t="s">
        <v>3</v>
      </c>
      <c r="U14" s="2" t="s">
        <v>3</v>
      </c>
      <c r="V14" s="2"/>
      <c r="W14" s="2" t="s">
        <v>709</v>
      </c>
      <c r="X14" s="2"/>
      <c r="Y14" s="2" t="s">
        <v>653</v>
      </c>
      <c r="Z14" s="2" t="s">
        <v>23</v>
      </c>
      <c r="AA14" s="2"/>
      <c r="AB14" s="2" t="s">
        <v>132</v>
      </c>
      <c r="AC14" s="2"/>
      <c r="AD14" s="2" t="s">
        <v>131</v>
      </c>
      <c r="AE14" s="2" t="s">
        <v>191</v>
      </c>
      <c r="AF14" s="2"/>
      <c r="AG14" s="2" t="s">
        <v>355</v>
      </c>
      <c r="AH14" s="7" t="s">
        <v>844</v>
      </c>
      <c r="AJ14" s="55" t="s">
        <v>363</v>
      </c>
      <c r="AL14" s="1" t="s">
        <v>362</v>
      </c>
    </row>
    <row r="15" spans="1:38" ht="84" customHeight="1">
      <c r="A15" s="10">
        <f t="shared" si="1"/>
        <v>14</v>
      </c>
      <c r="B15" s="36" t="s">
        <v>843</v>
      </c>
      <c r="C15" s="9" t="str">
        <f t="shared" si="0"/>
        <v>Healthy First Steps &amp; NICU CM (RFP Cat. #14)</v>
      </c>
      <c r="D15" s="2" t="s">
        <v>13</v>
      </c>
      <c r="E15" s="2" t="s">
        <v>735</v>
      </c>
      <c r="F15" s="7"/>
      <c r="G15" s="2" t="s">
        <v>359</v>
      </c>
      <c r="H15" s="2" t="s">
        <v>67</v>
      </c>
      <c r="I15" s="2" t="s">
        <v>735</v>
      </c>
      <c r="J15" s="2" t="s">
        <v>17</v>
      </c>
      <c r="K15" s="9" t="s">
        <v>842</v>
      </c>
      <c r="L15" s="9" t="s">
        <v>841</v>
      </c>
      <c r="M15" s="9" t="s">
        <v>159</v>
      </c>
      <c r="N15" s="34" t="s">
        <v>840</v>
      </c>
      <c r="O15" s="34" t="s">
        <v>839</v>
      </c>
      <c r="P15" s="11" t="s">
        <v>838</v>
      </c>
      <c r="Q15" s="2" t="s">
        <v>1</v>
      </c>
      <c r="R15" s="2" t="s">
        <v>44</v>
      </c>
      <c r="S15" s="2" t="s">
        <v>724</v>
      </c>
      <c r="T15" s="2" t="s">
        <v>724</v>
      </c>
      <c r="U15" s="2" t="s">
        <v>724</v>
      </c>
      <c r="V15" s="2" t="s">
        <v>91</v>
      </c>
      <c r="W15" s="73"/>
      <c r="X15" s="2"/>
      <c r="Y15" s="2"/>
      <c r="Z15" s="2" t="s">
        <v>23</v>
      </c>
      <c r="AA15" s="2"/>
      <c r="AB15" s="2" t="s">
        <v>132</v>
      </c>
      <c r="AC15" s="2"/>
      <c r="AD15" s="2"/>
      <c r="AE15" s="2"/>
      <c r="AF15" s="2"/>
      <c r="AH15" s="7"/>
    </row>
    <row r="16" spans="1:38" ht="84" customHeight="1">
      <c r="A16" s="10">
        <f t="shared" si="1"/>
        <v>15</v>
      </c>
      <c r="B16" s="28" t="s">
        <v>837</v>
      </c>
      <c r="C16" s="9" t="str">
        <f t="shared" si="0"/>
        <v>Integrated data systems  (RFP Cat. #15)</v>
      </c>
      <c r="D16" s="2" t="s">
        <v>82</v>
      </c>
      <c r="E16" s="2" t="s">
        <v>814</v>
      </c>
      <c r="F16" s="7"/>
      <c r="G16" s="2" t="s">
        <v>359</v>
      </c>
      <c r="H16" s="2" t="s">
        <v>67</v>
      </c>
      <c r="I16" s="2" t="s">
        <v>86</v>
      </c>
      <c r="J16" s="2" t="s">
        <v>17</v>
      </c>
      <c r="K16" s="9" t="s">
        <v>836</v>
      </c>
      <c r="L16" s="9" t="s">
        <v>835</v>
      </c>
      <c r="M16" s="9" t="s">
        <v>700</v>
      </c>
      <c r="N16" s="29"/>
      <c r="O16" s="29"/>
      <c r="P16" s="29" t="s">
        <v>0</v>
      </c>
      <c r="Q16" s="2" t="s">
        <v>1</v>
      </c>
      <c r="R16" s="2" t="s">
        <v>26</v>
      </c>
      <c r="S16" s="2"/>
      <c r="T16" s="2" t="s">
        <v>3</v>
      </c>
      <c r="U16" s="2" t="s">
        <v>3</v>
      </c>
      <c r="V16" s="2"/>
      <c r="W16" s="2"/>
      <c r="X16" s="2" t="s">
        <v>777</v>
      </c>
      <c r="Y16" s="2"/>
      <c r="Z16" s="2"/>
      <c r="AA16" s="2"/>
      <c r="AB16" s="2" t="s">
        <v>132</v>
      </c>
      <c r="AC16" s="2"/>
      <c r="AD16" s="2"/>
      <c r="AE16" s="2"/>
      <c r="AF16" s="2"/>
      <c r="AH16" s="7" t="s">
        <v>834</v>
      </c>
    </row>
    <row r="17" spans="1:38" ht="84" customHeight="1">
      <c r="A17" s="10">
        <f t="shared" si="1"/>
        <v>16</v>
      </c>
      <c r="B17" s="28" t="s">
        <v>833</v>
      </c>
      <c r="C17" s="9" t="str">
        <f t="shared" si="0"/>
        <v>MedArrive Community Paramedicine (RFP Cat. #16)</v>
      </c>
      <c r="D17" s="2" t="s">
        <v>13</v>
      </c>
      <c r="E17" s="2" t="s">
        <v>12</v>
      </c>
      <c r="F17" s="7"/>
      <c r="G17" s="2" t="s">
        <v>359</v>
      </c>
      <c r="H17" s="2" t="s">
        <v>67</v>
      </c>
      <c r="I17" s="2" t="s">
        <v>360</v>
      </c>
      <c r="J17" s="2" t="s">
        <v>353</v>
      </c>
      <c r="K17" s="9" t="s">
        <v>832</v>
      </c>
      <c r="L17" s="9" t="s">
        <v>831</v>
      </c>
      <c r="M17" s="9" t="s">
        <v>830</v>
      </c>
      <c r="N17" s="40" t="s">
        <v>829</v>
      </c>
      <c r="O17" s="9" t="s">
        <v>828</v>
      </c>
      <c r="P17" s="11" t="s">
        <v>827</v>
      </c>
      <c r="Q17" s="2" t="s">
        <v>1</v>
      </c>
      <c r="R17" s="2" t="s">
        <v>44</v>
      </c>
      <c r="S17" s="2" t="s">
        <v>724</v>
      </c>
      <c r="T17" s="2"/>
      <c r="U17" s="2"/>
      <c r="V17" s="2" t="s">
        <v>142</v>
      </c>
      <c r="W17" s="2" t="s">
        <v>56</v>
      </c>
      <c r="X17" s="2" t="s">
        <v>24</v>
      </c>
      <c r="Y17" s="2"/>
      <c r="Z17" s="2"/>
      <c r="AA17" s="2"/>
      <c r="AB17" s="2" t="s">
        <v>132</v>
      </c>
      <c r="AC17" s="2"/>
      <c r="AD17" s="2"/>
      <c r="AE17" s="2"/>
      <c r="AF17" s="2" t="s">
        <v>55</v>
      </c>
      <c r="AH17" s="7" t="s">
        <v>826</v>
      </c>
      <c r="AJ17" s="1" t="s">
        <v>363</v>
      </c>
      <c r="AL17" s="1" t="s">
        <v>362</v>
      </c>
    </row>
    <row r="18" spans="1:38" ht="84" customHeight="1">
      <c r="A18" s="10">
        <f t="shared" si="1"/>
        <v>17</v>
      </c>
      <c r="B18" s="28" t="s">
        <v>825</v>
      </c>
      <c r="C18" s="9" t="str">
        <f t="shared" si="0"/>
        <v>Member Enablement Fund (RFP Cat. #17)</v>
      </c>
      <c r="D18" s="2" t="s">
        <v>13</v>
      </c>
      <c r="E18" s="2" t="s">
        <v>12</v>
      </c>
      <c r="F18" s="7"/>
      <c r="G18" s="2" t="s">
        <v>359</v>
      </c>
      <c r="H18" s="2"/>
      <c r="I18" s="2"/>
      <c r="J18" s="2" t="s">
        <v>80</v>
      </c>
      <c r="K18" s="9" t="s">
        <v>824</v>
      </c>
      <c r="L18" s="13" t="s">
        <v>823</v>
      </c>
      <c r="M18" s="9" t="s">
        <v>531</v>
      </c>
      <c r="N18" s="9"/>
      <c r="O18" s="9"/>
      <c r="P18" s="9"/>
      <c r="Q18" s="2" t="s">
        <v>1</v>
      </c>
      <c r="R18" s="2"/>
      <c r="S18" s="2" t="s">
        <v>3</v>
      </c>
      <c r="T18" s="2" t="s">
        <v>3</v>
      </c>
      <c r="U18" s="2"/>
      <c r="V18" s="2"/>
      <c r="W18" s="2" t="s">
        <v>147</v>
      </c>
      <c r="X18" s="2"/>
      <c r="Y18" s="2" t="s">
        <v>192</v>
      </c>
      <c r="Z18" s="2"/>
      <c r="AA18" s="2"/>
      <c r="AB18" s="2" t="s">
        <v>42</v>
      </c>
      <c r="AC18" s="2"/>
      <c r="AD18" s="2"/>
      <c r="AE18" s="2"/>
      <c r="AF18" s="2" t="s">
        <v>55</v>
      </c>
      <c r="AG18" s="2" t="s">
        <v>331</v>
      </c>
      <c r="AH18" s="7" t="s">
        <v>822</v>
      </c>
      <c r="AI18" s="31" t="s">
        <v>821</v>
      </c>
    </row>
    <row r="19" spans="1:38" ht="84" customHeight="1">
      <c r="A19" s="10">
        <f t="shared" si="1"/>
        <v>18</v>
      </c>
      <c r="B19" s="28" t="s">
        <v>820</v>
      </c>
      <c r="C19" s="9" t="str">
        <f t="shared" si="0"/>
        <v>Mom’s Meals  (RFP Cat. #18)</v>
      </c>
      <c r="D19" s="2" t="s">
        <v>13</v>
      </c>
      <c r="E19" s="2" t="s">
        <v>483</v>
      </c>
      <c r="F19" s="7"/>
      <c r="G19" s="2" t="s">
        <v>359</v>
      </c>
      <c r="H19" s="2" t="s">
        <v>67</v>
      </c>
      <c r="I19" s="28"/>
      <c r="J19" s="2" t="s">
        <v>80</v>
      </c>
      <c r="K19" s="29"/>
      <c r="L19" s="29"/>
      <c r="M19" s="9" t="s">
        <v>796</v>
      </c>
      <c r="N19" s="9" t="s">
        <v>819</v>
      </c>
      <c r="O19" s="34" t="s">
        <v>818</v>
      </c>
      <c r="P19" s="29"/>
      <c r="Q19" s="2" t="s">
        <v>1</v>
      </c>
      <c r="R19" s="2" t="s">
        <v>44</v>
      </c>
      <c r="S19" s="2"/>
      <c r="T19" s="2" t="s">
        <v>3</v>
      </c>
      <c r="U19" s="2"/>
      <c r="V19" s="2" t="s">
        <v>134</v>
      </c>
      <c r="W19" s="2"/>
      <c r="X19" s="2" t="s">
        <v>442</v>
      </c>
      <c r="Y19" s="2" t="s">
        <v>192</v>
      </c>
      <c r="Z19" s="2"/>
      <c r="AA19" s="2" t="s">
        <v>266</v>
      </c>
      <c r="AB19" s="2" t="s">
        <v>42</v>
      </c>
      <c r="AC19" s="2"/>
      <c r="AD19" s="2"/>
      <c r="AE19" s="2" t="s">
        <v>19</v>
      </c>
      <c r="AF19" s="2"/>
      <c r="AH19" s="7" t="s">
        <v>817</v>
      </c>
      <c r="AI19" s="47" t="s">
        <v>816</v>
      </c>
    </row>
    <row r="20" spans="1:38" ht="84" customHeight="1">
      <c r="A20" s="10">
        <f t="shared" si="1"/>
        <v>19</v>
      </c>
      <c r="B20" s="28" t="s">
        <v>815</v>
      </c>
      <c r="C20" s="9" t="str">
        <f t="shared" si="0"/>
        <v>Nursing Facility Level of Care Determinations (NFLOC) (RFP Cat. #19)</v>
      </c>
      <c r="D20" s="2" t="s">
        <v>82</v>
      </c>
      <c r="E20" s="2" t="s">
        <v>86</v>
      </c>
      <c r="F20" s="7"/>
      <c r="G20" s="2" t="s">
        <v>686</v>
      </c>
      <c r="H20" s="2" t="s">
        <v>67</v>
      </c>
      <c r="I20" s="2" t="s">
        <v>814</v>
      </c>
      <c r="J20" s="2" t="s">
        <v>813</v>
      </c>
      <c r="K20" s="9" t="s">
        <v>812</v>
      </c>
      <c r="L20" s="34" t="s">
        <v>811</v>
      </c>
      <c r="M20" s="9" t="s">
        <v>634</v>
      </c>
      <c r="N20" s="29"/>
      <c r="O20" s="34" t="s">
        <v>810</v>
      </c>
      <c r="P20" s="8"/>
      <c r="Q20" s="2" t="s">
        <v>1</v>
      </c>
      <c r="R20" s="2" t="s">
        <v>26</v>
      </c>
      <c r="S20" s="2"/>
      <c r="T20" s="2" t="s">
        <v>3</v>
      </c>
      <c r="U20" s="2" t="s">
        <v>3</v>
      </c>
      <c r="V20" s="2"/>
      <c r="W20" s="2"/>
      <c r="X20" s="2" t="s">
        <v>777</v>
      </c>
      <c r="Y20" s="2"/>
      <c r="Z20" s="2" t="s">
        <v>23</v>
      </c>
      <c r="AA20" s="2"/>
      <c r="AB20" s="2" t="s">
        <v>132</v>
      </c>
      <c r="AC20" s="2"/>
      <c r="AD20" s="2" t="s">
        <v>89</v>
      </c>
      <c r="AE20" s="2" t="s">
        <v>19</v>
      </c>
      <c r="AF20" s="2"/>
      <c r="AH20" s="7"/>
    </row>
    <row r="21" spans="1:38" ht="84" customHeight="1">
      <c r="A21" s="10">
        <f t="shared" si="1"/>
        <v>20</v>
      </c>
      <c r="B21" s="28" t="s">
        <v>809</v>
      </c>
      <c r="C21" s="9" t="str">
        <f t="shared" si="0"/>
        <v>Nursing Facility Repatriation and Diversion  (RFP Cat. #20)</v>
      </c>
      <c r="D21" s="2" t="s">
        <v>13</v>
      </c>
      <c r="E21" s="2" t="s">
        <v>86</v>
      </c>
      <c r="F21" s="7"/>
      <c r="G21" s="2" t="s">
        <v>359</v>
      </c>
      <c r="H21" s="2" t="s">
        <v>67</v>
      </c>
      <c r="I21" s="2" t="s">
        <v>86</v>
      </c>
      <c r="J21" s="2" t="s">
        <v>17</v>
      </c>
      <c r="K21" s="9" t="s">
        <v>808</v>
      </c>
      <c r="L21" s="34" t="s">
        <v>807</v>
      </c>
      <c r="M21" s="9" t="s">
        <v>634</v>
      </c>
      <c r="N21" s="34" t="s">
        <v>806</v>
      </c>
      <c r="O21" s="34" t="s">
        <v>761</v>
      </c>
      <c r="P21" s="29" t="s">
        <v>0</v>
      </c>
      <c r="Q21" s="2" t="s">
        <v>1</v>
      </c>
      <c r="R21" s="2" t="s">
        <v>26</v>
      </c>
      <c r="S21" s="2"/>
      <c r="T21" s="2" t="s">
        <v>3</v>
      </c>
      <c r="U21" s="2" t="s">
        <v>3</v>
      </c>
      <c r="V21" s="2"/>
      <c r="W21" s="2"/>
      <c r="X21" s="2" t="s">
        <v>777</v>
      </c>
      <c r="Y21" s="2"/>
      <c r="Z21" s="2" t="s">
        <v>23</v>
      </c>
      <c r="AA21" s="2"/>
      <c r="AB21" s="2" t="s">
        <v>132</v>
      </c>
      <c r="AC21" s="2"/>
      <c r="AD21" s="2"/>
      <c r="AE21" s="2"/>
      <c r="AF21" s="2"/>
      <c r="AH21" s="7"/>
    </row>
    <row r="22" spans="1:38" ht="84" customHeight="1">
      <c r="A22" s="10">
        <f t="shared" si="1"/>
        <v>21</v>
      </c>
      <c r="B22" s="28" t="s">
        <v>805</v>
      </c>
      <c r="C22" s="9" t="str">
        <f t="shared" si="0"/>
        <v>OBRAF incentives  (RFP Cat. #21)</v>
      </c>
      <c r="D22" s="2" t="s">
        <v>13</v>
      </c>
      <c r="E22" s="2" t="s">
        <v>12</v>
      </c>
      <c r="F22" s="7"/>
      <c r="G22" s="2" t="s">
        <v>359</v>
      </c>
      <c r="H22" s="28"/>
      <c r="I22" s="28"/>
      <c r="J22" s="2" t="s">
        <v>353</v>
      </c>
      <c r="K22" s="9" t="s">
        <v>804</v>
      </c>
      <c r="L22" s="34" t="s">
        <v>803</v>
      </c>
      <c r="M22" s="9" t="s">
        <v>796</v>
      </c>
      <c r="N22" s="34" t="s">
        <v>802</v>
      </c>
      <c r="O22" s="34" t="s">
        <v>801</v>
      </c>
      <c r="P22" s="9"/>
      <c r="Q22" s="2" t="s">
        <v>1</v>
      </c>
      <c r="R22" s="2" t="s">
        <v>26</v>
      </c>
      <c r="S22" s="2"/>
      <c r="T22" s="2" t="s">
        <v>3</v>
      </c>
      <c r="U22" s="2" t="s">
        <v>3</v>
      </c>
      <c r="V22" s="2" t="s">
        <v>134</v>
      </c>
      <c r="W22" s="2"/>
      <c r="X22" s="2"/>
      <c r="Y22" s="2"/>
      <c r="Z22" s="2"/>
      <c r="AA22" s="2"/>
      <c r="AB22" s="2"/>
      <c r="AC22" s="2"/>
      <c r="AD22" s="2"/>
      <c r="AE22" s="2"/>
      <c r="AF22" s="2"/>
      <c r="AH22" s="7"/>
    </row>
    <row r="23" spans="1:38" ht="84" customHeight="1">
      <c r="A23" s="10">
        <f t="shared" si="1"/>
        <v>22</v>
      </c>
      <c r="B23" s="36" t="s">
        <v>800</v>
      </c>
      <c r="C23" s="9" t="str">
        <f t="shared" si="0"/>
        <v>Obstetrics (OB) Homecare (Optum)  (RFP Cat. #22)</v>
      </c>
      <c r="D23" s="2" t="s">
        <v>13</v>
      </c>
      <c r="E23" s="2" t="s">
        <v>799</v>
      </c>
      <c r="F23" s="7"/>
      <c r="G23" s="2" t="s">
        <v>359</v>
      </c>
      <c r="H23" s="2" t="s">
        <v>67</v>
      </c>
      <c r="I23" s="2" t="s">
        <v>799</v>
      </c>
      <c r="J23" s="2" t="s">
        <v>17</v>
      </c>
      <c r="K23" s="9" t="s">
        <v>798</v>
      </c>
      <c r="L23" s="9" t="s">
        <v>797</v>
      </c>
      <c r="M23" s="9" t="s">
        <v>796</v>
      </c>
      <c r="N23" s="34" t="s">
        <v>795</v>
      </c>
      <c r="O23" s="34" t="s">
        <v>794</v>
      </c>
      <c r="P23" s="34" t="s">
        <v>414</v>
      </c>
      <c r="Q23" s="2" t="s">
        <v>1</v>
      </c>
      <c r="R23" s="2" t="s">
        <v>44</v>
      </c>
      <c r="S23" s="2" t="s">
        <v>3</v>
      </c>
      <c r="T23" s="2" t="s">
        <v>3</v>
      </c>
      <c r="U23" s="2"/>
      <c r="V23" s="2" t="s">
        <v>142</v>
      </c>
      <c r="W23" s="2" t="s">
        <v>147</v>
      </c>
      <c r="Y23" s="2"/>
      <c r="Z23" s="2" t="s">
        <v>23</v>
      </c>
      <c r="AA23" s="2"/>
      <c r="AB23" s="2" t="s">
        <v>132</v>
      </c>
      <c r="AC23" s="2"/>
      <c r="AD23" s="2" t="s">
        <v>89</v>
      </c>
      <c r="AE23" s="2"/>
      <c r="AF23" s="2"/>
      <c r="AH23" s="7"/>
      <c r="AJ23" s="1" t="s">
        <v>363</v>
      </c>
      <c r="AL23" s="1" t="s">
        <v>362</v>
      </c>
    </row>
    <row r="24" spans="1:38" ht="84" customHeight="1">
      <c r="A24" s="10">
        <f t="shared" si="1"/>
        <v>23</v>
      </c>
      <c r="B24" s="28" t="s">
        <v>793</v>
      </c>
      <c r="C24" s="9" t="str">
        <f t="shared" si="0"/>
        <v>Optum’s Provider Perinatal SUD/BH training  (RFP Cat. #23)</v>
      </c>
      <c r="D24" s="2" t="s">
        <v>13</v>
      </c>
      <c r="E24" s="2" t="s">
        <v>483</v>
      </c>
      <c r="F24" s="7"/>
      <c r="G24" s="2" t="s">
        <v>359</v>
      </c>
      <c r="H24" s="2" t="s">
        <v>67</v>
      </c>
      <c r="I24" s="28"/>
      <c r="J24" s="2" t="s">
        <v>17</v>
      </c>
      <c r="K24" s="9" t="s">
        <v>792</v>
      </c>
      <c r="L24" s="9" t="s">
        <v>791</v>
      </c>
      <c r="M24" s="9" t="s">
        <v>790</v>
      </c>
      <c r="N24" s="29"/>
      <c r="O24" s="34" t="s">
        <v>789</v>
      </c>
      <c r="P24" s="29"/>
      <c r="Q24" s="2" t="s">
        <v>1</v>
      </c>
      <c r="R24" s="2" t="s">
        <v>44</v>
      </c>
      <c r="S24" s="2"/>
      <c r="T24" s="2" t="s">
        <v>724</v>
      </c>
      <c r="U24" s="2"/>
      <c r="V24" s="2" t="s">
        <v>443</v>
      </c>
      <c r="W24" s="2" t="s">
        <v>788</v>
      </c>
      <c r="X24" s="2"/>
      <c r="Y24" s="2"/>
      <c r="Z24" s="2"/>
      <c r="AA24" s="2"/>
      <c r="AB24" s="2"/>
      <c r="AC24" s="2"/>
      <c r="AD24" s="2"/>
      <c r="AE24" s="2"/>
      <c r="AF24" s="2"/>
      <c r="AH24" s="7"/>
    </row>
    <row r="25" spans="1:38" ht="84" customHeight="1">
      <c r="A25" s="10">
        <f t="shared" si="1"/>
        <v>24</v>
      </c>
      <c r="B25" s="28" t="s">
        <v>787</v>
      </c>
      <c r="C25" s="9" t="str">
        <f t="shared" si="0"/>
        <v>Outbound calls  (RFP Cat. #24)</v>
      </c>
      <c r="D25" s="2" t="s">
        <v>13</v>
      </c>
      <c r="E25" s="2" t="s">
        <v>86</v>
      </c>
      <c r="F25" s="7"/>
      <c r="G25" s="2" t="s">
        <v>359</v>
      </c>
      <c r="H25" s="2" t="s">
        <v>67</v>
      </c>
      <c r="I25" s="2" t="s">
        <v>86</v>
      </c>
      <c r="J25" s="2" t="s">
        <v>17</v>
      </c>
      <c r="K25" s="65" t="s">
        <v>786</v>
      </c>
      <c r="L25" s="29"/>
      <c r="M25" s="9" t="s">
        <v>700</v>
      </c>
      <c r="N25" s="29"/>
      <c r="O25" s="34" t="s">
        <v>785</v>
      </c>
      <c r="P25" s="29"/>
      <c r="Q25" s="2" t="s">
        <v>1</v>
      </c>
      <c r="R25" s="2" t="s">
        <v>26</v>
      </c>
      <c r="S25" s="2" t="s">
        <v>3</v>
      </c>
      <c r="T25" s="2" t="s">
        <v>3</v>
      </c>
      <c r="U25" s="2"/>
      <c r="V25" s="2"/>
      <c r="W25" s="2"/>
      <c r="X25" s="2" t="s">
        <v>24</v>
      </c>
      <c r="Y25" s="2" t="s">
        <v>192</v>
      </c>
      <c r="Z25" s="2"/>
      <c r="AA25" s="2"/>
      <c r="AB25" s="2" t="s">
        <v>42</v>
      </c>
      <c r="AC25" s="2"/>
      <c r="AD25" s="2"/>
      <c r="AE25" s="2"/>
      <c r="AF25" s="2"/>
      <c r="AH25" s="7"/>
    </row>
    <row r="26" spans="1:38" ht="84" customHeight="1">
      <c r="A26" s="10">
        <f t="shared" si="1"/>
        <v>25</v>
      </c>
      <c r="B26" s="36" t="s">
        <v>784</v>
      </c>
      <c r="C26" s="34" t="str">
        <f t="shared" si="0"/>
        <v>Point Click Care (PCC)  (RFP Cat. #25)</v>
      </c>
      <c r="D26" s="10" t="s">
        <v>13</v>
      </c>
      <c r="E26" s="10" t="s">
        <v>783</v>
      </c>
      <c r="F26" s="72"/>
      <c r="G26" s="10" t="s">
        <v>686</v>
      </c>
      <c r="H26" s="10" t="s">
        <v>67</v>
      </c>
      <c r="I26" s="10" t="s">
        <v>86</v>
      </c>
      <c r="J26" s="10" t="s">
        <v>17</v>
      </c>
      <c r="K26" s="34" t="s">
        <v>782</v>
      </c>
      <c r="L26" s="34" t="s">
        <v>781</v>
      </c>
      <c r="M26" s="34" t="s">
        <v>700</v>
      </c>
      <c r="N26" s="34" t="s">
        <v>780</v>
      </c>
      <c r="O26" s="34" t="s">
        <v>779</v>
      </c>
      <c r="P26" s="34" t="s">
        <v>778</v>
      </c>
      <c r="Q26" s="10" t="s">
        <v>1</v>
      </c>
      <c r="R26" s="10" t="s">
        <v>26</v>
      </c>
      <c r="S26" s="10"/>
      <c r="T26" s="10" t="s">
        <v>3</v>
      </c>
      <c r="U26" s="10" t="s">
        <v>3</v>
      </c>
      <c r="V26" s="2"/>
      <c r="W26" s="2"/>
      <c r="X26" s="10" t="s">
        <v>777</v>
      </c>
      <c r="Y26" s="10"/>
      <c r="Z26" s="10" t="s">
        <v>501</v>
      </c>
      <c r="AA26" s="10"/>
      <c r="AB26" s="10" t="s">
        <v>132</v>
      </c>
      <c r="AC26" s="10"/>
      <c r="AD26" s="2" t="s">
        <v>89</v>
      </c>
      <c r="AE26" s="2"/>
      <c r="AF26" s="2"/>
      <c r="AH26" s="72"/>
    </row>
    <row r="27" spans="1:38" ht="84" customHeight="1">
      <c r="A27" s="10">
        <f t="shared" si="1"/>
        <v>26</v>
      </c>
      <c r="B27" s="28" t="s">
        <v>776</v>
      </c>
      <c r="C27" s="9" t="str">
        <f t="shared" si="0"/>
        <v>Provider Transformation Fund (RFP Cat. #26)</v>
      </c>
      <c r="D27" s="2" t="s">
        <v>13</v>
      </c>
      <c r="E27" s="2" t="s">
        <v>12</v>
      </c>
      <c r="F27" s="7"/>
      <c r="G27" s="2" t="s">
        <v>359</v>
      </c>
      <c r="H27" s="71"/>
      <c r="I27" s="7"/>
      <c r="J27" s="2" t="s">
        <v>80</v>
      </c>
      <c r="K27" s="9" t="s">
        <v>775</v>
      </c>
      <c r="L27" s="13" t="s">
        <v>774</v>
      </c>
      <c r="M27" s="9" t="s">
        <v>773</v>
      </c>
      <c r="N27" s="29"/>
      <c r="O27" s="29"/>
      <c r="P27" s="8"/>
      <c r="Q27" s="2" t="s">
        <v>1</v>
      </c>
      <c r="R27" s="2"/>
      <c r="S27" s="2" t="s">
        <v>3</v>
      </c>
      <c r="T27" s="2" t="s">
        <v>3</v>
      </c>
      <c r="U27" s="2"/>
      <c r="V27" s="2"/>
      <c r="W27" s="2" t="s">
        <v>133</v>
      </c>
      <c r="X27" s="2"/>
      <c r="Y27" s="2"/>
      <c r="Z27" s="2"/>
      <c r="AA27" s="2"/>
      <c r="AB27" s="2"/>
      <c r="AC27" s="2"/>
      <c r="AD27" s="2"/>
      <c r="AE27" s="2"/>
      <c r="AF27" s="2"/>
      <c r="AH27" s="7" t="s">
        <v>772</v>
      </c>
      <c r="AI27" s="47" t="s">
        <v>771</v>
      </c>
    </row>
    <row r="28" spans="1:38" ht="84" customHeight="1">
      <c r="A28" s="10">
        <f t="shared" si="1"/>
        <v>27</v>
      </c>
      <c r="B28" s="36" t="s">
        <v>770</v>
      </c>
      <c r="C28" s="9" t="str">
        <f t="shared" si="0"/>
        <v>Provider incentives (RFP Cat. #27)</v>
      </c>
      <c r="D28" s="2" t="s">
        <v>13</v>
      </c>
      <c r="E28" s="2" t="s">
        <v>12</v>
      </c>
      <c r="F28" s="7"/>
      <c r="G28" s="2" t="s">
        <v>359</v>
      </c>
      <c r="H28" s="10" t="s">
        <v>51</v>
      </c>
      <c r="I28" s="70" t="s">
        <v>769</v>
      </c>
      <c r="J28" s="2" t="s">
        <v>353</v>
      </c>
      <c r="K28" s="9" t="s">
        <v>768</v>
      </c>
      <c r="L28" s="68" t="s">
        <v>767</v>
      </c>
      <c r="M28" s="9" t="s">
        <v>7</v>
      </c>
      <c r="N28" s="34" t="s">
        <v>766</v>
      </c>
      <c r="O28" s="34" t="s">
        <v>765</v>
      </c>
      <c r="P28" s="11"/>
      <c r="Q28" s="2" t="s">
        <v>1</v>
      </c>
      <c r="R28" s="2" t="s">
        <v>26</v>
      </c>
      <c r="S28" s="2"/>
      <c r="T28" s="2" t="s">
        <v>3</v>
      </c>
      <c r="U28" s="2" t="s">
        <v>3</v>
      </c>
      <c r="V28" s="2" t="s">
        <v>25</v>
      </c>
      <c r="W28" s="2"/>
      <c r="X28" s="2" t="s">
        <v>24</v>
      </c>
      <c r="Y28" s="2" t="s">
        <v>575</v>
      </c>
      <c r="Z28" s="2"/>
      <c r="AA28" s="2"/>
      <c r="AB28" s="2"/>
      <c r="AC28" s="2"/>
      <c r="AD28" s="2"/>
      <c r="AE28" s="2"/>
      <c r="AF28" s="2"/>
      <c r="AH28" s="7"/>
    </row>
    <row r="29" spans="1:38" ht="84" customHeight="1">
      <c r="A29" s="10">
        <f t="shared" si="1"/>
        <v>28</v>
      </c>
      <c r="B29" s="28" t="s">
        <v>764</v>
      </c>
      <c r="C29" s="9" t="str">
        <f t="shared" si="0"/>
        <v>QuiLTSS (RFP Cat. #28)</v>
      </c>
      <c r="D29" s="2" t="s">
        <v>13</v>
      </c>
      <c r="E29" s="2" t="s">
        <v>86</v>
      </c>
      <c r="F29" s="7"/>
      <c r="G29" s="2" t="s">
        <v>359</v>
      </c>
      <c r="H29" s="2" t="s">
        <v>67</v>
      </c>
      <c r="I29" s="2" t="s">
        <v>86</v>
      </c>
      <c r="J29" s="2" t="s">
        <v>17</v>
      </c>
      <c r="K29" s="34" t="s">
        <v>763</v>
      </c>
      <c r="L29" s="29"/>
      <c r="M29" s="9" t="s">
        <v>700</v>
      </c>
      <c r="N29" s="34" t="s">
        <v>762</v>
      </c>
      <c r="O29" s="34" t="s">
        <v>761</v>
      </c>
      <c r="P29" s="29" t="s">
        <v>0</v>
      </c>
      <c r="Q29" s="2" t="s">
        <v>1</v>
      </c>
      <c r="R29" s="2" t="s">
        <v>26</v>
      </c>
      <c r="S29" s="2" t="s">
        <v>3</v>
      </c>
      <c r="T29" s="2" t="s">
        <v>3</v>
      </c>
      <c r="U29" s="2"/>
      <c r="V29" s="2"/>
      <c r="W29" s="2"/>
      <c r="X29" s="2" t="s">
        <v>77</v>
      </c>
      <c r="Y29" s="2"/>
      <c r="Z29" s="2" t="s">
        <v>23</v>
      </c>
      <c r="AA29" s="2"/>
      <c r="AB29" s="2"/>
      <c r="AC29" s="2"/>
      <c r="AD29" s="2"/>
      <c r="AE29" s="2"/>
      <c r="AF29" s="2"/>
      <c r="AH29" s="7"/>
    </row>
    <row r="30" spans="1:38" ht="84" customHeight="1">
      <c r="A30" s="10">
        <f t="shared" si="1"/>
        <v>29</v>
      </c>
      <c r="B30" s="36" t="s">
        <v>760</v>
      </c>
      <c r="C30" s="9" t="str">
        <f t="shared" si="0"/>
        <v>SDoH Screening (RFP Cat. #29)</v>
      </c>
      <c r="D30" s="2" t="s">
        <v>13</v>
      </c>
      <c r="E30" s="2" t="s">
        <v>567</v>
      </c>
      <c r="F30" s="7"/>
      <c r="G30" s="2" t="s">
        <v>359</v>
      </c>
      <c r="H30" s="2" t="s">
        <v>67</v>
      </c>
      <c r="I30" s="2" t="s">
        <v>566</v>
      </c>
      <c r="J30" s="2" t="s">
        <v>17</v>
      </c>
      <c r="K30" s="34" t="s">
        <v>759</v>
      </c>
      <c r="L30" s="34" t="s">
        <v>758</v>
      </c>
      <c r="M30" s="9" t="s">
        <v>7</v>
      </c>
      <c r="N30" s="34" t="s">
        <v>757</v>
      </c>
      <c r="O30" s="34" t="s">
        <v>756</v>
      </c>
      <c r="P30" s="11" t="s">
        <v>755</v>
      </c>
      <c r="Q30" s="2" t="s">
        <v>1</v>
      </c>
      <c r="R30" s="2" t="s">
        <v>26</v>
      </c>
      <c r="S30" s="2" t="s">
        <v>3</v>
      </c>
      <c r="T30" s="2" t="s">
        <v>3</v>
      </c>
      <c r="U30" s="2"/>
      <c r="V30" s="2" t="s">
        <v>134</v>
      </c>
      <c r="W30" s="2"/>
      <c r="X30" s="2" t="s">
        <v>24</v>
      </c>
      <c r="Y30" s="2" t="s">
        <v>575</v>
      </c>
      <c r="Z30" s="2" t="s">
        <v>23</v>
      </c>
      <c r="AA30" s="2" t="s">
        <v>22</v>
      </c>
      <c r="AB30" s="2" t="s">
        <v>42</v>
      </c>
      <c r="AC30" s="2"/>
      <c r="AD30" s="2" t="s">
        <v>89</v>
      </c>
      <c r="AE30" s="2"/>
      <c r="AF30" s="2"/>
      <c r="AH30" s="7"/>
    </row>
    <row r="31" spans="1:38" ht="84" customHeight="1">
      <c r="A31" s="10">
        <f t="shared" si="1"/>
        <v>30</v>
      </c>
      <c r="B31" s="28" t="s">
        <v>754</v>
      </c>
      <c r="C31" s="9" t="str">
        <f t="shared" si="0"/>
        <v>SDOH referral: UHCHealthier Lives i (RFP Cat. #30)</v>
      </c>
      <c r="D31" s="2" t="s">
        <v>13</v>
      </c>
      <c r="E31" s="2" t="s">
        <v>567</v>
      </c>
      <c r="F31" s="7"/>
      <c r="G31" s="2" t="s">
        <v>359</v>
      </c>
      <c r="H31" s="2" t="s">
        <v>67</v>
      </c>
      <c r="I31" s="9" t="s">
        <v>566</v>
      </c>
      <c r="J31" s="2" t="s">
        <v>17</v>
      </c>
      <c r="K31" s="34" t="s">
        <v>753</v>
      </c>
      <c r="L31" s="9" t="s">
        <v>752</v>
      </c>
      <c r="M31" s="9" t="s">
        <v>7</v>
      </c>
      <c r="N31" s="34" t="s">
        <v>563</v>
      </c>
      <c r="O31" s="9" t="s">
        <v>562</v>
      </c>
      <c r="P31" s="29"/>
      <c r="Q31" s="2" t="s">
        <v>1</v>
      </c>
      <c r="R31" s="2" t="s">
        <v>26</v>
      </c>
      <c r="S31" s="2" t="s">
        <v>3</v>
      </c>
      <c r="T31" s="2"/>
      <c r="U31" s="2"/>
      <c r="V31" s="2" t="s">
        <v>91</v>
      </c>
      <c r="W31" s="2"/>
      <c r="X31" s="2" t="s">
        <v>24</v>
      </c>
      <c r="Y31" s="2" t="s">
        <v>575</v>
      </c>
      <c r="Z31" s="2"/>
      <c r="AA31" s="2" t="s">
        <v>22</v>
      </c>
      <c r="AB31" s="2" t="s">
        <v>42</v>
      </c>
      <c r="AC31" s="2"/>
      <c r="AD31" s="2" t="s">
        <v>89</v>
      </c>
      <c r="AE31" s="2"/>
      <c r="AF31" s="2"/>
      <c r="AH31" s="7"/>
    </row>
    <row r="32" spans="1:38" ht="84" customHeight="1">
      <c r="A32" s="10">
        <f t="shared" si="1"/>
        <v>31</v>
      </c>
      <c r="B32" s="28" t="s">
        <v>751</v>
      </c>
      <c r="C32" s="9" t="str">
        <f t="shared" si="0"/>
        <v>SeniorLink  (RFP Cat. #31)</v>
      </c>
      <c r="D32" s="2" t="s">
        <v>13</v>
      </c>
      <c r="E32" s="2" t="s">
        <v>86</v>
      </c>
      <c r="F32" s="7"/>
      <c r="G32" s="2" t="s">
        <v>359</v>
      </c>
      <c r="H32" s="2" t="s">
        <v>67</v>
      </c>
      <c r="I32" s="2" t="s">
        <v>86</v>
      </c>
      <c r="J32" s="2" t="s">
        <v>17</v>
      </c>
      <c r="K32" s="65" t="s">
        <v>750</v>
      </c>
      <c r="L32" s="34" t="s">
        <v>749</v>
      </c>
      <c r="M32" s="9" t="s">
        <v>700</v>
      </c>
      <c r="N32" s="34" t="s">
        <v>748</v>
      </c>
      <c r="O32" s="34" t="s">
        <v>747</v>
      </c>
      <c r="P32" s="29" t="s">
        <v>0</v>
      </c>
      <c r="Q32" s="2" t="s">
        <v>1</v>
      </c>
      <c r="R32" s="2" t="s">
        <v>26</v>
      </c>
      <c r="S32" s="2" t="s">
        <v>3</v>
      </c>
      <c r="T32" s="2"/>
      <c r="U32" s="2" t="s">
        <v>3</v>
      </c>
      <c r="V32" s="2"/>
      <c r="W32" s="2"/>
      <c r="X32" s="2" t="s">
        <v>77</v>
      </c>
      <c r="Y32" s="2"/>
      <c r="Z32" s="2" t="s">
        <v>693</v>
      </c>
      <c r="AA32" s="2"/>
      <c r="AB32" s="2" t="s">
        <v>132</v>
      </c>
      <c r="AC32" s="2"/>
      <c r="AD32" s="2"/>
      <c r="AE32" s="2"/>
      <c r="AF32" s="2"/>
      <c r="AH32" s="7"/>
      <c r="AJ32" s="1" t="s">
        <v>363</v>
      </c>
      <c r="AL32" s="1" t="s">
        <v>362</v>
      </c>
    </row>
    <row r="33" spans="1:38" ht="84" customHeight="1">
      <c r="A33" s="10">
        <f t="shared" si="1"/>
        <v>32</v>
      </c>
      <c r="B33" s="28" t="s">
        <v>746</v>
      </c>
      <c r="C33" s="9" t="str">
        <f t="shared" si="0"/>
        <v>STAFF: Community health workers (CHWs) (RFP Cat. #32)</v>
      </c>
      <c r="D33" s="2" t="s">
        <v>13</v>
      </c>
      <c r="E33" s="2" t="s">
        <v>483</v>
      </c>
      <c r="F33" s="7"/>
      <c r="G33" s="2" t="s">
        <v>359</v>
      </c>
      <c r="H33" s="2" t="s">
        <v>67</v>
      </c>
      <c r="I33" s="2" t="s">
        <v>745</v>
      </c>
      <c r="J33" s="2" t="s">
        <v>17</v>
      </c>
      <c r="K33" s="69" t="s">
        <v>744</v>
      </c>
      <c r="L33" s="68" t="s">
        <v>743</v>
      </c>
      <c r="M33" s="9" t="s">
        <v>742</v>
      </c>
      <c r="N33" s="34" t="s">
        <v>741</v>
      </c>
      <c r="O33" s="34" t="s">
        <v>740</v>
      </c>
      <c r="P33" s="11" t="s">
        <v>729</v>
      </c>
      <c r="Q33" s="2" t="s">
        <v>1</v>
      </c>
      <c r="R33" s="2" t="s">
        <v>26</v>
      </c>
      <c r="S33" s="2" t="s">
        <v>724</v>
      </c>
      <c r="T33" s="2" t="s">
        <v>724</v>
      </c>
      <c r="U33" s="2"/>
      <c r="V33" s="2" t="s">
        <v>25</v>
      </c>
      <c r="W33" s="2"/>
      <c r="X33" s="2"/>
      <c r="Y33" s="2"/>
      <c r="Z33" s="2" t="s">
        <v>233</v>
      </c>
      <c r="AA33" s="2"/>
      <c r="AB33" s="2"/>
      <c r="AC33" s="2"/>
      <c r="AD33" s="2"/>
      <c r="AE33" s="2"/>
      <c r="AF33" s="2"/>
      <c r="AH33" s="7"/>
    </row>
    <row r="34" spans="1:38" ht="84" customHeight="1">
      <c r="A34" s="10">
        <f t="shared" si="1"/>
        <v>33</v>
      </c>
      <c r="B34" s="28" t="s">
        <v>739</v>
      </c>
      <c r="C34" s="9" t="str">
        <f t="shared" ref="C34:C65" si="2">B34&amp;" (RFP Cat. #"&amp;A34&amp;")"</f>
        <v>STAFF: Network Access Specialist (RFP Cat. #33)</v>
      </c>
      <c r="D34" s="2" t="s">
        <v>13</v>
      </c>
      <c r="E34" s="2" t="s">
        <v>483</v>
      </c>
      <c r="F34" s="7"/>
      <c r="G34" s="2" t="s">
        <v>359</v>
      </c>
      <c r="H34" s="2" t="s">
        <v>67</v>
      </c>
      <c r="I34" s="2"/>
      <c r="J34" s="2" t="s">
        <v>17</v>
      </c>
      <c r="K34" s="67" t="s">
        <v>738</v>
      </c>
      <c r="L34" s="29"/>
      <c r="M34" s="9" t="s">
        <v>700</v>
      </c>
      <c r="N34" s="34" t="s">
        <v>737</v>
      </c>
      <c r="O34" s="29"/>
      <c r="P34" s="29"/>
      <c r="Q34" s="2" t="s">
        <v>1</v>
      </c>
      <c r="R34" s="2" t="s">
        <v>26</v>
      </c>
      <c r="S34" s="2" t="s">
        <v>3</v>
      </c>
      <c r="T34" s="2" t="s">
        <v>3</v>
      </c>
      <c r="U34" s="2"/>
      <c r="V34" s="2"/>
      <c r="W34" s="2"/>
      <c r="X34" s="2"/>
      <c r="Y34" s="2"/>
      <c r="Z34" s="2"/>
      <c r="AA34" s="2"/>
      <c r="AB34" s="2"/>
      <c r="AC34" s="2"/>
      <c r="AD34" s="2"/>
      <c r="AE34" s="2"/>
      <c r="AF34" s="2"/>
      <c r="AH34" s="7"/>
    </row>
    <row r="35" spans="1:38" ht="84" customHeight="1">
      <c r="A35" s="10">
        <f t="shared" ref="A35:A66" si="3">A34+1</f>
        <v>34</v>
      </c>
      <c r="B35" s="28" t="s">
        <v>736</v>
      </c>
      <c r="C35" s="9" t="str">
        <f t="shared" si="2"/>
        <v>STAFF: Peer support specialists and Recovery and Resilience liaison  (RFP Cat. #34)</v>
      </c>
      <c r="D35" s="2" t="s">
        <v>13</v>
      </c>
      <c r="E35" s="2" t="s">
        <v>483</v>
      </c>
      <c r="F35" s="7"/>
      <c r="G35" s="2" t="s">
        <v>359</v>
      </c>
      <c r="H35" s="2" t="s">
        <v>67</v>
      </c>
      <c r="I35" s="2" t="s">
        <v>735</v>
      </c>
      <c r="J35" s="2" t="s">
        <v>17</v>
      </c>
      <c r="K35" s="9" t="s">
        <v>734</v>
      </c>
      <c r="L35" s="9" t="s">
        <v>733</v>
      </c>
      <c r="M35" s="9" t="s">
        <v>732</v>
      </c>
      <c r="N35" s="34" t="s">
        <v>731</v>
      </c>
      <c r="O35" s="9" t="s">
        <v>730</v>
      </c>
      <c r="P35" s="11" t="s">
        <v>729</v>
      </c>
      <c r="Q35" s="2" t="s">
        <v>1</v>
      </c>
      <c r="R35" s="2" t="s">
        <v>26</v>
      </c>
      <c r="S35" s="2" t="s">
        <v>724</v>
      </c>
      <c r="T35" s="2" t="s">
        <v>724</v>
      </c>
      <c r="U35" s="2"/>
      <c r="V35" s="2" t="s">
        <v>443</v>
      </c>
      <c r="W35" s="2"/>
      <c r="X35" s="2"/>
      <c r="Y35" s="2"/>
      <c r="Z35" s="2" t="s">
        <v>233</v>
      </c>
      <c r="AA35" s="2"/>
      <c r="AB35" s="2"/>
      <c r="AC35" s="2"/>
      <c r="AD35" s="2"/>
      <c r="AE35" s="2"/>
      <c r="AF35" s="2"/>
      <c r="AH35" s="7"/>
    </row>
    <row r="36" spans="1:38" ht="84" customHeight="1">
      <c r="A36" s="10">
        <f t="shared" si="3"/>
        <v>35</v>
      </c>
      <c r="B36" s="28" t="s">
        <v>728</v>
      </c>
      <c r="C36" s="9" t="str">
        <f t="shared" si="2"/>
        <v>STAFF: Recovery and Resiliency market lead (RFP Cat. #35)</v>
      </c>
      <c r="D36" s="2" t="s">
        <v>13</v>
      </c>
      <c r="E36" s="2" t="s">
        <v>483</v>
      </c>
      <c r="F36" s="7"/>
      <c r="G36" s="2" t="s">
        <v>68</v>
      </c>
      <c r="H36" s="2"/>
      <c r="I36" s="2" t="s">
        <v>335</v>
      </c>
      <c r="J36" s="2" t="s">
        <v>293</v>
      </c>
      <c r="K36" s="9" t="s">
        <v>727</v>
      </c>
      <c r="L36" s="9" t="s">
        <v>726</v>
      </c>
      <c r="M36" s="9" t="s">
        <v>725</v>
      </c>
      <c r="N36" s="9" t="s">
        <v>414</v>
      </c>
      <c r="O36" s="9"/>
      <c r="P36" s="66"/>
      <c r="Q36" s="2" t="s">
        <v>1</v>
      </c>
      <c r="R36" s="2" t="s">
        <v>44</v>
      </c>
      <c r="S36" s="2"/>
      <c r="T36" s="2"/>
      <c r="U36" s="2" t="s">
        <v>724</v>
      </c>
      <c r="V36" s="2"/>
      <c r="W36" s="2"/>
      <c r="X36" s="2"/>
      <c r="Y36" s="2"/>
      <c r="Z36" s="2" t="s">
        <v>233</v>
      </c>
      <c r="AA36" s="2"/>
      <c r="AB36" s="2"/>
      <c r="AC36" s="2"/>
      <c r="AD36" s="2"/>
      <c r="AE36" s="2"/>
      <c r="AF36" s="2"/>
      <c r="AH36" s="7"/>
    </row>
    <row r="37" spans="1:38" ht="84" customHeight="1">
      <c r="A37" s="10">
        <f t="shared" si="3"/>
        <v>36</v>
      </c>
      <c r="B37" s="36" t="s">
        <v>723</v>
      </c>
      <c r="C37" s="9" t="str">
        <f t="shared" si="2"/>
        <v>STAFF: Spiritual Support  (RFP Cat. #36)</v>
      </c>
      <c r="D37" s="2" t="s">
        <v>13</v>
      </c>
      <c r="E37" s="3" t="s">
        <v>722</v>
      </c>
      <c r="F37" s="7"/>
      <c r="G37" s="2" t="s">
        <v>359</v>
      </c>
      <c r="H37" s="2" t="s">
        <v>67</v>
      </c>
      <c r="I37" s="2" t="s">
        <v>721</v>
      </c>
      <c r="J37" s="2" t="s">
        <v>17</v>
      </c>
      <c r="K37" s="65" t="s">
        <v>720</v>
      </c>
      <c r="L37" s="9" t="s">
        <v>719</v>
      </c>
      <c r="M37" s="34" t="s">
        <v>30</v>
      </c>
      <c r="N37" s="9" t="s">
        <v>718</v>
      </c>
      <c r="O37" s="34" t="s">
        <v>590</v>
      </c>
      <c r="P37" s="29"/>
      <c r="Q37" s="2" t="s">
        <v>1</v>
      </c>
      <c r="R37" s="2" t="s">
        <v>26</v>
      </c>
      <c r="S37" s="2" t="s">
        <v>3</v>
      </c>
      <c r="T37" s="2" t="s">
        <v>3</v>
      </c>
      <c r="U37" s="2"/>
      <c r="V37" s="2" t="s">
        <v>91</v>
      </c>
      <c r="W37" s="2"/>
      <c r="X37" s="2" t="s">
        <v>24</v>
      </c>
      <c r="Y37" s="2"/>
      <c r="Z37" s="2" t="s">
        <v>233</v>
      </c>
      <c r="AA37" s="2" t="s">
        <v>266</v>
      </c>
      <c r="AB37" s="2"/>
      <c r="AC37" s="2"/>
      <c r="AD37" s="2"/>
      <c r="AE37" s="2"/>
      <c r="AF37" s="2"/>
      <c r="AH37" s="7"/>
    </row>
    <row r="38" spans="1:38" s="42" customFormat="1" ht="84" customHeight="1">
      <c r="A38" s="10">
        <f t="shared" si="3"/>
        <v>37</v>
      </c>
      <c r="B38" s="28" t="s">
        <v>717</v>
      </c>
      <c r="C38" s="9" t="str">
        <f t="shared" si="2"/>
        <v>STAFF: Tribal Network Liaison (RFP Cat. #37)</v>
      </c>
      <c r="D38" s="2" t="s">
        <v>13</v>
      </c>
      <c r="E38" s="2" t="s">
        <v>483</v>
      </c>
      <c r="F38" s="7"/>
      <c r="G38" s="2" t="s">
        <v>362</v>
      </c>
      <c r="H38" s="2" t="s">
        <v>67</v>
      </c>
      <c r="I38" s="7" t="s">
        <v>497</v>
      </c>
      <c r="J38" s="2" t="s">
        <v>353</v>
      </c>
      <c r="K38" s="9" t="s">
        <v>716</v>
      </c>
      <c r="L38" s="9" t="s">
        <v>715</v>
      </c>
      <c r="M38" s="34" t="s">
        <v>30</v>
      </c>
      <c r="N38" s="9" t="s">
        <v>414</v>
      </c>
      <c r="O38" s="29"/>
      <c r="P38" s="29"/>
      <c r="Q38" s="2" t="s">
        <v>1</v>
      </c>
      <c r="R38" s="2" t="s">
        <v>44</v>
      </c>
      <c r="S38" s="2" t="s">
        <v>3</v>
      </c>
      <c r="T38" s="2"/>
      <c r="U38" s="2"/>
      <c r="V38" s="2"/>
      <c r="W38" s="2"/>
      <c r="X38" s="2"/>
      <c r="Y38" s="2"/>
      <c r="Z38" s="2"/>
      <c r="AA38" s="2"/>
      <c r="AB38" s="2"/>
      <c r="AC38" s="2"/>
      <c r="AD38" s="2"/>
      <c r="AE38" s="2"/>
      <c r="AF38" s="2"/>
      <c r="AG38" s="2"/>
      <c r="AH38" s="7"/>
    </row>
    <row r="39" spans="1:38" ht="84" customHeight="1">
      <c r="A39" s="10">
        <f t="shared" si="3"/>
        <v>38</v>
      </c>
      <c r="B39" s="28" t="s">
        <v>714</v>
      </c>
      <c r="C39" s="9" t="str">
        <f t="shared" si="2"/>
        <v>Suicide awareness and 988 Promotion campaign (RFP Cat. #38)</v>
      </c>
      <c r="D39" s="2" t="s">
        <v>13</v>
      </c>
      <c r="E39" s="2" t="s">
        <v>445</v>
      </c>
      <c r="F39" s="7"/>
      <c r="G39" s="2" t="s">
        <v>686</v>
      </c>
      <c r="H39" s="2"/>
      <c r="I39" s="2"/>
      <c r="J39" s="2" t="s">
        <v>10</v>
      </c>
      <c r="K39" s="9" t="s">
        <v>713</v>
      </c>
      <c r="L39" s="13" t="s">
        <v>712</v>
      </c>
      <c r="M39" s="9" t="s">
        <v>711</v>
      </c>
      <c r="N39" s="29"/>
      <c r="O39" s="29"/>
      <c r="P39" s="11" t="s">
        <v>710</v>
      </c>
      <c r="Q39" s="2" t="s">
        <v>1</v>
      </c>
      <c r="R39" s="2"/>
      <c r="S39" s="2" t="s">
        <v>3</v>
      </c>
      <c r="T39" s="2"/>
      <c r="U39" s="2" t="s">
        <v>3</v>
      </c>
      <c r="V39" s="2"/>
      <c r="W39" s="2" t="s">
        <v>709</v>
      </c>
      <c r="X39" s="2"/>
      <c r="Y39" s="2"/>
      <c r="Z39" s="2"/>
      <c r="AA39" s="2"/>
      <c r="AB39" s="2" t="s">
        <v>132</v>
      </c>
      <c r="AC39" s="2"/>
      <c r="AD39" s="2" t="s">
        <v>89</v>
      </c>
      <c r="AE39" s="2"/>
      <c r="AF39" s="2"/>
      <c r="AG39" s="2" t="s">
        <v>163</v>
      </c>
      <c r="AH39" s="7"/>
    </row>
    <row r="40" spans="1:38" ht="84" customHeight="1">
      <c r="A40" s="10">
        <f t="shared" si="3"/>
        <v>39</v>
      </c>
      <c r="B40" s="28" t="s">
        <v>708</v>
      </c>
      <c r="C40" s="9" t="str">
        <f t="shared" si="2"/>
        <v>Suicide Prevention Posters in communities (RFP Cat. #39)</v>
      </c>
      <c r="D40" s="2" t="s">
        <v>13</v>
      </c>
      <c r="E40" s="2" t="s">
        <v>445</v>
      </c>
      <c r="F40" s="7"/>
      <c r="G40" s="2" t="s">
        <v>686</v>
      </c>
      <c r="H40" s="2"/>
      <c r="I40" s="2"/>
      <c r="J40" s="2" t="s">
        <v>10</v>
      </c>
      <c r="K40" s="9" t="s">
        <v>707</v>
      </c>
      <c r="L40" s="13" t="s">
        <v>706</v>
      </c>
      <c r="M40" s="29"/>
      <c r="N40" s="29"/>
      <c r="O40" s="13" t="s">
        <v>515</v>
      </c>
      <c r="P40" s="29"/>
      <c r="Q40" s="2" t="s">
        <v>1</v>
      </c>
      <c r="R40" s="2"/>
      <c r="S40" s="2" t="s">
        <v>3</v>
      </c>
      <c r="T40" s="2" t="s">
        <v>3</v>
      </c>
      <c r="U40" s="2" t="s">
        <v>3</v>
      </c>
      <c r="V40" s="2"/>
      <c r="W40" s="2"/>
      <c r="X40" s="2"/>
      <c r="Y40" s="2"/>
      <c r="Z40" s="2"/>
      <c r="AA40" s="2"/>
      <c r="AB40" s="2" t="s">
        <v>263</v>
      </c>
      <c r="AC40" s="2"/>
      <c r="AD40" s="2" t="s">
        <v>89</v>
      </c>
      <c r="AE40" s="2"/>
      <c r="AF40" s="2"/>
      <c r="AG40" s="2" t="s">
        <v>163</v>
      </c>
      <c r="AH40" s="7"/>
    </row>
    <row r="41" spans="1:38" ht="84" customHeight="1">
      <c r="A41" s="10">
        <f t="shared" si="3"/>
        <v>40</v>
      </c>
      <c r="B41" s="28" t="s">
        <v>705</v>
      </c>
      <c r="C41" s="9" t="str">
        <f t="shared" si="2"/>
        <v>Transportation Benefits (RFP Cat. #40)</v>
      </c>
      <c r="D41" s="2" t="s">
        <v>13</v>
      </c>
      <c r="E41" s="2" t="s">
        <v>12</v>
      </c>
      <c r="F41" s="7"/>
      <c r="G41" s="2" t="s">
        <v>359</v>
      </c>
      <c r="H41" s="2" t="s">
        <v>67</v>
      </c>
      <c r="I41" s="2"/>
      <c r="J41" s="2" t="s">
        <v>80</v>
      </c>
      <c r="K41" s="9" t="s">
        <v>704</v>
      </c>
      <c r="L41" s="29"/>
      <c r="M41" s="9" t="s">
        <v>700</v>
      </c>
      <c r="N41" s="29"/>
      <c r="O41" s="29"/>
      <c r="P41" s="29"/>
      <c r="Q41" s="2" t="s">
        <v>1</v>
      </c>
      <c r="R41" s="2" t="s">
        <v>26</v>
      </c>
      <c r="S41" s="2" t="s">
        <v>3</v>
      </c>
      <c r="T41" s="2"/>
      <c r="U41" s="2"/>
      <c r="V41" s="2" t="s">
        <v>142</v>
      </c>
      <c r="W41" s="2"/>
      <c r="X41" s="2" t="s">
        <v>24</v>
      </c>
      <c r="Y41" s="2" t="s">
        <v>192</v>
      </c>
      <c r="Z41" s="2"/>
      <c r="AA41" s="2" t="s">
        <v>22</v>
      </c>
      <c r="AB41" s="2" t="s">
        <v>132</v>
      </c>
      <c r="AC41" s="2" t="s">
        <v>290</v>
      </c>
      <c r="AD41" s="2" t="s">
        <v>164</v>
      </c>
      <c r="AE41" s="2"/>
      <c r="AF41" s="2"/>
      <c r="AH41" s="7"/>
      <c r="AI41" s="31" t="s">
        <v>703</v>
      </c>
    </row>
    <row r="42" spans="1:38" ht="84" customHeight="1">
      <c r="A42" s="10">
        <f t="shared" si="3"/>
        <v>41</v>
      </c>
      <c r="B42" s="28" t="s">
        <v>702</v>
      </c>
      <c r="C42" s="9" t="str">
        <f t="shared" si="2"/>
        <v>Virtual Senior Centers  (RFP Cat. #41)</v>
      </c>
      <c r="D42" s="2" t="s">
        <v>13</v>
      </c>
      <c r="E42" s="2" t="s">
        <v>483</v>
      </c>
      <c r="F42" s="7"/>
      <c r="G42" s="2" t="s">
        <v>359</v>
      </c>
      <c r="H42" s="2" t="s">
        <v>67</v>
      </c>
      <c r="I42" s="2" t="s">
        <v>86</v>
      </c>
      <c r="J42" s="2" t="s">
        <v>80</v>
      </c>
      <c r="K42" s="65" t="s">
        <v>701</v>
      </c>
      <c r="L42" s="29"/>
      <c r="M42" s="9" t="s">
        <v>700</v>
      </c>
      <c r="N42" s="29"/>
      <c r="O42" s="34" t="s">
        <v>699</v>
      </c>
      <c r="P42" s="29"/>
      <c r="Q42" s="2" t="s">
        <v>1</v>
      </c>
      <c r="R42" s="2" t="s">
        <v>26</v>
      </c>
      <c r="S42" s="2" t="s">
        <v>3</v>
      </c>
      <c r="T42" s="2" t="s">
        <v>3</v>
      </c>
      <c r="U42" s="2" t="s">
        <v>3</v>
      </c>
      <c r="V42" s="2"/>
      <c r="W42" s="2"/>
      <c r="X42" s="2" t="s">
        <v>77</v>
      </c>
      <c r="Y42" s="2"/>
      <c r="Z42" s="2"/>
      <c r="AA42" s="2"/>
      <c r="AB42" s="2" t="s">
        <v>132</v>
      </c>
      <c r="AC42" s="2"/>
      <c r="AD42" s="2"/>
      <c r="AE42" s="2"/>
      <c r="AF42" s="2"/>
      <c r="AH42" s="7"/>
      <c r="AI42" s="31" t="s">
        <v>698</v>
      </c>
    </row>
    <row r="43" spans="1:38" ht="84" customHeight="1">
      <c r="A43" s="10">
        <f t="shared" si="3"/>
        <v>42</v>
      </c>
      <c r="B43" s="28" t="s">
        <v>697</v>
      </c>
      <c r="C43" s="9" t="str">
        <f t="shared" si="2"/>
        <v>White Bison (RFP Cat. #42)</v>
      </c>
      <c r="D43" s="2" t="s">
        <v>13</v>
      </c>
      <c r="E43" s="2" t="s">
        <v>445</v>
      </c>
      <c r="F43" s="7"/>
      <c r="G43" s="2" t="s">
        <v>686</v>
      </c>
      <c r="H43" s="2"/>
      <c r="I43" s="2"/>
      <c r="J43" s="2" t="s">
        <v>17</v>
      </c>
      <c r="K43" s="9" t="s">
        <v>696</v>
      </c>
      <c r="L43" s="9" t="s">
        <v>695</v>
      </c>
      <c r="M43" s="9" t="s">
        <v>346</v>
      </c>
      <c r="N43" s="29"/>
      <c r="O43" s="29"/>
      <c r="P43" s="11" t="s">
        <v>694</v>
      </c>
      <c r="Q43" s="2" t="s">
        <v>1</v>
      </c>
      <c r="R43" s="2"/>
      <c r="S43" s="2" t="s">
        <v>3</v>
      </c>
      <c r="T43" s="2" t="s">
        <v>3</v>
      </c>
      <c r="U43" s="2" t="s">
        <v>3</v>
      </c>
      <c r="V43" s="2"/>
      <c r="W43" s="2"/>
      <c r="X43" s="2"/>
      <c r="Y43" s="2"/>
      <c r="Z43" s="2" t="s">
        <v>693</v>
      </c>
      <c r="AA43" s="2"/>
      <c r="AB43" s="2" t="s">
        <v>132</v>
      </c>
      <c r="AC43" s="2"/>
      <c r="AD43" s="2" t="s">
        <v>279</v>
      </c>
      <c r="AE43" s="2"/>
      <c r="AF43" s="2"/>
      <c r="AG43" s="2" t="s">
        <v>114</v>
      </c>
      <c r="AH43" s="7"/>
      <c r="AJ43" s="1" t="s">
        <v>4</v>
      </c>
      <c r="AL43" s="1">
        <v>0</v>
      </c>
    </row>
    <row r="44" spans="1:38" ht="106.5" customHeight="1">
      <c r="A44" s="10">
        <f t="shared" si="3"/>
        <v>43</v>
      </c>
      <c r="B44" s="28" t="s">
        <v>692</v>
      </c>
      <c r="C44" s="9" t="str">
        <f t="shared" si="2"/>
        <v>workforce capacity  (RFP Cat. #43)</v>
      </c>
      <c r="D44" s="2" t="s">
        <v>13</v>
      </c>
      <c r="E44" s="2" t="s">
        <v>315</v>
      </c>
      <c r="F44" s="7"/>
      <c r="G44" s="2" t="s">
        <v>359</v>
      </c>
      <c r="H44" s="2" t="s">
        <v>51</v>
      </c>
      <c r="I44" s="28"/>
      <c r="J44" s="2" t="s">
        <v>50</v>
      </c>
      <c r="K44" s="65" t="s">
        <v>691</v>
      </c>
      <c r="L44" s="34" t="s">
        <v>690</v>
      </c>
      <c r="M44" s="34" t="s">
        <v>30</v>
      </c>
      <c r="O44" s="34" t="s">
        <v>689</v>
      </c>
      <c r="P44" s="29" t="s">
        <v>0</v>
      </c>
      <c r="Q44" s="2" t="s">
        <v>1</v>
      </c>
      <c r="R44" s="2" t="s">
        <v>26</v>
      </c>
      <c r="S44" s="2" t="s">
        <v>3</v>
      </c>
      <c r="T44" s="2" t="s">
        <v>3</v>
      </c>
      <c r="U44" s="2" t="s">
        <v>3</v>
      </c>
      <c r="V44" s="2" t="s">
        <v>134</v>
      </c>
      <c r="W44" s="2"/>
      <c r="X44" s="2" t="s">
        <v>688</v>
      </c>
      <c r="Y44" s="2"/>
      <c r="Z44" s="2"/>
      <c r="AA44" s="2"/>
      <c r="AB44" s="2"/>
      <c r="AC44" s="2"/>
      <c r="AD44" s="2"/>
      <c r="AE44" s="2"/>
      <c r="AF44" s="2"/>
      <c r="AH44" s="7"/>
    </row>
    <row r="45" spans="1:38" ht="84" customHeight="1">
      <c r="A45" s="10">
        <f t="shared" si="3"/>
        <v>44</v>
      </c>
      <c r="B45" s="2" t="s">
        <v>687</v>
      </c>
      <c r="C45" s="9" t="str">
        <f t="shared" si="2"/>
        <v>ZeroSuicide (RFP Cat. #44)</v>
      </c>
      <c r="D45" s="2" t="s">
        <v>13</v>
      </c>
      <c r="E45" s="2" t="s">
        <v>445</v>
      </c>
      <c r="F45" s="7"/>
      <c r="G45" s="2" t="s">
        <v>686</v>
      </c>
      <c r="H45" s="2"/>
      <c r="I45" s="2"/>
      <c r="J45" s="2" t="s">
        <v>17</v>
      </c>
      <c r="K45" s="13" t="s">
        <v>685</v>
      </c>
      <c r="L45" s="13" t="s">
        <v>684</v>
      </c>
      <c r="M45" s="9" t="s">
        <v>30</v>
      </c>
      <c r="N45" s="13" t="s">
        <v>683</v>
      </c>
      <c r="O45" s="13" t="s">
        <v>515</v>
      </c>
      <c r="P45" s="11" t="s">
        <v>682</v>
      </c>
      <c r="Q45" s="2" t="s">
        <v>1</v>
      </c>
      <c r="R45" s="2" t="s">
        <v>26</v>
      </c>
      <c r="S45" s="2" t="s">
        <v>3</v>
      </c>
      <c r="T45" s="2" t="s">
        <v>3</v>
      </c>
      <c r="U45" s="2" t="s">
        <v>3</v>
      </c>
      <c r="V45" s="2"/>
      <c r="W45" s="2"/>
      <c r="X45" s="2"/>
      <c r="Y45" s="2"/>
      <c r="Z45" s="2"/>
      <c r="AA45" s="2"/>
      <c r="AB45" s="2" t="s">
        <v>132</v>
      </c>
      <c r="AC45" s="2" t="s">
        <v>90</v>
      </c>
      <c r="AD45" s="2" t="s">
        <v>131</v>
      </c>
      <c r="AE45" s="2"/>
      <c r="AF45" s="2"/>
      <c r="AG45" s="2" t="s">
        <v>163</v>
      </c>
      <c r="AH45" s="7"/>
    </row>
    <row r="46" spans="1:38" ht="84" customHeight="1">
      <c r="A46" s="10">
        <f t="shared" si="3"/>
        <v>45</v>
      </c>
      <c r="B46" s="28" t="s">
        <v>569</v>
      </c>
      <c r="C46" s="9" t="str">
        <f t="shared" si="2"/>
        <v>Culturally Sensitive &amp; Diverse Call Center (RFP Cat. #45)</v>
      </c>
      <c r="D46" s="2" t="s">
        <v>13</v>
      </c>
      <c r="E46" s="2" t="s">
        <v>567</v>
      </c>
      <c r="F46" s="7"/>
      <c r="G46" s="2" t="s">
        <v>359</v>
      </c>
      <c r="H46" s="2" t="s">
        <v>67</v>
      </c>
      <c r="I46" s="2" t="s">
        <v>566</v>
      </c>
      <c r="J46" s="2" t="s">
        <v>286</v>
      </c>
      <c r="K46" s="34" t="s">
        <v>681</v>
      </c>
      <c r="L46" s="9" t="s">
        <v>680</v>
      </c>
      <c r="M46" s="9" t="s">
        <v>7</v>
      </c>
      <c r="N46" s="34" t="s">
        <v>679</v>
      </c>
      <c r="O46" s="9" t="s">
        <v>678</v>
      </c>
      <c r="P46" s="29"/>
      <c r="Q46" s="2" t="s">
        <v>1</v>
      </c>
      <c r="R46" s="2" t="s">
        <v>26</v>
      </c>
      <c r="S46" s="2" t="s">
        <v>3</v>
      </c>
      <c r="T46" s="2" t="s">
        <v>3</v>
      </c>
      <c r="U46" s="2" t="s">
        <v>3</v>
      </c>
      <c r="V46" s="2"/>
      <c r="W46" s="2"/>
      <c r="X46" s="2"/>
      <c r="Y46" s="2" t="s">
        <v>569</v>
      </c>
      <c r="Z46" s="2"/>
      <c r="AA46" s="2"/>
      <c r="AB46" s="2"/>
      <c r="AC46" s="2"/>
      <c r="AD46" s="2"/>
      <c r="AE46" s="2"/>
      <c r="AF46" s="2"/>
      <c r="AH46" s="7"/>
    </row>
    <row r="47" spans="1:38" ht="84" customHeight="1">
      <c r="A47" s="10">
        <f t="shared" si="3"/>
        <v>46</v>
      </c>
      <c r="B47" s="28" t="s">
        <v>677</v>
      </c>
      <c r="C47" s="9" t="str">
        <f t="shared" si="2"/>
        <v>Food insecurity  (RFP Cat. #46)</v>
      </c>
      <c r="D47" s="2" t="s">
        <v>13</v>
      </c>
      <c r="E47" s="2" t="s">
        <v>567</v>
      </c>
      <c r="F47" s="7"/>
      <c r="G47" s="2" t="s">
        <v>359</v>
      </c>
      <c r="H47" s="2" t="s">
        <v>67</v>
      </c>
      <c r="I47" s="2" t="s">
        <v>566</v>
      </c>
      <c r="J47" s="2" t="s">
        <v>80</v>
      </c>
      <c r="K47" s="9" t="s">
        <v>676</v>
      </c>
      <c r="L47" s="29"/>
      <c r="M47" s="9" t="s">
        <v>7</v>
      </c>
      <c r="N47" s="64"/>
      <c r="O47" s="9" t="s">
        <v>675</v>
      </c>
      <c r="P47" s="29"/>
      <c r="Q47" s="2" t="s">
        <v>1</v>
      </c>
      <c r="R47" s="2" t="s">
        <v>26</v>
      </c>
      <c r="S47" s="2" t="s">
        <v>3</v>
      </c>
      <c r="T47" s="2" t="s">
        <v>3</v>
      </c>
      <c r="U47" s="2"/>
      <c r="V47" s="2" t="s">
        <v>91</v>
      </c>
      <c r="W47" s="2"/>
      <c r="X47" s="2" t="s">
        <v>24</v>
      </c>
      <c r="Y47" s="2" t="s">
        <v>192</v>
      </c>
      <c r="Z47" s="2"/>
      <c r="AA47" s="2" t="s">
        <v>266</v>
      </c>
      <c r="AB47" s="2" t="s">
        <v>42</v>
      </c>
      <c r="AC47" s="2" t="s">
        <v>90</v>
      </c>
      <c r="AD47" s="2" t="s">
        <v>164</v>
      </c>
      <c r="AE47" s="2" t="s">
        <v>19</v>
      </c>
      <c r="AF47" s="2"/>
      <c r="AH47" s="7"/>
      <c r="AI47" s="31" t="s">
        <v>674</v>
      </c>
    </row>
    <row r="48" spans="1:38" ht="84" customHeight="1">
      <c r="A48" s="10">
        <f t="shared" si="3"/>
        <v>47</v>
      </c>
      <c r="B48" s="28" t="s">
        <v>673</v>
      </c>
      <c r="C48" s="9" t="str">
        <f t="shared" si="2"/>
        <v>STAFF- SDOH (RFP Cat. #47)</v>
      </c>
      <c r="D48" s="2" t="s">
        <v>13</v>
      </c>
      <c r="E48" s="2" t="s">
        <v>567</v>
      </c>
      <c r="F48" s="7"/>
      <c r="G48" s="2" t="s">
        <v>359</v>
      </c>
      <c r="H48" s="2" t="s">
        <v>67</v>
      </c>
      <c r="I48" s="2" t="s">
        <v>566</v>
      </c>
      <c r="J48" s="2" t="s">
        <v>50</v>
      </c>
      <c r="K48" s="9" t="s">
        <v>672</v>
      </c>
      <c r="L48" s="9" t="s">
        <v>671</v>
      </c>
      <c r="M48" s="9" t="s">
        <v>7</v>
      </c>
      <c r="N48" s="64"/>
      <c r="O48" s="9" t="s">
        <v>562</v>
      </c>
      <c r="P48" s="29"/>
      <c r="Q48" s="2" t="s">
        <v>1</v>
      </c>
      <c r="R48" s="2" t="s">
        <v>26</v>
      </c>
      <c r="S48" s="2" t="s">
        <v>3</v>
      </c>
      <c r="T48" s="2" t="s">
        <v>3</v>
      </c>
      <c r="U48" s="2"/>
      <c r="V48" s="2"/>
      <c r="W48" s="2"/>
      <c r="X48" s="2"/>
      <c r="Y48" s="2" t="s">
        <v>192</v>
      </c>
      <c r="Z48" s="2" t="s">
        <v>233</v>
      </c>
      <c r="AA48" s="2"/>
      <c r="AB48" s="2" t="s">
        <v>42</v>
      </c>
      <c r="AC48" s="2"/>
      <c r="AD48" s="2" t="s">
        <v>89</v>
      </c>
      <c r="AE48" s="2"/>
      <c r="AF48" s="2"/>
      <c r="AH48" s="7"/>
    </row>
    <row r="49" spans="1:35" ht="84" customHeight="1">
      <c r="A49" s="10">
        <f t="shared" si="3"/>
        <v>48</v>
      </c>
      <c r="B49" s="28" t="s">
        <v>670</v>
      </c>
      <c r="C49" s="9" t="str">
        <f t="shared" si="2"/>
        <v>Benelynk (RFP Cat. #48)</v>
      </c>
      <c r="D49" s="2" t="s">
        <v>13</v>
      </c>
      <c r="E49" s="2" t="s">
        <v>567</v>
      </c>
      <c r="F49" s="7"/>
      <c r="G49" s="2" t="s">
        <v>359</v>
      </c>
      <c r="H49" s="2" t="s">
        <v>67</v>
      </c>
      <c r="I49" s="9" t="s">
        <v>566</v>
      </c>
      <c r="J49" s="2" t="s">
        <v>17</v>
      </c>
      <c r="K49" s="9" t="s">
        <v>669</v>
      </c>
      <c r="L49" s="34" t="s">
        <v>668</v>
      </c>
      <c r="M49" s="9" t="s">
        <v>667</v>
      </c>
      <c r="N49" s="34" t="s">
        <v>563</v>
      </c>
      <c r="O49" s="34" t="s">
        <v>664</v>
      </c>
      <c r="P49" s="29"/>
      <c r="Q49" s="2" t="s">
        <v>1</v>
      </c>
      <c r="R49" s="2" t="s">
        <v>26</v>
      </c>
      <c r="S49" s="2" t="s">
        <v>3</v>
      </c>
      <c r="T49" s="2" t="s">
        <v>3</v>
      </c>
      <c r="U49" s="2"/>
      <c r="V49" s="2"/>
      <c r="W49" s="2"/>
      <c r="X49" s="2"/>
      <c r="Y49" s="2" t="s">
        <v>192</v>
      </c>
      <c r="Z49" s="2"/>
      <c r="AA49" s="2"/>
      <c r="AB49" s="2" t="s">
        <v>42</v>
      </c>
      <c r="AC49" s="2"/>
      <c r="AD49" s="2"/>
      <c r="AE49" s="2"/>
      <c r="AF49" s="2"/>
      <c r="AH49" s="7"/>
    </row>
    <row r="50" spans="1:35" ht="84" customHeight="1">
      <c r="A50" s="10">
        <f t="shared" si="3"/>
        <v>49</v>
      </c>
      <c r="B50" s="28" t="s">
        <v>666</v>
      </c>
      <c r="C50" s="9" t="str">
        <f t="shared" si="2"/>
        <v>Eliza (RFP Cat. #49)</v>
      </c>
      <c r="D50" s="2" t="s">
        <v>13</v>
      </c>
      <c r="E50" s="2" t="s">
        <v>567</v>
      </c>
      <c r="F50" s="7"/>
      <c r="G50" s="2" t="s">
        <v>359</v>
      </c>
      <c r="H50" s="2" t="s">
        <v>67</v>
      </c>
      <c r="I50" s="9" t="s">
        <v>566</v>
      </c>
      <c r="J50" s="2" t="s">
        <v>17</v>
      </c>
      <c r="K50" s="9" t="s">
        <v>665</v>
      </c>
      <c r="L50" s="29"/>
      <c r="M50" s="9" t="s">
        <v>7</v>
      </c>
      <c r="N50" s="29"/>
      <c r="O50" s="34" t="s">
        <v>664</v>
      </c>
      <c r="P50" s="29"/>
      <c r="Q50" s="2" t="s">
        <v>1</v>
      </c>
      <c r="R50" s="2" t="s">
        <v>44</v>
      </c>
      <c r="S50" s="2" t="s">
        <v>3</v>
      </c>
      <c r="T50" s="2" t="s">
        <v>3</v>
      </c>
      <c r="U50" s="2"/>
      <c r="V50" s="2"/>
      <c r="W50" s="2"/>
      <c r="X50" s="2"/>
      <c r="Y50" s="2" t="s">
        <v>647</v>
      </c>
      <c r="Z50" s="2"/>
      <c r="AA50" s="2"/>
      <c r="AB50" s="2" t="s">
        <v>42</v>
      </c>
      <c r="AC50" s="2"/>
      <c r="AD50" s="2"/>
      <c r="AE50" s="2"/>
      <c r="AF50" s="2"/>
      <c r="AH50" s="7"/>
    </row>
    <row r="51" spans="1:35" ht="84" customHeight="1">
      <c r="A51" s="10">
        <f t="shared" si="3"/>
        <v>50</v>
      </c>
      <c r="B51" s="28" t="s">
        <v>663</v>
      </c>
      <c r="C51" s="9" t="str">
        <f t="shared" si="2"/>
        <v>SDOH Data Analysis (RFP Cat. #50)</v>
      </c>
      <c r="D51" s="2" t="s">
        <v>13</v>
      </c>
      <c r="E51" s="2" t="s">
        <v>567</v>
      </c>
      <c r="F51" s="7"/>
      <c r="G51" s="2" t="s">
        <v>359</v>
      </c>
      <c r="H51" s="2" t="s">
        <v>67</v>
      </c>
      <c r="I51" s="7" t="s">
        <v>566</v>
      </c>
      <c r="J51" s="2" t="s">
        <v>17</v>
      </c>
      <c r="K51" s="9" t="s">
        <v>662</v>
      </c>
      <c r="L51" s="34" t="s">
        <v>661</v>
      </c>
      <c r="M51" s="9" t="s">
        <v>7</v>
      </c>
      <c r="N51" s="34" t="s">
        <v>660</v>
      </c>
      <c r="O51" s="34" t="s">
        <v>659</v>
      </c>
      <c r="P51" s="29"/>
      <c r="Q51" s="2" t="s">
        <v>1</v>
      </c>
      <c r="R51" s="2" t="s">
        <v>26</v>
      </c>
      <c r="S51" s="2" t="s">
        <v>3</v>
      </c>
      <c r="T51" s="2" t="s">
        <v>3</v>
      </c>
      <c r="U51" s="2"/>
      <c r="V51" s="2"/>
      <c r="W51" s="2"/>
      <c r="X51" s="2"/>
      <c r="Y51" s="2" t="s">
        <v>647</v>
      </c>
      <c r="Z51" s="2"/>
      <c r="AA51" s="2"/>
      <c r="AB51" s="2"/>
      <c r="AC51" s="2"/>
      <c r="AD51" s="2"/>
      <c r="AE51" s="2"/>
      <c r="AF51" s="2"/>
      <c r="AH51" s="7"/>
    </row>
    <row r="52" spans="1:35" ht="84" customHeight="1">
      <c r="A52" s="10">
        <f t="shared" si="3"/>
        <v>51</v>
      </c>
      <c r="B52" s="36" t="s">
        <v>658</v>
      </c>
      <c r="C52" s="9" t="str">
        <f t="shared" si="2"/>
        <v>SDOH- Discretionary Funds to empower members (RFP Cat. #51)</v>
      </c>
      <c r="D52" s="2" t="s">
        <v>127</v>
      </c>
      <c r="E52" s="2" t="s">
        <v>567</v>
      </c>
      <c r="F52" s="7"/>
      <c r="G52" s="2" t="s">
        <v>359</v>
      </c>
      <c r="H52" s="2" t="s">
        <v>67</v>
      </c>
      <c r="I52" s="9" t="s">
        <v>566</v>
      </c>
      <c r="J52" s="2" t="s">
        <v>80</v>
      </c>
      <c r="K52" s="9" t="s">
        <v>657</v>
      </c>
      <c r="L52" s="34" t="s">
        <v>656</v>
      </c>
      <c r="M52" s="9" t="s">
        <v>7</v>
      </c>
      <c r="N52" s="34" t="s">
        <v>655</v>
      </c>
      <c r="O52" s="34" t="s">
        <v>654</v>
      </c>
      <c r="P52" s="46"/>
      <c r="Q52" s="2" t="s">
        <v>1</v>
      </c>
      <c r="R52" s="2" t="s">
        <v>26</v>
      </c>
      <c r="S52" s="2" t="s">
        <v>3</v>
      </c>
      <c r="T52" s="2" t="s">
        <v>3</v>
      </c>
      <c r="U52" s="2"/>
      <c r="V52" s="2"/>
      <c r="W52" s="2"/>
      <c r="X52" s="2"/>
      <c r="Y52" s="2" t="s">
        <v>653</v>
      </c>
      <c r="Z52" s="2"/>
      <c r="AA52" s="2" t="s">
        <v>266</v>
      </c>
      <c r="AB52" s="2" t="s">
        <v>42</v>
      </c>
      <c r="AC52" s="2"/>
      <c r="AD52" s="2" t="s">
        <v>89</v>
      </c>
      <c r="AE52" s="2"/>
      <c r="AF52" s="2"/>
      <c r="AH52" s="7"/>
      <c r="AI52" s="47" t="s">
        <v>652</v>
      </c>
    </row>
    <row r="53" spans="1:35" ht="84" customHeight="1">
      <c r="A53" s="10">
        <f t="shared" si="3"/>
        <v>52</v>
      </c>
      <c r="B53" s="28" t="s">
        <v>651</v>
      </c>
      <c r="C53" s="9" t="str">
        <f t="shared" si="2"/>
        <v>Empowering Health and Catalyst  (RFP Cat. #52)</v>
      </c>
      <c r="D53" s="2" t="s">
        <v>13</v>
      </c>
      <c r="E53" s="2" t="s">
        <v>567</v>
      </c>
      <c r="F53" s="7"/>
      <c r="G53" s="2" t="s">
        <v>359</v>
      </c>
      <c r="H53" s="2" t="s">
        <v>67</v>
      </c>
      <c r="I53" s="9" t="s">
        <v>566</v>
      </c>
      <c r="J53" s="2" t="s">
        <v>50</v>
      </c>
      <c r="K53" s="9" t="s">
        <v>650</v>
      </c>
      <c r="L53" s="29"/>
      <c r="M53" s="9" t="s">
        <v>7</v>
      </c>
      <c r="N53" s="29"/>
      <c r="O53" s="29"/>
      <c r="P53" s="29"/>
      <c r="Q53" s="2" t="s">
        <v>1</v>
      </c>
      <c r="R53" s="2" t="s">
        <v>26</v>
      </c>
      <c r="S53" s="2" t="s">
        <v>3</v>
      </c>
      <c r="T53" s="2" t="s">
        <v>3</v>
      </c>
      <c r="U53" s="2"/>
      <c r="V53" s="2"/>
      <c r="W53" s="2"/>
      <c r="X53" s="2"/>
      <c r="Y53" s="2" t="s">
        <v>43</v>
      </c>
      <c r="Z53" s="2"/>
      <c r="AA53" s="2"/>
      <c r="AB53" s="2"/>
      <c r="AC53" s="2"/>
      <c r="AD53" s="2"/>
      <c r="AE53" s="2"/>
      <c r="AF53" s="2"/>
      <c r="AH53" s="7"/>
    </row>
    <row r="54" spans="1:35" ht="84" customHeight="1">
      <c r="A54" s="10">
        <f t="shared" si="3"/>
        <v>53</v>
      </c>
      <c r="B54" s="28" t="s">
        <v>649</v>
      </c>
      <c r="C54" s="9" t="str">
        <f t="shared" si="2"/>
        <v>SDOH and Member Communication  (RFP Cat. #53)</v>
      </c>
      <c r="D54" s="2" t="s">
        <v>13</v>
      </c>
      <c r="E54" s="2" t="s">
        <v>567</v>
      </c>
      <c r="F54" s="7"/>
      <c r="G54" s="2" t="s">
        <v>359</v>
      </c>
      <c r="H54" s="2" t="s">
        <v>67</v>
      </c>
      <c r="I54" s="9" t="s">
        <v>566</v>
      </c>
      <c r="J54" s="2" t="s">
        <v>21</v>
      </c>
      <c r="K54" s="9" t="s">
        <v>648</v>
      </c>
      <c r="L54" s="9"/>
      <c r="M54" s="9" t="s">
        <v>7</v>
      </c>
      <c r="N54" s="29"/>
      <c r="O54" s="29"/>
      <c r="P54" s="29"/>
      <c r="Q54" s="2" t="s">
        <v>1</v>
      </c>
      <c r="R54" s="2" t="s">
        <v>26</v>
      </c>
      <c r="S54" s="2" t="s">
        <v>3</v>
      </c>
      <c r="T54" s="2" t="s">
        <v>3</v>
      </c>
      <c r="U54" s="2"/>
      <c r="V54" s="2"/>
      <c r="W54" s="2"/>
      <c r="X54" s="2"/>
      <c r="Y54" s="2" t="s">
        <v>647</v>
      </c>
      <c r="Z54" s="2"/>
      <c r="AA54" s="2"/>
      <c r="AB54" s="2" t="s">
        <v>42</v>
      </c>
      <c r="AC54" s="2"/>
      <c r="AD54" s="2" t="s">
        <v>20</v>
      </c>
      <c r="AE54" s="2"/>
      <c r="AF54" s="2"/>
      <c r="AH54" s="7"/>
    </row>
    <row r="55" spans="1:35" ht="84" customHeight="1">
      <c r="A55" s="10">
        <f t="shared" si="3"/>
        <v>54</v>
      </c>
      <c r="B55" s="28" t="s">
        <v>646</v>
      </c>
      <c r="C55" s="9" t="str">
        <f t="shared" si="2"/>
        <v>Predictive Social isolation tool (RFP Cat. #54)</v>
      </c>
      <c r="D55" s="2" t="s">
        <v>13</v>
      </c>
      <c r="E55" s="2" t="s">
        <v>567</v>
      </c>
      <c r="F55" s="7"/>
      <c r="G55" s="2" t="s">
        <v>359</v>
      </c>
      <c r="H55" s="2" t="s">
        <v>67</v>
      </c>
      <c r="I55" s="9" t="s">
        <v>566</v>
      </c>
      <c r="J55" s="2" t="s">
        <v>17</v>
      </c>
      <c r="K55" s="9" t="s">
        <v>645</v>
      </c>
      <c r="L55" s="29"/>
      <c r="M55" s="9" t="s">
        <v>634</v>
      </c>
      <c r="N55" s="29"/>
      <c r="O55" s="29"/>
      <c r="P55" s="29"/>
      <c r="Q55" s="2" t="s">
        <v>1</v>
      </c>
      <c r="R55" s="2" t="s">
        <v>26</v>
      </c>
      <c r="S55" s="2" t="s">
        <v>3</v>
      </c>
      <c r="T55" s="2" t="s">
        <v>3</v>
      </c>
      <c r="U55" s="2"/>
      <c r="V55" s="2"/>
      <c r="W55" s="2"/>
      <c r="X55" s="2"/>
      <c r="Y55" s="2" t="s">
        <v>192</v>
      </c>
      <c r="Z55" s="2"/>
      <c r="AA55" s="2"/>
      <c r="AB55" s="2" t="s">
        <v>42</v>
      </c>
      <c r="AC55" s="2"/>
      <c r="AD55" s="2"/>
      <c r="AE55" s="2"/>
      <c r="AF55" s="2"/>
      <c r="AH55" s="7"/>
    </row>
    <row r="56" spans="1:35" ht="84" customHeight="1">
      <c r="A56" s="10">
        <f t="shared" si="3"/>
        <v>55</v>
      </c>
      <c r="B56" s="28" t="s">
        <v>644</v>
      </c>
      <c r="C56" s="9" t="str">
        <f t="shared" si="2"/>
        <v>QPR Training (RFP Cat. #55)</v>
      </c>
      <c r="D56" s="2" t="s">
        <v>13</v>
      </c>
      <c r="E56" s="2" t="s">
        <v>12</v>
      </c>
      <c r="F56" s="7"/>
      <c r="G56" s="2" t="s">
        <v>359</v>
      </c>
      <c r="H56" s="2"/>
      <c r="I56" s="2" t="s">
        <v>335</v>
      </c>
      <c r="J56" s="2" t="s">
        <v>50</v>
      </c>
      <c r="K56" s="9" t="s">
        <v>643</v>
      </c>
      <c r="L56" s="13" t="s">
        <v>642</v>
      </c>
      <c r="M56" s="9" t="s">
        <v>7</v>
      </c>
      <c r="N56" s="9"/>
      <c r="O56" s="13" t="s">
        <v>515</v>
      </c>
      <c r="P56" s="9"/>
      <c r="Q56" s="2" t="s">
        <v>1</v>
      </c>
      <c r="R56" s="2"/>
      <c r="S56" s="2"/>
      <c r="T56" s="2" t="s">
        <v>3</v>
      </c>
      <c r="U56" s="2" t="s">
        <v>3</v>
      </c>
      <c r="V56" s="2"/>
      <c r="W56" s="2" t="s">
        <v>133</v>
      </c>
      <c r="X56" s="2"/>
      <c r="Y56" s="2"/>
      <c r="Z56" s="2"/>
      <c r="AA56" s="2"/>
      <c r="AB56" s="2"/>
      <c r="AC56" s="2"/>
      <c r="AD56" s="2"/>
      <c r="AE56" s="2"/>
      <c r="AF56" s="2" t="s">
        <v>146</v>
      </c>
      <c r="AG56" s="2" t="s">
        <v>163</v>
      </c>
      <c r="AH56" s="7"/>
    </row>
    <row r="57" spans="1:35" ht="55.5" customHeight="1">
      <c r="A57" s="10">
        <f t="shared" si="3"/>
        <v>56</v>
      </c>
      <c r="B57" s="28" t="s">
        <v>641</v>
      </c>
      <c r="C57" s="9" t="str">
        <f t="shared" si="2"/>
        <v>Unite US (RFP Cat. #56)</v>
      </c>
      <c r="D57" s="2" t="s">
        <v>127</v>
      </c>
      <c r="E57" s="2" t="s">
        <v>567</v>
      </c>
      <c r="F57" s="7"/>
      <c r="G57" s="2" t="s">
        <v>359</v>
      </c>
      <c r="H57" s="2" t="s">
        <v>67</v>
      </c>
      <c r="I57" s="9" t="s">
        <v>566</v>
      </c>
      <c r="J57" s="2" t="s">
        <v>17</v>
      </c>
      <c r="K57" s="9" t="s">
        <v>640</v>
      </c>
      <c r="L57" s="29" t="s">
        <v>639</v>
      </c>
      <c r="M57" s="9" t="s">
        <v>7</v>
      </c>
      <c r="N57" s="29"/>
      <c r="O57" s="29"/>
      <c r="P57" s="11" t="s">
        <v>638</v>
      </c>
      <c r="Q57" s="2" t="s">
        <v>1</v>
      </c>
      <c r="R57" s="2" t="s">
        <v>44</v>
      </c>
      <c r="S57" s="2" t="s">
        <v>3</v>
      </c>
      <c r="T57" s="2" t="s">
        <v>3</v>
      </c>
      <c r="U57" s="2"/>
      <c r="V57" s="2"/>
      <c r="W57" s="2"/>
      <c r="X57" s="2"/>
      <c r="Y57" s="2" t="s">
        <v>192</v>
      </c>
      <c r="Z57" s="2"/>
      <c r="AA57" s="2"/>
      <c r="AB57" s="2" t="s">
        <v>42</v>
      </c>
      <c r="AC57" s="2"/>
      <c r="AD57" s="2"/>
      <c r="AE57" s="2"/>
      <c r="AF57" s="2"/>
      <c r="AH57" s="7"/>
    </row>
    <row r="58" spans="1:35" ht="55.5" customHeight="1">
      <c r="A58" s="10">
        <f t="shared" si="3"/>
        <v>57</v>
      </c>
      <c r="B58" s="28" t="s">
        <v>637</v>
      </c>
      <c r="C58" s="9" t="str">
        <f t="shared" si="2"/>
        <v>Pyx (RFP Cat. #57)</v>
      </c>
      <c r="D58" s="2" t="s">
        <v>127</v>
      </c>
      <c r="E58" s="2" t="s">
        <v>636</v>
      </c>
      <c r="F58" s="7"/>
      <c r="G58" s="2" t="s">
        <v>359</v>
      </c>
      <c r="H58" s="2" t="s">
        <v>67</v>
      </c>
      <c r="I58" s="2" t="s">
        <v>636</v>
      </c>
      <c r="J58" s="2" t="s">
        <v>17</v>
      </c>
      <c r="K58" s="9" t="s">
        <v>635</v>
      </c>
      <c r="L58" s="29"/>
      <c r="M58" s="9" t="s">
        <v>634</v>
      </c>
      <c r="N58" s="29"/>
      <c r="O58" s="29"/>
      <c r="P58" s="39"/>
      <c r="Q58" s="2" t="s">
        <v>1</v>
      </c>
      <c r="R58" s="2" t="s">
        <v>44</v>
      </c>
      <c r="S58" s="2" t="s">
        <v>3</v>
      </c>
      <c r="T58" s="2" t="s">
        <v>3</v>
      </c>
      <c r="U58" s="2"/>
      <c r="V58" s="2"/>
      <c r="W58" s="2"/>
      <c r="X58" s="2"/>
      <c r="Y58" s="2"/>
      <c r="Z58" s="2"/>
      <c r="AA58" s="2"/>
      <c r="AB58" s="2"/>
      <c r="AC58" s="2"/>
      <c r="AD58" s="2"/>
      <c r="AE58" s="2"/>
      <c r="AF58" s="2"/>
      <c r="AH58" s="7"/>
    </row>
    <row r="59" spans="1:35" ht="55.5" customHeight="1">
      <c r="A59" s="10">
        <f t="shared" si="3"/>
        <v>58</v>
      </c>
      <c r="B59" s="28" t="s">
        <v>633</v>
      </c>
      <c r="C59" s="9" t="str">
        <f t="shared" si="2"/>
        <v>Integrated Care Management (PH/BH) (RFP Cat. #58)</v>
      </c>
      <c r="D59" s="2" t="s">
        <v>13</v>
      </c>
      <c r="E59" s="2" t="s">
        <v>483</v>
      </c>
      <c r="F59" s="7"/>
      <c r="G59" s="2" t="s">
        <v>359</v>
      </c>
      <c r="H59" s="2" t="s">
        <v>67</v>
      </c>
      <c r="I59" s="2" t="s">
        <v>69</v>
      </c>
      <c r="J59" s="2" t="s">
        <v>17</v>
      </c>
      <c r="K59" s="9" t="s">
        <v>632</v>
      </c>
      <c r="L59" s="9" t="s">
        <v>631</v>
      </c>
      <c r="M59" s="9" t="s">
        <v>243</v>
      </c>
      <c r="N59" s="9" t="s">
        <v>630</v>
      </c>
      <c r="O59" s="9" t="s">
        <v>629</v>
      </c>
      <c r="P59" s="29"/>
      <c r="Q59" s="2" t="s">
        <v>1</v>
      </c>
      <c r="R59" s="2" t="s">
        <v>44</v>
      </c>
      <c r="S59" s="2" t="s">
        <v>3</v>
      </c>
      <c r="T59" s="2" t="s">
        <v>3</v>
      </c>
      <c r="U59" s="2"/>
      <c r="V59" s="2" t="s">
        <v>91</v>
      </c>
      <c r="W59" s="2"/>
      <c r="X59" s="2" t="s">
        <v>24</v>
      </c>
      <c r="Y59" s="2"/>
      <c r="Z59" s="2" t="s">
        <v>23</v>
      </c>
      <c r="AA59" s="2"/>
      <c r="AB59" s="2" t="s">
        <v>132</v>
      </c>
      <c r="AC59" s="2"/>
      <c r="AD59" s="2" t="s">
        <v>89</v>
      </c>
      <c r="AE59" s="2"/>
      <c r="AF59" s="2"/>
      <c r="AH59" s="7"/>
    </row>
    <row r="60" spans="1:35" ht="55.5" customHeight="1">
      <c r="A60" s="10">
        <f t="shared" si="3"/>
        <v>59</v>
      </c>
      <c r="B60" s="28" t="s">
        <v>628</v>
      </c>
      <c r="C60" s="9" t="str">
        <f t="shared" si="2"/>
        <v>Clinical Model-High-Risk Level – Complex Care Management (RFP Cat. #59)</v>
      </c>
      <c r="D60" s="2" t="s">
        <v>13</v>
      </c>
      <c r="E60" s="2" t="s">
        <v>587</v>
      </c>
      <c r="F60" s="7"/>
      <c r="G60" s="2" t="s">
        <v>359</v>
      </c>
      <c r="H60" s="2" t="s">
        <v>67</v>
      </c>
      <c r="I60" s="9" t="s">
        <v>586</v>
      </c>
      <c r="J60" s="2" t="s">
        <v>17</v>
      </c>
      <c r="K60" s="9" t="s">
        <v>627</v>
      </c>
      <c r="L60" s="25" t="s">
        <v>626</v>
      </c>
      <c r="M60" s="9" t="s">
        <v>625</v>
      </c>
      <c r="N60" s="9" t="s">
        <v>624</v>
      </c>
      <c r="O60" s="9" t="s">
        <v>549</v>
      </c>
      <c r="P60" s="29"/>
      <c r="Q60" s="2" t="s">
        <v>1</v>
      </c>
      <c r="R60" s="2" t="s">
        <v>44</v>
      </c>
      <c r="S60" s="2" t="s">
        <v>3</v>
      </c>
      <c r="T60" s="2"/>
      <c r="U60" s="2"/>
      <c r="V60" s="2" t="s">
        <v>91</v>
      </c>
      <c r="W60" s="2"/>
      <c r="X60" s="2" t="s">
        <v>24</v>
      </c>
      <c r="Y60" s="2"/>
      <c r="Z60" s="2" t="s">
        <v>603</v>
      </c>
      <c r="AA60" s="2"/>
      <c r="AB60" s="2" t="s">
        <v>132</v>
      </c>
      <c r="AC60" s="2"/>
      <c r="AD60" s="2" t="s">
        <v>89</v>
      </c>
      <c r="AE60" s="2"/>
      <c r="AF60" s="2"/>
      <c r="AH60" s="7"/>
    </row>
    <row r="61" spans="1:35" ht="55.5" customHeight="1">
      <c r="A61" s="10">
        <f t="shared" si="3"/>
        <v>60</v>
      </c>
      <c r="B61" s="28" t="s">
        <v>623</v>
      </c>
      <c r="C61" s="9" t="str">
        <f t="shared" si="2"/>
        <v>Clinical Model-Medium-Risk Care Management (RFP Cat. #60)</v>
      </c>
      <c r="D61" s="2" t="s">
        <v>13</v>
      </c>
      <c r="E61" s="2" t="s">
        <v>587</v>
      </c>
      <c r="F61" s="7"/>
      <c r="G61" s="2" t="s">
        <v>359</v>
      </c>
      <c r="H61" s="2" t="s">
        <v>67</v>
      </c>
      <c r="I61" s="9" t="s">
        <v>608</v>
      </c>
      <c r="J61" s="2" t="s">
        <v>17</v>
      </c>
      <c r="K61" s="9" t="s">
        <v>622</v>
      </c>
      <c r="L61" s="25" t="s">
        <v>621</v>
      </c>
      <c r="M61" s="9" t="s">
        <v>620</v>
      </c>
      <c r="N61" s="63" t="s">
        <v>619</v>
      </c>
      <c r="O61" s="9" t="s">
        <v>618</v>
      </c>
      <c r="P61" s="29"/>
      <c r="Q61" s="2" t="s">
        <v>1</v>
      </c>
      <c r="R61" s="2" t="s">
        <v>44</v>
      </c>
      <c r="S61" s="2" t="s">
        <v>3</v>
      </c>
      <c r="T61" s="2"/>
      <c r="U61" s="2"/>
      <c r="V61" s="2" t="s">
        <v>91</v>
      </c>
      <c r="W61" s="2"/>
      <c r="X61" s="2" t="s">
        <v>24</v>
      </c>
      <c r="Y61" s="2"/>
      <c r="Z61" s="2" t="s">
        <v>603</v>
      </c>
      <c r="AA61" s="2"/>
      <c r="AB61" s="2" t="s">
        <v>132</v>
      </c>
      <c r="AC61" s="2"/>
      <c r="AD61" s="2" t="s">
        <v>89</v>
      </c>
      <c r="AE61" s="2"/>
      <c r="AF61" s="2"/>
      <c r="AH61" s="7"/>
    </row>
    <row r="62" spans="1:35" ht="55.5" customHeight="1">
      <c r="A62" s="10">
        <f t="shared" si="3"/>
        <v>61</v>
      </c>
      <c r="B62" s="28" t="s">
        <v>617</v>
      </c>
      <c r="C62" s="9" t="str">
        <f t="shared" si="2"/>
        <v>Care Management for Special Populations (RFP Cat. #61)</v>
      </c>
      <c r="D62" s="2" t="s">
        <v>13</v>
      </c>
      <c r="E62" s="2" t="s">
        <v>587</v>
      </c>
      <c r="F62" s="7"/>
      <c r="G62" s="2" t="s">
        <v>359</v>
      </c>
      <c r="H62" s="2" t="s">
        <v>67</v>
      </c>
      <c r="I62" s="7" t="s">
        <v>616</v>
      </c>
      <c r="J62" s="2" t="s">
        <v>17</v>
      </c>
      <c r="K62" s="9" t="s">
        <v>615</v>
      </c>
      <c r="L62" s="25" t="s">
        <v>551</v>
      </c>
      <c r="M62" s="9" t="s">
        <v>614</v>
      </c>
      <c r="N62" s="29" t="s">
        <v>550</v>
      </c>
      <c r="O62" s="9" t="s">
        <v>549</v>
      </c>
      <c r="P62" s="9"/>
      <c r="Q62" s="2" t="s">
        <v>1</v>
      </c>
      <c r="R62" s="2"/>
      <c r="S62" s="2" t="s">
        <v>3</v>
      </c>
      <c r="T62" s="2" t="s">
        <v>3</v>
      </c>
      <c r="U62" s="2"/>
      <c r="V62" s="2" t="s">
        <v>91</v>
      </c>
      <c r="W62" s="2"/>
      <c r="X62" s="2" t="s">
        <v>24</v>
      </c>
      <c r="Y62" s="2"/>
      <c r="Z62" s="2" t="s">
        <v>23</v>
      </c>
      <c r="AA62" s="2" t="s">
        <v>22</v>
      </c>
      <c r="AB62" s="2" t="s">
        <v>132</v>
      </c>
      <c r="AC62" s="2"/>
      <c r="AD62" s="2" t="s">
        <v>89</v>
      </c>
      <c r="AE62" s="2"/>
      <c r="AF62" s="2"/>
      <c r="AH62" s="7"/>
    </row>
    <row r="63" spans="1:35" ht="55.5" customHeight="1">
      <c r="A63" s="10">
        <f t="shared" si="3"/>
        <v>62</v>
      </c>
      <c r="B63" s="61" t="s">
        <v>613</v>
      </c>
      <c r="C63" s="9" t="str">
        <f t="shared" si="2"/>
        <v>Transitional Care Management  (RFP Cat. #62)</v>
      </c>
      <c r="D63" s="2" t="s">
        <v>13</v>
      </c>
      <c r="E63" s="2" t="s">
        <v>587</v>
      </c>
      <c r="F63" s="7"/>
      <c r="G63" s="2" t="s">
        <v>359</v>
      </c>
      <c r="H63" s="2" t="s">
        <v>67</v>
      </c>
      <c r="I63" s="9" t="s">
        <v>608</v>
      </c>
      <c r="J63" s="2" t="s">
        <v>17</v>
      </c>
      <c r="K63" s="9" t="s">
        <v>612</v>
      </c>
      <c r="L63" s="25" t="s">
        <v>611</v>
      </c>
      <c r="M63" s="9" t="s">
        <v>7</v>
      </c>
      <c r="N63" s="62" t="s">
        <v>610</v>
      </c>
      <c r="O63" s="9" t="s">
        <v>549</v>
      </c>
      <c r="P63" s="8"/>
      <c r="Q63" s="2"/>
      <c r="R63" s="2"/>
      <c r="S63" s="2"/>
      <c r="T63" s="2"/>
      <c r="U63" s="2"/>
      <c r="V63" s="2" t="s">
        <v>91</v>
      </c>
      <c r="W63" s="2"/>
      <c r="X63" s="2" t="s">
        <v>24</v>
      </c>
      <c r="Y63" s="2"/>
      <c r="Z63" s="2" t="s">
        <v>23</v>
      </c>
      <c r="AA63" s="2"/>
      <c r="AB63" s="2" t="s">
        <v>132</v>
      </c>
      <c r="AC63" s="2"/>
      <c r="AD63" s="2" t="s">
        <v>164</v>
      </c>
      <c r="AE63" s="2"/>
      <c r="AF63" s="2"/>
      <c r="AH63" s="7"/>
    </row>
    <row r="64" spans="1:35" ht="55.5" customHeight="1">
      <c r="A64" s="10">
        <f t="shared" si="3"/>
        <v>63</v>
      </c>
      <c r="B64" s="61" t="s">
        <v>609</v>
      </c>
      <c r="C64" s="9" t="str">
        <f t="shared" si="2"/>
        <v>Clinical Model-Basic/Low-Risk Care Management (Wellness and prevention) (RFP Cat. #63)</v>
      </c>
      <c r="D64" s="2" t="s">
        <v>13</v>
      </c>
      <c r="E64" s="2" t="s">
        <v>587</v>
      </c>
      <c r="F64" s="7"/>
      <c r="G64" s="2" t="s">
        <v>359</v>
      </c>
      <c r="H64" s="2" t="s">
        <v>67</v>
      </c>
      <c r="I64" s="9" t="s">
        <v>608</v>
      </c>
      <c r="J64" s="2" t="s">
        <v>17</v>
      </c>
      <c r="K64" s="7" t="s">
        <v>607</v>
      </c>
      <c r="L64" s="25" t="s">
        <v>606</v>
      </c>
      <c r="M64" s="9" t="s">
        <v>605</v>
      </c>
      <c r="N64" s="60" t="s">
        <v>604</v>
      </c>
      <c r="O64" s="9" t="s">
        <v>549</v>
      </c>
      <c r="P64" s="8"/>
      <c r="Q64" s="2" t="s">
        <v>1</v>
      </c>
      <c r="R64" s="2" t="s">
        <v>44</v>
      </c>
      <c r="S64" s="2" t="s">
        <v>3</v>
      </c>
      <c r="T64" s="2"/>
      <c r="U64" s="2"/>
      <c r="V64" s="2" t="s">
        <v>91</v>
      </c>
      <c r="W64" s="2"/>
      <c r="X64" s="2" t="s">
        <v>24</v>
      </c>
      <c r="Y64" s="2"/>
      <c r="Z64" s="2" t="s">
        <v>603</v>
      </c>
      <c r="AA64" s="2"/>
      <c r="AB64" s="2" t="s">
        <v>132</v>
      </c>
      <c r="AC64" s="2"/>
      <c r="AD64" s="2" t="s">
        <v>89</v>
      </c>
      <c r="AE64" s="2"/>
      <c r="AF64" s="2"/>
      <c r="AH64" s="7"/>
    </row>
    <row r="65" spans="1:35" ht="55.5" customHeight="1">
      <c r="A65" s="10">
        <f t="shared" si="3"/>
        <v>64</v>
      </c>
      <c r="B65" s="36" t="s">
        <v>602</v>
      </c>
      <c r="C65" s="9" t="str">
        <f t="shared" si="2"/>
        <v>NurseLine (RFP Cat. #64)</v>
      </c>
      <c r="D65" s="2" t="s">
        <v>13</v>
      </c>
      <c r="E65" s="2" t="s">
        <v>587</v>
      </c>
      <c r="F65" s="7"/>
      <c r="G65" s="2" t="s">
        <v>359</v>
      </c>
      <c r="H65" s="2" t="s">
        <v>67</v>
      </c>
      <c r="I65" s="9" t="s">
        <v>586</v>
      </c>
      <c r="J65" s="2" t="s">
        <v>17</v>
      </c>
      <c r="K65" s="9" t="s">
        <v>601</v>
      </c>
      <c r="L65" s="25" t="s">
        <v>600</v>
      </c>
      <c r="M65" s="9" t="s">
        <v>7</v>
      </c>
      <c r="N65" s="34" t="s">
        <v>599</v>
      </c>
      <c r="O65" s="9" t="s">
        <v>598</v>
      </c>
      <c r="P65" s="11" t="s">
        <v>597</v>
      </c>
      <c r="Q65" s="2" t="s">
        <v>1</v>
      </c>
      <c r="R65" s="2"/>
      <c r="S65" s="2" t="s">
        <v>3</v>
      </c>
      <c r="T65" s="2"/>
      <c r="U65" s="2"/>
      <c r="V65" s="2"/>
      <c r="W65" s="2"/>
      <c r="X65" s="2" t="s">
        <v>24</v>
      </c>
      <c r="Y65" s="2"/>
      <c r="Z65" s="2" t="s">
        <v>23</v>
      </c>
      <c r="AA65" s="2"/>
      <c r="AB65" s="2" t="s">
        <v>132</v>
      </c>
      <c r="AC65" s="2"/>
      <c r="AD65" s="2"/>
      <c r="AE65" s="2"/>
      <c r="AF65" s="2"/>
      <c r="AH65" s="7"/>
    </row>
    <row r="66" spans="1:35" ht="55.5" customHeight="1">
      <c r="A66" s="10">
        <f t="shared" si="3"/>
        <v>65</v>
      </c>
      <c r="B66" s="36" t="s">
        <v>596</v>
      </c>
      <c r="C66" s="9" t="str">
        <f t="shared" ref="C66:C97" si="4">B66&amp;" (RFP Cat. #"&amp;A66&amp;")"</f>
        <v>CareBridge (RFP Cat. #65)</v>
      </c>
      <c r="D66" s="2" t="s">
        <v>13</v>
      </c>
      <c r="E66" s="2" t="s">
        <v>595</v>
      </c>
      <c r="F66" s="7"/>
      <c r="G66" s="2" t="s">
        <v>359</v>
      </c>
      <c r="H66" s="2" t="s">
        <v>67</v>
      </c>
      <c r="I66" s="2" t="s">
        <v>553</v>
      </c>
      <c r="J66" s="2" t="s">
        <v>17</v>
      </c>
      <c r="K66" s="9" t="s">
        <v>594</v>
      </c>
      <c r="L66" s="14" t="s">
        <v>593</v>
      </c>
      <c r="M66" s="9" t="s">
        <v>592</v>
      </c>
      <c r="N66" s="9" t="s">
        <v>591</v>
      </c>
      <c r="O66" s="9" t="s">
        <v>590</v>
      </c>
      <c r="P66" s="59" t="s">
        <v>589</v>
      </c>
      <c r="Q66" s="2" t="s">
        <v>1</v>
      </c>
      <c r="R66" s="2" t="s">
        <v>44</v>
      </c>
      <c r="S66" s="2" t="s">
        <v>3</v>
      </c>
      <c r="T66" s="2" t="s">
        <v>3</v>
      </c>
      <c r="U66" s="2"/>
      <c r="V66" s="2"/>
      <c r="W66" s="2"/>
      <c r="X66" s="2" t="s">
        <v>24</v>
      </c>
      <c r="Y66" s="2"/>
      <c r="Z66" s="2" t="s">
        <v>501</v>
      </c>
      <c r="AA66" s="2"/>
      <c r="AB66" s="2"/>
      <c r="AC66" s="2"/>
      <c r="AD66" s="2" t="s">
        <v>89</v>
      </c>
      <c r="AE66" s="2"/>
      <c r="AF66" s="2"/>
      <c r="AH66" s="7"/>
    </row>
    <row r="67" spans="1:35" ht="55.5" customHeight="1">
      <c r="A67" s="10">
        <f t="shared" ref="A67:A98" si="5">A66+1</f>
        <v>66</v>
      </c>
      <c r="B67" s="36" t="s">
        <v>588</v>
      </c>
      <c r="C67" s="9" t="str">
        <f t="shared" si="4"/>
        <v>Clinical Model (RFP Cat. #66)</v>
      </c>
      <c r="D67" s="2" t="s">
        <v>13</v>
      </c>
      <c r="E67" s="2" t="s">
        <v>587</v>
      </c>
      <c r="F67" s="7"/>
      <c r="G67" s="2" t="s">
        <v>359</v>
      </c>
      <c r="H67" s="2" t="s">
        <v>67</v>
      </c>
      <c r="I67" s="9" t="s">
        <v>586</v>
      </c>
      <c r="J67" s="2" t="s">
        <v>17</v>
      </c>
      <c r="K67" s="9" t="s">
        <v>585</v>
      </c>
      <c r="L67" s="9" t="s">
        <v>584</v>
      </c>
      <c r="M67" s="9" t="s">
        <v>7</v>
      </c>
      <c r="N67" s="9" t="s">
        <v>583</v>
      </c>
      <c r="O67" s="9" t="s">
        <v>549</v>
      </c>
      <c r="P67" s="11" t="s">
        <v>582</v>
      </c>
      <c r="Q67" s="2" t="s">
        <v>1</v>
      </c>
      <c r="R67" s="2" t="s">
        <v>44</v>
      </c>
      <c r="S67" s="2" t="s">
        <v>3</v>
      </c>
      <c r="T67" s="2" t="s">
        <v>3</v>
      </c>
      <c r="U67" s="2"/>
      <c r="V67" s="2" t="s">
        <v>91</v>
      </c>
      <c r="W67" s="2"/>
      <c r="X67" s="2" t="s">
        <v>24</v>
      </c>
      <c r="Y67" s="2" t="s">
        <v>192</v>
      </c>
      <c r="Z67" s="2" t="s">
        <v>581</v>
      </c>
      <c r="AA67" s="2"/>
      <c r="AB67" s="2"/>
      <c r="AC67" s="2"/>
      <c r="AD67" s="2"/>
      <c r="AE67" s="2"/>
      <c r="AF67" s="2"/>
      <c r="AH67" s="7"/>
    </row>
    <row r="68" spans="1:35" ht="55.5" customHeight="1">
      <c r="A68" s="10">
        <f t="shared" si="5"/>
        <v>67</v>
      </c>
      <c r="B68" s="28" t="s">
        <v>580</v>
      </c>
      <c r="C68" s="9" t="str">
        <f t="shared" si="4"/>
        <v>SDOH Dashboard (external-facing) (RFP Cat. #67)</v>
      </c>
      <c r="D68" s="2" t="s">
        <v>13</v>
      </c>
      <c r="E68" s="2" t="s">
        <v>567</v>
      </c>
      <c r="F68" s="7"/>
      <c r="G68" s="2" t="s">
        <v>359</v>
      </c>
      <c r="H68" s="2" t="s">
        <v>67</v>
      </c>
      <c r="I68" s="2" t="s">
        <v>566</v>
      </c>
      <c r="J68" s="2" t="s">
        <v>50</v>
      </c>
      <c r="K68" s="5" t="s">
        <v>579</v>
      </c>
      <c r="L68" s="9" t="s">
        <v>578</v>
      </c>
      <c r="M68" s="9" t="s">
        <v>30</v>
      </c>
      <c r="N68" s="9" t="s">
        <v>577</v>
      </c>
      <c r="O68" s="9" t="s">
        <v>576</v>
      </c>
      <c r="P68" s="39"/>
      <c r="Q68" s="2" t="s">
        <v>1</v>
      </c>
      <c r="R68" s="2" t="s">
        <v>26</v>
      </c>
      <c r="S68" s="2" t="s">
        <v>3</v>
      </c>
      <c r="T68" s="2" t="s">
        <v>3</v>
      </c>
      <c r="U68" s="2"/>
      <c r="V68" s="2"/>
      <c r="W68" s="2"/>
      <c r="X68" s="2"/>
      <c r="Y68" s="2" t="s">
        <v>575</v>
      </c>
      <c r="Z68" s="2"/>
      <c r="AA68" s="2"/>
      <c r="AB68" s="2"/>
      <c r="AC68" s="2"/>
      <c r="AD68" s="2"/>
      <c r="AE68" s="2"/>
      <c r="AF68" s="2"/>
      <c r="AH68" s="7"/>
    </row>
    <row r="69" spans="1:35" ht="55.5" customHeight="1">
      <c r="A69" s="10">
        <f t="shared" si="5"/>
        <v>68</v>
      </c>
      <c r="B69" s="28" t="s">
        <v>574</v>
      </c>
      <c r="C69" s="9" t="str">
        <f t="shared" si="4"/>
        <v>Empathy training (RFP Cat. #68)</v>
      </c>
      <c r="D69" s="2" t="s">
        <v>13</v>
      </c>
      <c r="E69" s="2" t="s">
        <v>567</v>
      </c>
      <c r="F69" s="7"/>
      <c r="G69" s="2" t="s">
        <v>359</v>
      </c>
      <c r="H69" s="2" t="s">
        <v>67</v>
      </c>
      <c r="I69" s="2" t="s">
        <v>566</v>
      </c>
      <c r="J69" s="2" t="s">
        <v>50</v>
      </c>
      <c r="K69" s="29" t="s">
        <v>573</v>
      </c>
      <c r="L69" s="58" t="s">
        <v>572</v>
      </c>
      <c r="M69" s="9" t="s">
        <v>571</v>
      </c>
      <c r="N69" s="29"/>
      <c r="O69" s="29"/>
      <c r="P69" s="39" t="s">
        <v>570</v>
      </c>
      <c r="Q69" s="2" t="s">
        <v>1</v>
      </c>
      <c r="R69" s="2" t="s">
        <v>26</v>
      </c>
      <c r="S69" s="2" t="s">
        <v>3</v>
      </c>
      <c r="T69" s="2" t="s">
        <v>3</v>
      </c>
      <c r="U69" s="2"/>
      <c r="V69" s="2" t="s">
        <v>25</v>
      </c>
      <c r="W69" s="2"/>
      <c r="X69" s="2" t="s">
        <v>24</v>
      </c>
      <c r="Y69" s="2" t="s">
        <v>569</v>
      </c>
      <c r="Z69" s="2" t="s">
        <v>23</v>
      </c>
      <c r="AA69" s="2" t="s">
        <v>22</v>
      </c>
      <c r="AB69" s="2" t="s">
        <v>263</v>
      </c>
      <c r="AC69" s="2" t="s">
        <v>290</v>
      </c>
      <c r="AD69" s="2" t="s">
        <v>20</v>
      </c>
      <c r="AE69" s="2" t="s">
        <v>191</v>
      </c>
      <c r="AF69" s="2"/>
      <c r="AH69" s="7"/>
    </row>
    <row r="70" spans="1:35" ht="55.5" customHeight="1">
      <c r="A70" s="10">
        <f t="shared" si="5"/>
        <v>69</v>
      </c>
      <c r="B70" s="36" t="s">
        <v>568</v>
      </c>
      <c r="C70" s="9" t="str">
        <f t="shared" si="4"/>
        <v>SDOH referral (RFP Cat. #69)</v>
      </c>
      <c r="D70" s="2" t="s">
        <v>13</v>
      </c>
      <c r="E70" s="2" t="s">
        <v>567</v>
      </c>
      <c r="F70" s="7"/>
      <c r="G70" s="2" t="s">
        <v>359</v>
      </c>
      <c r="H70" s="2" t="s">
        <v>67</v>
      </c>
      <c r="I70" s="2" t="s">
        <v>566</v>
      </c>
      <c r="J70" s="2" t="s">
        <v>17</v>
      </c>
      <c r="K70" s="9" t="s">
        <v>565</v>
      </c>
      <c r="L70" s="9" t="s">
        <v>564</v>
      </c>
      <c r="M70" s="9" t="s">
        <v>7</v>
      </c>
      <c r="N70" s="34" t="s">
        <v>563</v>
      </c>
      <c r="O70" s="9" t="s">
        <v>562</v>
      </c>
      <c r="Q70" s="2" t="s">
        <v>1</v>
      </c>
      <c r="R70" s="2" t="s">
        <v>26</v>
      </c>
      <c r="S70" s="2" t="s">
        <v>3</v>
      </c>
      <c r="T70" s="2" t="s">
        <v>3</v>
      </c>
      <c r="V70" s="2"/>
      <c r="W70" s="2"/>
      <c r="X70" s="2"/>
      <c r="Y70" s="2" t="s">
        <v>192</v>
      </c>
      <c r="Z70" s="2"/>
      <c r="AB70" s="2" t="s">
        <v>132</v>
      </c>
      <c r="AD70" s="2" t="s">
        <v>89</v>
      </c>
      <c r="AE70" s="2"/>
      <c r="AF70" s="2"/>
    </row>
    <row r="71" spans="1:35" ht="55.5" customHeight="1">
      <c r="A71" s="10">
        <f t="shared" si="5"/>
        <v>70</v>
      </c>
      <c r="B71" s="36" t="s">
        <v>561</v>
      </c>
      <c r="C71" s="9" t="str">
        <f t="shared" si="4"/>
        <v>Navigate4Me (RFP Cat. #70)</v>
      </c>
      <c r="D71" s="2" t="s">
        <v>13</v>
      </c>
      <c r="E71" s="2" t="s">
        <v>319</v>
      </c>
      <c r="F71" s="7"/>
      <c r="G71" s="2" t="s">
        <v>359</v>
      </c>
      <c r="H71" s="2" t="s">
        <v>67</v>
      </c>
      <c r="I71" s="9" t="s">
        <v>560</v>
      </c>
      <c r="J71" s="2" t="s">
        <v>17</v>
      </c>
      <c r="K71" s="5" t="s">
        <v>559</v>
      </c>
      <c r="L71" s="34" t="s">
        <v>558</v>
      </c>
      <c r="M71" s="9" t="s">
        <v>15</v>
      </c>
      <c r="N71" s="34" t="s">
        <v>557</v>
      </c>
      <c r="O71" s="34" t="s">
        <v>556</v>
      </c>
      <c r="P71" s="9"/>
      <c r="Q71" s="2" t="s">
        <v>1</v>
      </c>
      <c r="R71" s="2" t="s">
        <v>26</v>
      </c>
      <c r="S71" s="2" t="s">
        <v>3</v>
      </c>
      <c r="T71" s="2" t="s">
        <v>3</v>
      </c>
      <c r="U71" s="2"/>
      <c r="V71" s="2" t="s">
        <v>91</v>
      </c>
      <c r="W71" s="2"/>
      <c r="X71" s="2" t="s">
        <v>24</v>
      </c>
      <c r="Y71" s="2"/>
      <c r="Z71" s="2" t="s">
        <v>23</v>
      </c>
      <c r="AA71" s="2"/>
      <c r="AB71" s="2" t="s">
        <v>132</v>
      </c>
      <c r="AC71" s="2" t="s">
        <v>290</v>
      </c>
      <c r="AD71" s="2" t="s">
        <v>20</v>
      </c>
      <c r="AE71" s="2" t="s">
        <v>191</v>
      </c>
      <c r="AF71" s="2"/>
      <c r="AH71" s="7"/>
    </row>
    <row r="72" spans="1:35" ht="55.5" customHeight="1">
      <c r="A72" s="10">
        <f t="shared" si="5"/>
        <v>71</v>
      </c>
      <c r="B72" s="28" t="s">
        <v>555</v>
      </c>
      <c r="C72" s="9" t="s">
        <v>554</v>
      </c>
      <c r="D72" s="2" t="s">
        <v>13</v>
      </c>
      <c r="E72" s="9" t="s">
        <v>86</v>
      </c>
      <c r="F72" s="2" t="s">
        <v>359</v>
      </c>
      <c r="G72" s="2" t="s">
        <v>359</v>
      </c>
      <c r="H72" s="2" t="s">
        <v>67</v>
      </c>
      <c r="I72" s="9" t="s">
        <v>553</v>
      </c>
      <c r="J72" s="2" t="s">
        <v>17</v>
      </c>
      <c r="K72" s="9" t="s">
        <v>552</v>
      </c>
      <c r="L72" s="25" t="s">
        <v>551</v>
      </c>
      <c r="M72" s="34" t="s">
        <v>550</v>
      </c>
      <c r="N72" s="9" t="s">
        <v>549</v>
      </c>
      <c r="O72" s="57" t="s">
        <v>548</v>
      </c>
      <c r="P72" s="29"/>
      <c r="Q72" s="2" t="s">
        <v>1</v>
      </c>
      <c r="R72" s="2" t="s">
        <v>26</v>
      </c>
      <c r="S72" s="2" t="s">
        <v>3</v>
      </c>
      <c r="T72" s="2" t="s">
        <v>3</v>
      </c>
      <c r="U72" s="2"/>
      <c r="V72" s="2"/>
      <c r="W72" s="2" t="s">
        <v>24</v>
      </c>
      <c r="X72" s="7"/>
      <c r="Y72" s="2" t="s">
        <v>23</v>
      </c>
      <c r="Z72" s="2" t="s">
        <v>23</v>
      </c>
      <c r="AA72" s="2"/>
      <c r="AB72" s="2"/>
      <c r="AC72" s="2"/>
      <c r="AD72" s="2" t="s">
        <v>89</v>
      </c>
      <c r="AE72" s="2"/>
      <c r="AF72" s="2"/>
    </row>
    <row r="73" spans="1:35" ht="55.5" customHeight="1">
      <c r="A73" s="10">
        <f t="shared" si="5"/>
        <v>72</v>
      </c>
      <c r="B73" s="28" t="s">
        <v>547</v>
      </c>
      <c r="C73" s="9" t="str">
        <f t="shared" ref="C73:C136" si="6">B73&amp;" (RFP Cat. #"&amp;A73&amp;")"</f>
        <v>UHC Care Support (RFP Cat. #72)</v>
      </c>
      <c r="D73" s="2" t="s">
        <v>82</v>
      </c>
      <c r="E73" s="2" t="s">
        <v>546</v>
      </c>
      <c r="F73" s="2" t="s">
        <v>359</v>
      </c>
      <c r="G73" s="2" t="s">
        <v>359</v>
      </c>
      <c r="H73" s="2" t="s">
        <v>67</v>
      </c>
      <c r="I73" s="2" t="s">
        <v>69</v>
      </c>
      <c r="J73" s="2" t="s">
        <v>17</v>
      </c>
      <c r="K73" s="9" t="s">
        <v>545</v>
      </c>
      <c r="L73" s="29"/>
      <c r="M73" s="29"/>
      <c r="N73" s="29"/>
      <c r="O73" s="29"/>
      <c r="P73" s="29"/>
      <c r="Q73" s="2" t="s">
        <v>1</v>
      </c>
      <c r="R73" s="2" t="s">
        <v>26</v>
      </c>
      <c r="S73" s="2" t="s">
        <v>3</v>
      </c>
      <c r="T73" s="2" t="s">
        <v>3</v>
      </c>
      <c r="U73" s="2"/>
      <c r="V73" s="2"/>
      <c r="W73" s="2"/>
      <c r="X73" s="2"/>
      <c r="Y73" s="2"/>
      <c r="Z73" s="2" t="s">
        <v>501</v>
      </c>
      <c r="AA73" s="2"/>
      <c r="AB73" s="2"/>
      <c r="AC73" s="2"/>
      <c r="AD73" s="2" t="s">
        <v>89</v>
      </c>
      <c r="AE73" s="2"/>
      <c r="AF73" s="2"/>
      <c r="AH73" s="7"/>
    </row>
    <row r="74" spans="1:35" ht="55.5" customHeight="1">
      <c r="A74" s="10">
        <f t="shared" si="5"/>
        <v>73</v>
      </c>
      <c r="B74" s="28" t="s">
        <v>544</v>
      </c>
      <c r="C74" s="9" t="str">
        <f t="shared" si="6"/>
        <v>On my Way (RFP Cat. #73)</v>
      </c>
      <c r="D74" s="2" t="s">
        <v>82</v>
      </c>
      <c r="E74" s="2" t="s">
        <v>126</v>
      </c>
      <c r="F74" s="2" t="s">
        <v>0</v>
      </c>
      <c r="G74" s="2" t="s">
        <v>359</v>
      </c>
      <c r="H74" s="2" t="s">
        <v>67</v>
      </c>
      <c r="I74" s="2" t="s">
        <v>126</v>
      </c>
      <c r="J74" s="2" t="s">
        <v>80</v>
      </c>
      <c r="K74" s="9" t="s">
        <v>543</v>
      </c>
      <c r="L74" s="34" t="s">
        <v>542</v>
      </c>
      <c r="M74" s="34" t="s">
        <v>541</v>
      </c>
      <c r="N74" s="29"/>
      <c r="O74" s="29"/>
      <c r="P74" s="29"/>
      <c r="Q74" s="2" t="s">
        <v>1</v>
      </c>
      <c r="R74" s="2" t="s">
        <v>26</v>
      </c>
      <c r="S74" s="2" t="s">
        <v>3</v>
      </c>
      <c r="T74" s="2" t="s">
        <v>3</v>
      </c>
      <c r="U74" s="2"/>
      <c r="V74" s="2"/>
      <c r="W74" s="2"/>
      <c r="X74" s="2"/>
      <c r="Y74" s="2"/>
      <c r="Z74" s="2" t="s">
        <v>501</v>
      </c>
      <c r="AA74" s="2"/>
      <c r="AB74" s="2" t="s">
        <v>132</v>
      </c>
      <c r="AC74" s="2" t="s">
        <v>90</v>
      </c>
      <c r="AD74" s="2"/>
      <c r="AE74" s="2"/>
      <c r="AF74" s="2"/>
      <c r="AH74" s="7"/>
      <c r="AI74" s="31" t="s">
        <v>540</v>
      </c>
    </row>
    <row r="75" spans="1:35" ht="55.5" customHeight="1">
      <c r="A75" s="10">
        <f t="shared" si="5"/>
        <v>74</v>
      </c>
      <c r="B75" s="28" t="s">
        <v>539</v>
      </c>
      <c r="C75" s="9" t="str">
        <f t="shared" si="6"/>
        <v>CAMS training (RFP Cat. #74)</v>
      </c>
      <c r="D75" s="2" t="s">
        <v>13</v>
      </c>
      <c r="E75" s="2" t="s">
        <v>445</v>
      </c>
      <c r="F75" s="7"/>
      <c r="G75" s="2" t="s">
        <v>359</v>
      </c>
      <c r="H75" s="2"/>
      <c r="I75" s="2"/>
      <c r="J75" s="2" t="s">
        <v>50</v>
      </c>
      <c r="K75" s="9" t="s">
        <v>538</v>
      </c>
      <c r="L75" s="13" t="s">
        <v>537</v>
      </c>
      <c r="M75" s="9" t="s">
        <v>7</v>
      </c>
      <c r="N75" s="29"/>
      <c r="O75" s="13" t="s">
        <v>515</v>
      </c>
      <c r="P75" s="11" t="s">
        <v>536</v>
      </c>
      <c r="Q75" s="2" t="s">
        <v>1</v>
      </c>
      <c r="R75" s="2"/>
      <c r="S75" s="2"/>
      <c r="T75" s="2" t="s">
        <v>3</v>
      </c>
      <c r="U75" s="2"/>
      <c r="V75" s="2"/>
      <c r="W75" s="2" t="s">
        <v>133</v>
      </c>
      <c r="X75" s="2"/>
      <c r="Y75" s="2"/>
      <c r="Z75" s="2"/>
      <c r="AA75" s="2"/>
      <c r="AB75" s="2"/>
      <c r="AC75" s="2"/>
      <c r="AD75" s="2"/>
      <c r="AE75" s="2"/>
      <c r="AF75" s="2"/>
      <c r="AG75" s="2" t="s">
        <v>163</v>
      </c>
      <c r="AH75" s="7"/>
    </row>
    <row r="76" spans="1:35" ht="55.5" customHeight="1">
      <c r="A76" s="10">
        <f t="shared" si="5"/>
        <v>75</v>
      </c>
      <c r="B76" s="28" t="s">
        <v>535</v>
      </c>
      <c r="C76" s="9" t="str">
        <f t="shared" si="6"/>
        <v>Crisis Intervention Team (CIT) Program (RFP Cat. #75)</v>
      </c>
      <c r="D76" s="2" t="s">
        <v>82</v>
      </c>
      <c r="E76" s="2" t="s">
        <v>12</v>
      </c>
      <c r="F76" s="7"/>
      <c r="G76" s="2" t="s">
        <v>147</v>
      </c>
      <c r="H76" s="2" t="s">
        <v>51</v>
      </c>
      <c r="I76" s="2" t="s">
        <v>534</v>
      </c>
      <c r="J76" s="2" t="s">
        <v>50</v>
      </c>
      <c r="K76" s="13" t="s">
        <v>533</v>
      </c>
      <c r="L76" s="13" t="s">
        <v>532</v>
      </c>
      <c r="M76" s="9" t="s">
        <v>531</v>
      </c>
      <c r="N76" s="29"/>
      <c r="O76" s="9"/>
      <c r="P76" s="39"/>
      <c r="Q76" s="2" t="s">
        <v>1</v>
      </c>
      <c r="R76" s="2" t="s">
        <v>26</v>
      </c>
      <c r="S76" s="2"/>
      <c r="T76" s="2"/>
      <c r="U76" s="2" t="s">
        <v>3</v>
      </c>
      <c r="V76" s="2"/>
      <c r="W76" s="2"/>
      <c r="X76" s="2"/>
      <c r="Y76" s="2"/>
      <c r="Z76" s="2"/>
      <c r="AA76" s="2" t="s">
        <v>266</v>
      </c>
      <c r="AB76" s="2"/>
      <c r="AC76" s="2"/>
      <c r="AD76" s="2"/>
      <c r="AE76" s="2"/>
      <c r="AF76" s="2" t="s">
        <v>55</v>
      </c>
      <c r="AG76" s="2" t="s">
        <v>163</v>
      </c>
      <c r="AH76" s="7"/>
    </row>
    <row r="77" spans="1:35" ht="55.5" customHeight="1">
      <c r="A77" s="10">
        <f t="shared" si="5"/>
        <v>76</v>
      </c>
      <c r="B77" s="28" t="s">
        <v>530</v>
      </c>
      <c r="C77" s="9" t="str">
        <f t="shared" si="6"/>
        <v>Lead Sponosorship of 2023 American Indian Suicide Prevention Conference.  (RFP Cat. #76)</v>
      </c>
      <c r="D77" s="2" t="s">
        <v>13</v>
      </c>
      <c r="E77" s="2" t="s">
        <v>315</v>
      </c>
      <c r="F77" s="7"/>
      <c r="G77" s="2" t="s">
        <v>359</v>
      </c>
      <c r="H77" s="2"/>
      <c r="I77" s="2"/>
      <c r="J77" s="2" t="s">
        <v>10</v>
      </c>
      <c r="K77" s="9"/>
      <c r="L77" s="13" t="s">
        <v>529</v>
      </c>
      <c r="M77" s="9" t="s">
        <v>346</v>
      </c>
      <c r="N77" s="29"/>
      <c r="O77" s="13" t="s">
        <v>515</v>
      </c>
      <c r="P77" s="29"/>
      <c r="Q77" s="2" t="s">
        <v>1</v>
      </c>
      <c r="R77" s="2" t="s">
        <v>26</v>
      </c>
      <c r="S77" s="2"/>
      <c r="T77" s="2"/>
      <c r="U77" s="2" t="s">
        <v>3</v>
      </c>
      <c r="V77" s="2"/>
      <c r="W77" s="2"/>
      <c r="X77" s="2"/>
      <c r="Y77" s="2"/>
      <c r="Z77" s="2"/>
      <c r="AA77" s="2"/>
      <c r="AB77" s="2"/>
      <c r="AC77" s="2"/>
      <c r="AD77" s="2"/>
      <c r="AE77" s="2"/>
      <c r="AF77" s="2" t="s">
        <v>55</v>
      </c>
      <c r="AG77" s="2" t="s">
        <v>163</v>
      </c>
      <c r="AH77" s="7"/>
    </row>
    <row r="78" spans="1:35" ht="55.5" customHeight="1">
      <c r="A78" s="10">
        <f t="shared" si="5"/>
        <v>77</v>
      </c>
      <c r="B78" s="28" t="s">
        <v>528</v>
      </c>
      <c r="C78" s="9" t="str">
        <f t="shared" si="6"/>
        <v>Suicide Screening (RFP Cat. #77)</v>
      </c>
      <c r="D78" s="2" t="s">
        <v>13</v>
      </c>
      <c r="E78" s="2" t="s">
        <v>12</v>
      </c>
      <c r="F78" s="7"/>
      <c r="G78" s="2" t="s">
        <v>359</v>
      </c>
      <c r="H78" s="2"/>
      <c r="I78" s="2"/>
      <c r="J78" s="2" t="s">
        <v>80</v>
      </c>
      <c r="K78" s="13" t="s">
        <v>527</v>
      </c>
      <c r="L78" s="13" t="s">
        <v>526</v>
      </c>
      <c r="M78" s="9" t="s">
        <v>362</v>
      </c>
      <c r="N78" s="40" t="s">
        <v>525</v>
      </c>
      <c r="O78" s="13" t="s">
        <v>515</v>
      </c>
      <c r="P78" s="29"/>
      <c r="Q78" s="2" t="s">
        <v>1</v>
      </c>
      <c r="R78" s="2" t="s">
        <v>26</v>
      </c>
      <c r="S78" s="2" t="s">
        <v>3</v>
      </c>
      <c r="T78" s="2" t="s">
        <v>3</v>
      </c>
      <c r="U78" s="2"/>
      <c r="V78" s="2"/>
      <c r="W78" s="2"/>
      <c r="X78" s="2"/>
      <c r="Y78" s="2"/>
      <c r="Z78" s="2"/>
      <c r="AA78" s="2"/>
      <c r="AB78" s="2"/>
      <c r="AC78" s="2"/>
      <c r="AD78" s="2" t="s">
        <v>89</v>
      </c>
      <c r="AE78" s="2"/>
      <c r="AF78" s="2"/>
      <c r="AG78" s="2" t="s">
        <v>163</v>
      </c>
      <c r="AH78" s="7" t="s">
        <v>524</v>
      </c>
      <c r="AI78" s="31" t="s">
        <v>523</v>
      </c>
    </row>
    <row r="79" spans="1:35" ht="55.5" customHeight="1">
      <c r="A79" s="10">
        <f t="shared" si="5"/>
        <v>78</v>
      </c>
      <c r="B79" s="28" t="s">
        <v>522</v>
      </c>
      <c r="C79" s="9" t="str">
        <f t="shared" si="6"/>
        <v>Member Depression Self-Assessment  (RFP Cat. #78)</v>
      </c>
      <c r="D79" s="2" t="s">
        <v>13</v>
      </c>
      <c r="E79" s="2" t="s">
        <v>335</v>
      </c>
      <c r="F79" s="7"/>
      <c r="G79" s="2" t="s">
        <v>359</v>
      </c>
      <c r="H79" s="2"/>
      <c r="I79" s="2"/>
      <c r="J79" s="2" t="s">
        <v>137</v>
      </c>
      <c r="K79" s="5" t="s">
        <v>521</v>
      </c>
      <c r="L79" s="13" t="s">
        <v>520</v>
      </c>
      <c r="M79" s="9" t="s">
        <v>516</v>
      </c>
      <c r="N79" s="29"/>
      <c r="O79" s="13" t="s">
        <v>515</v>
      </c>
      <c r="P79" s="29"/>
      <c r="Q79" s="2" t="s">
        <v>1</v>
      </c>
      <c r="R79" s="2"/>
      <c r="S79" s="2" t="s">
        <v>3</v>
      </c>
      <c r="T79" s="2"/>
      <c r="U79" s="2"/>
      <c r="V79" s="2"/>
      <c r="W79" s="2"/>
      <c r="X79" s="2"/>
      <c r="Y79" s="2"/>
      <c r="Z79" s="2"/>
      <c r="AA79" s="2"/>
      <c r="AB79" s="2"/>
      <c r="AC79" s="2"/>
      <c r="AD79" s="2"/>
      <c r="AE79" s="2"/>
      <c r="AF79" s="2"/>
      <c r="AG79" s="2" t="s">
        <v>163</v>
      </c>
      <c r="AH79" s="7"/>
    </row>
    <row r="80" spans="1:35" ht="67.5" customHeight="1">
      <c r="A80" s="10">
        <f t="shared" si="5"/>
        <v>79</v>
      </c>
      <c r="B80" s="28" t="s">
        <v>519</v>
      </c>
      <c r="C80" s="9" t="str">
        <f t="shared" si="6"/>
        <v>Automatic Care Management for suicide risk (RFP Cat. #79)</v>
      </c>
      <c r="D80" s="2" t="s">
        <v>13</v>
      </c>
      <c r="E80" s="2" t="s">
        <v>393</v>
      </c>
      <c r="F80" s="7"/>
      <c r="G80" s="2" t="s">
        <v>359</v>
      </c>
      <c r="H80" s="2" t="s">
        <v>67</v>
      </c>
      <c r="I80" s="2"/>
      <c r="J80" s="2" t="s">
        <v>17</v>
      </c>
      <c r="K80" s="9" t="s">
        <v>518</v>
      </c>
      <c r="L80" s="13" t="s">
        <v>517</v>
      </c>
      <c r="M80" s="9" t="s">
        <v>516</v>
      </c>
      <c r="N80" s="29"/>
      <c r="O80" s="13" t="s">
        <v>515</v>
      </c>
      <c r="P80" s="29"/>
      <c r="Q80" s="2" t="s">
        <v>1</v>
      </c>
      <c r="R80" s="2"/>
      <c r="S80" s="2" t="s">
        <v>3</v>
      </c>
      <c r="T80" s="2"/>
      <c r="U80" s="2"/>
      <c r="V80" s="2"/>
      <c r="W80" s="2"/>
      <c r="X80" s="2"/>
      <c r="Y80" s="2"/>
      <c r="Z80" s="2"/>
      <c r="AA80" s="2"/>
      <c r="AB80" s="2"/>
      <c r="AC80" s="2"/>
      <c r="AD80" s="2" t="s">
        <v>89</v>
      </c>
      <c r="AE80" s="2"/>
      <c r="AF80" s="2"/>
      <c r="AG80" s="2" t="s">
        <v>163</v>
      </c>
      <c r="AH80" s="7"/>
    </row>
    <row r="81" spans="1:38" ht="67.5" customHeight="1">
      <c r="A81" s="10">
        <f t="shared" si="5"/>
        <v>80</v>
      </c>
      <c r="B81" s="28" t="s">
        <v>514</v>
      </c>
      <c r="C81" s="9" t="str">
        <f t="shared" si="6"/>
        <v>Agora LGBTQ Peer Counseling (RFP Cat. #80)</v>
      </c>
      <c r="D81" s="2" t="s">
        <v>82</v>
      </c>
      <c r="E81" s="2" t="s">
        <v>62</v>
      </c>
      <c r="F81" s="7"/>
      <c r="G81" s="2" t="s">
        <v>359</v>
      </c>
      <c r="H81" s="2"/>
      <c r="I81" s="2"/>
      <c r="J81" s="2" t="s">
        <v>17</v>
      </c>
      <c r="K81" s="13" t="s">
        <v>513</v>
      </c>
      <c r="L81" s="13" t="s">
        <v>512</v>
      </c>
      <c r="M81" s="9" t="s">
        <v>7</v>
      </c>
      <c r="N81" s="29"/>
      <c r="O81" s="13" t="s">
        <v>511</v>
      </c>
      <c r="P81" s="29"/>
      <c r="Q81" s="2" t="s">
        <v>1</v>
      </c>
      <c r="R81" s="2"/>
      <c r="S81" s="2" t="s">
        <v>3</v>
      </c>
      <c r="T81" s="2"/>
      <c r="U81" s="2" t="s">
        <v>3</v>
      </c>
      <c r="V81" s="2"/>
      <c r="W81" s="2"/>
      <c r="X81" s="2"/>
      <c r="Y81" s="2"/>
      <c r="Z81" s="2"/>
      <c r="AA81" s="2"/>
      <c r="AB81" s="2"/>
      <c r="AC81" s="2"/>
      <c r="AD81" s="2"/>
      <c r="AE81" s="2"/>
      <c r="AF81" s="2" t="s">
        <v>55</v>
      </c>
      <c r="AG81" s="2" t="s">
        <v>163</v>
      </c>
      <c r="AH81" s="7"/>
    </row>
    <row r="82" spans="1:38" ht="70.5" customHeight="1">
      <c r="A82" s="10">
        <f t="shared" si="5"/>
        <v>81</v>
      </c>
      <c r="B82" s="36" t="s">
        <v>510</v>
      </c>
      <c r="C82" s="9" t="str">
        <f t="shared" si="6"/>
        <v>Self Care+  (Sanvello/AbleTo /Self Care) (RFP Cat. #81)</v>
      </c>
      <c r="D82" s="2" t="s">
        <v>13</v>
      </c>
      <c r="E82" s="2" t="s">
        <v>509</v>
      </c>
      <c r="F82" s="7"/>
      <c r="G82" s="2" t="s">
        <v>359</v>
      </c>
      <c r="H82" s="2" t="s">
        <v>67</v>
      </c>
      <c r="I82" s="2" t="s">
        <v>508</v>
      </c>
      <c r="J82" s="2" t="s">
        <v>80</v>
      </c>
      <c r="K82" s="5" t="s">
        <v>507</v>
      </c>
      <c r="L82" s="9" t="s">
        <v>506</v>
      </c>
      <c r="M82" s="9" t="s">
        <v>505</v>
      </c>
      <c r="N82" s="34" t="s">
        <v>504</v>
      </c>
      <c r="O82" s="9" t="s">
        <v>503</v>
      </c>
      <c r="P82" s="56" t="s">
        <v>502</v>
      </c>
      <c r="Q82" s="2" t="s">
        <v>1</v>
      </c>
      <c r="R82" s="2" t="s">
        <v>44</v>
      </c>
      <c r="S82" s="2" t="s">
        <v>3</v>
      </c>
      <c r="T82" s="2"/>
      <c r="U82" s="2"/>
      <c r="V82" s="2" t="s">
        <v>91</v>
      </c>
      <c r="W82" s="2" t="s">
        <v>193</v>
      </c>
      <c r="X82" s="2" t="s">
        <v>24</v>
      </c>
      <c r="Y82" s="2" t="s">
        <v>192</v>
      </c>
      <c r="Z82" s="2" t="s">
        <v>501</v>
      </c>
      <c r="AA82" s="2" t="s">
        <v>266</v>
      </c>
      <c r="AB82" s="2" t="s">
        <v>132</v>
      </c>
      <c r="AC82" s="2" t="s">
        <v>290</v>
      </c>
      <c r="AD82" s="2" t="s">
        <v>89</v>
      </c>
      <c r="AE82" s="2" t="s">
        <v>191</v>
      </c>
      <c r="AF82" s="2"/>
      <c r="AH82" s="7" t="s">
        <v>500</v>
      </c>
      <c r="AI82" s="31" t="s">
        <v>499</v>
      </c>
      <c r="AJ82" s="55" t="s">
        <v>363</v>
      </c>
      <c r="AL82" s="1" t="s">
        <v>362</v>
      </c>
    </row>
    <row r="83" spans="1:38" ht="147" customHeight="1">
      <c r="A83" s="10">
        <f t="shared" si="5"/>
        <v>82</v>
      </c>
      <c r="B83" s="28" t="s">
        <v>498</v>
      </c>
      <c r="C83" s="9" t="str">
        <f t="shared" si="6"/>
        <v>Community safety patrol  (RFP Cat. #82)</v>
      </c>
      <c r="D83" s="2" t="s">
        <v>13</v>
      </c>
      <c r="E83" s="2" t="s">
        <v>399</v>
      </c>
      <c r="F83" s="7"/>
      <c r="G83" s="2" t="s">
        <v>359</v>
      </c>
      <c r="H83" s="2" t="s">
        <v>67</v>
      </c>
      <c r="I83" s="2" t="s">
        <v>497</v>
      </c>
      <c r="J83" s="2" t="s">
        <v>10</v>
      </c>
      <c r="K83" s="9" t="s">
        <v>496</v>
      </c>
      <c r="L83" s="9" t="s">
        <v>495</v>
      </c>
      <c r="M83" s="9" t="s">
        <v>494</v>
      </c>
      <c r="N83" s="29"/>
      <c r="O83" s="9" t="s">
        <v>493</v>
      </c>
      <c r="P83" s="29"/>
      <c r="Q83" s="2" t="s">
        <v>1</v>
      </c>
      <c r="R83" s="2" t="s">
        <v>26</v>
      </c>
      <c r="S83" s="2" t="s">
        <v>3</v>
      </c>
      <c r="T83" s="2"/>
      <c r="U83" s="2" t="s">
        <v>3</v>
      </c>
      <c r="V83" s="2"/>
      <c r="W83" s="2"/>
      <c r="X83" s="2"/>
      <c r="Y83" s="2"/>
      <c r="Z83" s="2"/>
      <c r="AA83" s="2" t="s">
        <v>487</v>
      </c>
      <c r="AB83" s="2"/>
      <c r="AC83" s="2"/>
      <c r="AD83" s="2"/>
      <c r="AE83" s="2"/>
      <c r="AF83" s="2"/>
      <c r="AH83" s="7"/>
    </row>
    <row r="84" spans="1:38" ht="147.75" customHeight="1">
      <c r="A84" s="10">
        <f t="shared" si="5"/>
        <v>83</v>
      </c>
      <c r="B84" s="36" t="s">
        <v>492</v>
      </c>
      <c r="C84" s="9" t="str">
        <f t="shared" si="6"/>
        <v>YMCA (RFP Cat. #83)</v>
      </c>
      <c r="D84" s="2" t="s">
        <v>13</v>
      </c>
      <c r="E84" s="2" t="s">
        <v>315</v>
      </c>
      <c r="F84" s="7"/>
      <c r="G84" s="2" t="s">
        <v>359</v>
      </c>
      <c r="H84" s="2" t="s">
        <v>67</v>
      </c>
      <c r="I84" s="36"/>
      <c r="J84" s="2" t="s">
        <v>80</v>
      </c>
      <c r="K84" s="9" t="s">
        <v>491</v>
      </c>
      <c r="L84" s="9" t="s">
        <v>490</v>
      </c>
      <c r="M84" s="9" t="s">
        <v>7</v>
      </c>
      <c r="N84" s="46"/>
      <c r="O84" s="9" t="s">
        <v>489</v>
      </c>
      <c r="P84" s="11" t="s">
        <v>488</v>
      </c>
      <c r="Q84" s="2" t="s">
        <v>1</v>
      </c>
      <c r="R84" s="2" t="s">
        <v>26</v>
      </c>
      <c r="S84" s="2" t="s">
        <v>3</v>
      </c>
      <c r="T84" s="2" t="s">
        <v>3</v>
      </c>
      <c r="U84" s="2" t="s">
        <v>3</v>
      </c>
      <c r="V84" s="2" t="s">
        <v>142</v>
      </c>
      <c r="W84" s="2"/>
      <c r="X84" s="2" t="s">
        <v>24</v>
      </c>
      <c r="Y84" s="2" t="s">
        <v>192</v>
      </c>
      <c r="Z84" s="2"/>
      <c r="AA84" s="2" t="s">
        <v>487</v>
      </c>
      <c r="AB84" s="2" t="s">
        <v>132</v>
      </c>
      <c r="AC84" s="2" t="s">
        <v>290</v>
      </c>
      <c r="AD84" s="2" t="s">
        <v>164</v>
      </c>
      <c r="AE84" s="2" t="s">
        <v>96</v>
      </c>
      <c r="AF84" s="2" t="s">
        <v>282</v>
      </c>
      <c r="AH84" s="7" t="s">
        <v>486</v>
      </c>
      <c r="AI84" s="54" t="s">
        <v>485</v>
      </c>
    </row>
    <row r="85" spans="1:38" ht="125.25" customHeight="1">
      <c r="A85" s="10">
        <f t="shared" si="5"/>
        <v>84</v>
      </c>
      <c r="B85" s="36" t="s">
        <v>484</v>
      </c>
      <c r="C85" s="9" t="str">
        <f t="shared" si="6"/>
        <v>STAFF: Justice Involved Team (RFP Cat. #84)</v>
      </c>
      <c r="D85" s="2" t="s">
        <v>13</v>
      </c>
      <c r="E85" s="2" t="s">
        <v>483</v>
      </c>
      <c r="F85" s="7"/>
      <c r="G85" s="2" t="s">
        <v>359</v>
      </c>
      <c r="H85" s="2" t="s">
        <v>67</v>
      </c>
      <c r="I85" s="2" t="s">
        <v>399</v>
      </c>
      <c r="J85" s="2" t="s">
        <v>17</v>
      </c>
      <c r="K85" s="9" t="s">
        <v>482</v>
      </c>
      <c r="L85" s="9" t="s">
        <v>481</v>
      </c>
      <c r="M85" s="9" t="s">
        <v>307</v>
      </c>
      <c r="N85" s="9" t="s">
        <v>480</v>
      </c>
      <c r="O85" s="9" t="s">
        <v>479</v>
      </c>
      <c r="P85" s="53" t="s">
        <v>478</v>
      </c>
      <c r="Q85" s="2" t="s">
        <v>1</v>
      </c>
      <c r="R85" s="2" t="s">
        <v>26</v>
      </c>
      <c r="S85" s="2" t="s">
        <v>3</v>
      </c>
      <c r="T85" s="2" t="s">
        <v>3</v>
      </c>
      <c r="U85" s="2"/>
      <c r="V85" s="2"/>
      <c r="W85" s="2"/>
      <c r="X85" s="2"/>
      <c r="Y85" s="2"/>
      <c r="Z85" s="2" t="s">
        <v>233</v>
      </c>
      <c r="AA85" s="2" t="s">
        <v>477</v>
      </c>
      <c r="AB85" s="2"/>
      <c r="AC85" s="2"/>
      <c r="AD85" s="2"/>
      <c r="AE85" s="2"/>
      <c r="AF85" s="2"/>
      <c r="AH85" s="7"/>
    </row>
    <row r="86" spans="1:38" ht="108" customHeight="1">
      <c r="A86" s="10">
        <f t="shared" si="5"/>
        <v>85</v>
      </c>
      <c r="B86" s="2" t="s">
        <v>476</v>
      </c>
      <c r="C86" s="9" t="str">
        <f t="shared" si="6"/>
        <v>Trauma informed training (RFP Cat. #85)</v>
      </c>
      <c r="D86" s="2" t="s">
        <v>13</v>
      </c>
      <c r="E86" s="2" t="s">
        <v>399</v>
      </c>
      <c r="F86" s="7"/>
      <c r="G86" s="2" t="s">
        <v>359</v>
      </c>
      <c r="H86" s="2" t="s">
        <v>67</v>
      </c>
      <c r="I86" s="2" t="s">
        <v>399</v>
      </c>
      <c r="J86" s="2" t="s">
        <v>17</v>
      </c>
      <c r="K86" s="9" t="s">
        <v>475</v>
      </c>
      <c r="L86" s="9" t="s">
        <v>474</v>
      </c>
      <c r="M86" s="9" t="s">
        <v>307</v>
      </c>
      <c r="N86" s="29"/>
      <c r="O86" s="9" t="s">
        <v>473</v>
      </c>
      <c r="P86" s="46"/>
      <c r="Q86" s="2" t="s">
        <v>1</v>
      </c>
      <c r="R86" s="2" t="s">
        <v>26</v>
      </c>
      <c r="S86" s="2"/>
      <c r="T86" s="2" t="s">
        <v>3</v>
      </c>
      <c r="U86" s="2" t="s">
        <v>3</v>
      </c>
      <c r="V86" s="2"/>
      <c r="W86" s="2"/>
      <c r="X86" s="2"/>
      <c r="Y86" s="2"/>
      <c r="Z86" s="2"/>
      <c r="AA86" s="2" t="s">
        <v>165</v>
      </c>
      <c r="AB86" s="2"/>
      <c r="AC86" s="2"/>
      <c r="AD86" s="2"/>
      <c r="AE86" s="2"/>
      <c r="AF86" s="2"/>
      <c r="AH86" s="7"/>
    </row>
    <row r="87" spans="1:38" ht="64">
      <c r="A87" s="10">
        <f t="shared" si="5"/>
        <v>86</v>
      </c>
      <c r="B87" s="2" t="s">
        <v>472</v>
      </c>
      <c r="C87" s="9" t="str">
        <f t="shared" si="6"/>
        <v>PH/BH training  (RFP Cat. #86)</v>
      </c>
      <c r="D87" s="2" t="s">
        <v>13</v>
      </c>
      <c r="E87" s="2" t="s">
        <v>399</v>
      </c>
      <c r="F87" s="7"/>
      <c r="G87" s="2" t="s">
        <v>359</v>
      </c>
      <c r="H87" s="2" t="s">
        <v>67</v>
      </c>
      <c r="I87" s="2" t="s">
        <v>399</v>
      </c>
      <c r="J87" s="2" t="s">
        <v>17</v>
      </c>
      <c r="K87" s="9" t="s">
        <v>471</v>
      </c>
      <c r="L87" s="29"/>
      <c r="M87" s="9" t="s">
        <v>307</v>
      </c>
      <c r="N87" s="29"/>
      <c r="O87" s="52"/>
      <c r="P87" s="29"/>
      <c r="Q87" s="2" t="s">
        <v>1</v>
      </c>
      <c r="R87" s="2" t="s">
        <v>26</v>
      </c>
      <c r="S87" s="2"/>
      <c r="T87" s="2" t="s">
        <v>3</v>
      </c>
      <c r="U87" s="2" t="s">
        <v>3</v>
      </c>
      <c r="V87" s="2"/>
      <c r="W87" s="2"/>
      <c r="X87" s="2"/>
      <c r="Y87" s="2"/>
      <c r="Z87" s="2"/>
      <c r="AA87" s="2" t="s">
        <v>165</v>
      </c>
      <c r="AB87" s="2"/>
      <c r="AC87" s="2"/>
      <c r="AD87" s="2"/>
      <c r="AE87" s="2"/>
      <c r="AF87" s="2"/>
      <c r="AH87" s="7"/>
    </row>
    <row r="88" spans="1:38" ht="144">
      <c r="A88" s="10">
        <f t="shared" si="5"/>
        <v>87</v>
      </c>
      <c r="B88" s="28" t="s">
        <v>470</v>
      </c>
      <c r="C88" s="9" t="str">
        <f t="shared" si="6"/>
        <v>ScriptAbility (RFP Cat. #87)</v>
      </c>
      <c r="D88" s="2" t="s">
        <v>13</v>
      </c>
      <c r="E88" s="2" t="s">
        <v>469</v>
      </c>
      <c r="F88" s="7"/>
      <c r="G88" s="2" t="s">
        <v>359</v>
      </c>
      <c r="H88" s="2" t="s">
        <v>67</v>
      </c>
      <c r="I88" s="2" t="s">
        <v>211</v>
      </c>
      <c r="J88" s="2" t="s">
        <v>388</v>
      </c>
      <c r="K88" s="9" t="s">
        <v>468</v>
      </c>
      <c r="L88" s="9" t="s">
        <v>467</v>
      </c>
      <c r="M88" s="9" t="s">
        <v>30</v>
      </c>
      <c r="N88" s="29"/>
      <c r="O88" s="34" t="s">
        <v>466</v>
      </c>
      <c r="P88" s="26" t="s">
        <v>465</v>
      </c>
      <c r="Q88" s="2" t="s">
        <v>1</v>
      </c>
      <c r="R88" s="2" t="s">
        <v>26</v>
      </c>
      <c r="S88" s="2" t="s">
        <v>3</v>
      </c>
      <c r="T88" s="2" t="s">
        <v>3</v>
      </c>
      <c r="U88" s="2"/>
      <c r="V88" s="2" t="s">
        <v>91</v>
      </c>
      <c r="W88" s="2"/>
      <c r="X88" s="2" t="s">
        <v>24</v>
      </c>
      <c r="Y88" s="2"/>
      <c r="Z88" s="2" t="s">
        <v>23</v>
      </c>
      <c r="AA88" s="2" t="s">
        <v>266</v>
      </c>
      <c r="AB88" s="2" t="s">
        <v>263</v>
      </c>
      <c r="AC88" s="2" t="s">
        <v>290</v>
      </c>
      <c r="AD88" s="2" t="s">
        <v>89</v>
      </c>
      <c r="AE88" s="2" t="s">
        <v>191</v>
      </c>
      <c r="AF88" s="2"/>
      <c r="AH88" s="7"/>
    </row>
    <row r="89" spans="1:38" ht="160">
      <c r="A89" s="10">
        <f t="shared" si="5"/>
        <v>88</v>
      </c>
      <c r="B89" s="36" t="s">
        <v>464</v>
      </c>
      <c r="C89" s="9" t="str">
        <f t="shared" si="6"/>
        <v>Goodwill (RFP Cat. #88)</v>
      </c>
      <c r="D89" s="2" t="s">
        <v>82</v>
      </c>
      <c r="E89" s="2" t="s">
        <v>399</v>
      </c>
      <c r="F89" s="7"/>
      <c r="G89" s="2" t="s">
        <v>359</v>
      </c>
      <c r="H89" s="2" t="s">
        <v>67</v>
      </c>
      <c r="I89" s="2" t="s">
        <v>399</v>
      </c>
      <c r="J89" s="2" t="s">
        <v>80</v>
      </c>
      <c r="K89" s="9" t="s">
        <v>463</v>
      </c>
      <c r="L89" s="34" t="s">
        <v>462</v>
      </c>
      <c r="M89" s="9" t="s">
        <v>461</v>
      </c>
      <c r="N89" s="34" t="s">
        <v>460</v>
      </c>
      <c r="O89" s="34" t="s">
        <v>459</v>
      </c>
      <c r="P89" s="29"/>
      <c r="Q89" s="2" t="s">
        <v>1</v>
      </c>
      <c r="R89" s="2" t="s">
        <v>26</v>
      </c>
      <c r="S89" s="2" t="s">
        <v>3</v>
      </c>
      <c r="T89" s="2" t="s">
        <v>3</v>
      </c>
      <c r="U89" s="2"/>
      <c r="V89" s="2"/>
      <c r="W89" s="2"/>
      <c r="X89" s="2"/>
      <c r="Y89" s="2" t="s">
        <v>192</v>
      </c>
      <c r="Z89" s="2"/>
      <c r="AA89" s="2" t="s">
        <v>266</v>
      </c>
      <c r="AB89" s="2" t="s">
        <v>42</v>
      </c>
      <c r="AC89" s="2"/>
      <c r="AD89" s="2"/>
      <c r="AE89" s="2"/>
      <c r="AF89" s="2"/>
      <c r="AH89" s="7"/>
      <c r="AI89" s="47" t="s">
        <v>458</v>
      </c>
    </row>
    <row r="90" spans="1:38" ht="64">
      <c r="A90" s="10">
        <f t="shared" si="5"/>
        <v>89</v>
      </c>
      <c r="B90" s="28" t="s">
        <v>457</v>
      </c>
      <c r="C90" s="9" t="str">
        <f t="shared" si="6"/>
        <v>Intercept program (RFP Cat. #89)</v>
      </c>
      <c r="D90" s="2" t="s">
        <v>82</v>
      </c>
      <c r="E90" s="2" t="s">
        <v>456</v>
      </c>
      <c r="F90" s="7"/>
      <c r="G90" s="2" t="s">
        <v>359</v>
      </c>
      <c r="H90" s="2" t="s">
        <v>67</v>
      </c>
      <c r="I90" s="2" t="s">
        <v>93</v>
      </c>
      <c r="J90" s="2" t="s">
        <v>10</v>
      </c>
      <c r="K90" s="9" t="s">
        <v>455</v>
      </c>
      <c r="L90" s="34" t="s">
        <v>454</v>
      </c>
      <c r="M90" s="9" t="s">
        <v>15</v>
      </c>
      <c r="N90" s="34" t="s">
        <v>453</v>
      </c>
      <c r="O90" s="29"/>
      <c r="P90" s="34" t="s">
        <v>452</v>
      </c>
      <c r="Q90" s="2" t="s">
        <v>1</v>
      </c>
      <c r="R90" s="2" t="s">
        <v>26</v>
      </c>
      <c r="S90" s="2" t="s">
        <v>3</v>
      </c>
      <c r="T90" s="2" t="s">
        <v>3</v>
      </c>
      <c r="U90" s="2"/>
      <c r="V90" s="2"/>
      <c r="W90" s="2"/>
      <c r="X90" s="2"/>
      <c r="Y90" s="2"/>
      <c r="Z90" s="2" t="s">
        <v>23</v>
      </c>
      <c r="AA90" s="2"/>
      <c r="AB90" s="2" t="s">
        <v>132</v>
      </c>
      <c r="AC90" s="2"/>
      <c r="AD90" s="2"/>
      <c r="AE90" s="2"/>
      <c r="AF90" s="2"/>
      <c r="AH90" s="7"/>
    </row>
    <row r="91" spans="1:38" ht="48">
      <c r="A91" s="10">
        <f t="shared" si="5"/>
        <v>90</v>
      </c>
      <c r="B91" s="28" t="s">
        <v>451</v>
      </c>
      <c r="C91" s="9" t="str">
        <f t="shared" si="6"/>
        <v>Heartland Clinics (RFP Cat. #90)</v>
      </c>
      <c r="D91" s="2" t="s">
        <v>13</v>
      </c>
      <c r="E91" s="2" t="s">
        <v>51</v>
      </c>
      <c r="F91" s="7"/>
      <c r="G91" s="2"/>
      <c r="H91" s="2" t="s">
        <v>51</v>
      </c>
      <c r="I91" s="2"/>
      <c r="J91" s="2" t="s">
        <v>304</v>
      </c>
      <c r="K91" s="9" t="s">
        <v>450</v>
      </c>
      <c r="L91" s="29"/>
      <c r="M91" s="29"/>
      <c r="N91" s="29"/>
      <c r="O91" s="29"/>
      <c r="P91" s="29"/>
      <c r="Q91" s="2"/>
      <c r="R91" s="2"/>
      <c r="S91" s="2"/>
      <c r="T91" s="2"/>
      <c r="U91" s="2"/>
      <c r="V91" s="2"/>
      <c r="W91" s="2"/>
      <c r="X91" s="2"/>
      <c r="Y91" s="2"/>
      <c r="Z91" s="2"/>
      <c r="AA91" s="2"/>
      <c r="AB91" s="2"/>
      <c r="AC91" s="2"/>
      <c r="AD91" s="2"/>
      <c r="AE91" s="2"/>
      <c r="AF91" s="2"/>
      <c r="AH91" s="7"/>
    </row>
    <row r="92" spans="1:38" ht="126.75" customHeight="1">
      <c r="A92" s="10">
        <f t="shared" si="5"/>
        <v>91</v>
      </c>
      <c r="B92" s="28" t="s">
        <v>449</v>
      </c>
      <c r="C92" s="9" t="str">
        <f t="shared" si="6"/>
        <v>STAFF: CISC (RFP Cat. #91)</v>
      </c>
      <c r="D92" s="2" t="s">
        <v>13</v>
      </c>
      <c r="E92" s="2" t="s">
        <v>93</v>
      </c>
      <c r="F92" s="7"/>
      <c r="G92" s="2" t="s">
        <v>359</v>
      </c>
      <c r="H92" s="2" t="s">
        <v>67</v>
      </c>
      <c r="I92" s="2" t="s">
        <v>93</v>
      </c>
      <c r="J92" s="2" t="s">
        <v>17</v>
      </c>
      <c r="K92" s="9" t="s">
        <v>448</v>
      </c>
      <c r="L92" s="9" t="s">
        <v>447</v>
      </c>
      <c r="M92" s="9" t="s">
        <v>15</v>
      </c>
      <c r="N92" s="29"/>
      <c r="O92" s="29"/>
      <c r="P92" s="9" t="s">
        <v>149</v>
      </c>
      <c r="Q92" s="2" t="s">
        <v>1</v>
      </c>
      <c r="R92" s="2" t="s">
        <v>26</v>
      </c>
      <c r="S92" s="2" t="s">
        <v>3</v>
      </c>
      <c r="T92" s="2" t="s">
        <v>3</v>
      </c>
      <c r="U92" s="2"/>
      <c r="V92" s="2"/>
      <c r="W92" s="2"/>
      <c r="X92" s="2"/>
      <c r="Y92" s="2"/>
      <c r="Z92" s="2" t="s">
        <v>233</v>
      </c>
      <c r="AA92" s="2"/>
      <c r="AB92" s="2" t="s">
        <v>132</v>
      </c>
      <c r="AC92" s="2" t="s">
        <v>290</v>
      </c>
      <c r="AD92" s="2"/>
      <c r="AE92" s="2"/>
      <c r="AF92" s="2"/>
      <c r="AH92" s="7"/>
    </row>
    <row r="93" spans="1:38" ht="64">
      <c r="A93" s="10">
        <f t="shared" si="5"/>
        <v>92</v>
      </c>
      <c r="B93" s="28" t="s">
        <v>446</v>
      </c>
      <c r="C93" s="9" t="str">
        <f t="shared" si="6"/>
        <v>OBH Crisis line (RFP Cat. #92)</v>
      </c>
      <c r="D93" s="2" t="s">
        <v>13</v>
      </c>
      <c r="E93" s="2" t="s">
        <v>12</v>
      </c>
      <c r="F93" s="7"/>
      <c r="G93" s="2" t="s">
        <v>359</v>
      </c>
      <c r="H93" s="2" t="s">
        <v>67</v>
      </c>
      <c r="I93" s="2" t="s">
        <v>445</v>
      </c>
      <c r="J93" s="2" t="s">
        <v>17</v>
      </c>
      <c r="K93" s="29" t="s">
        <v>444</v>
      </c>
      <c r="L93" s="40"/>
      <c r="M93" s="9" t="s">
        <v>30</v>
      </c>
      <c r="N93" s="29"/>
      <c r="O93" s="29"/>
      <c r="P93" s="46"/>
      <c r="Q93" s="2" t="s">
        <v>1</v>
      </c>
      <c r="R93" s="2" t="s">
        <v>44</v>
      </c>
      <c r="S93" s="2" t="s">
        <v>3</v>
      </c>
      <c r="T93" s="2" t="s">
        <v>3</v>
      </c>
      <c r="U93" s="2"/>
      <c r="V93" s="2" t="s">
        <v>443</v>
      </c>
      <c r="W93" s="2"/>
      <c r="X93" s="2" t="s">
        <v>442</v>
      </c>
      <c r="Y93" s="2"/>
      <c r="Z93" s="2" t="s">
        <v>233</v>
      </c>
      <c r="AA93" s="2" t="s">
        <v>22</v>
      </c>
      <c r="AB93" s="2" t="s">
        <v>132</v>
      </c>
      <c r="AC93" s="2" t="s">
        <v>290</v>
      </c>
      <c r="AD93" s="2" t="s">
        <v>89</v>
      </c>
      <c r="AE93" s="2" t="s">
        <v>19</v>
      </c>
      <c r="AF93" s="2"/>
      <c r="AH93" s="7"/>
    </row>
    <row r="94" spans="1:38" ht="102.75" customHeight="1">
      <c r="A94" s="10">
        <f t="shared" si="5"/>
        <v>93</v>
      </c>
      <c r="B94" s="28" t="s">
        <v>441</v>
      </c>
      <c r="C94" s="9" t="str">
        <f t="shared" si="6"/>
        <v>Rock-A-Bye Baby Program  (RFP Cat. #93)</v>
      </c>
      <c r="D94" s="2" t="s">
        <v>13</v>
      </c>
      <c r="E94" s="2" t="s">
        <v>93</v>
      </c>
      <c r="F94" s="7"/>
      <c r="G94" s="2" t="s">
        <v>359</v>
      </c>
      <c r="H94" s="2" t="s">
        <v>67</v>
      </c>
      <c r="I94" s="2" t="s">
        <v>93</v>
      </c>
      <c r="J94" s="2" t="s">
        <v>17</v>
      </c>
      <c r="K94" s="9" t="s">
        <v>440</v>
      </c>
      <c r="L94" s="34" t="s">
        <v>439</v>
      </c>
      <c r="M94" s="9" t="s">
        <v>15</v>
      </c>
      <c r="N94" s="34" t="s">
        <v>438</v>
      </c>
      <c r="O94" s="34" t="s">
        <v>437</v>
      </c>
      <c r="P94" s="46" t="s">
        <v>436</v>
      </c>
      <c r="Q94" s="2" t="s">
        <v>1</v>
      </c>
      <c r="R94" s="2" t="s">
        <v>26</v>
      </c>
      <c r="S94" s="2" t="s">
        <v>3</v>
      </c>
      <c r="T94" s="2" t="s">
        <v>3</v>
      </c>
      <c r="U94" s="2"/>
      <c r="V94" s="2"/>
      <c r="W94" s="2"/>
      <c r="X94" s="2"/>
      <c r="Y94" s="2"/>
      <c r="Z94" s="2"/>
      <c r="AA94" s="2"/>
      <c r="AB94" s="2" t="s">
        <v>132</v>
      </c>
      <c r="AC94" s="2" t="s">
        <v>90</v>
      </c>
      <c r="AD94" s="2"/>
      <c r="AE94" s="2"/>
      <c r="AF94" s="2"/>
      <c r="AH94" s="7"/>
    </row>
    <row r="95" spans="1:38" ht="102.75" customHeight="1">
      <c r="A95" s="10">
        <f t="shared" si="5"/>
        <v>94</v>
      </c>
      <c r="B95" s="36" t="s">
        <v>435</v>
      </c>
      <c r="C95" s="9" t="str">
        <f t="shared" si="6"/>
        <v>UHGApprenticeship Program,  (RFP Cat. #94)</v>
      </c>
      <c r="D95" s="2" t="s">
        <v>13</v>
      </c>
      <c r="E95" s="2" t="s">
        <v>434</v>
      </c>
      <c r="F95" s="7"/>
      <c r="G95" s="2" t="s">
        <v>359</v>
      </c>
      <c r="H95" s="2" t="s">
        <v>67</v>
      </c>
      <c r="I95" s="2" t="s">
        <v>434</v>
      </c>
      <c r="J95" s="2" t="s">
        <v>17</v>
      </c>
      <c r="K95" s="34" t="s">
        <v>433</v>
      </c>
      <c r="L95" s="34" t="s">
        <v>432</v>
      </c>
      <c r="M95" s="9" t="s">
        <v>30</v>
      </c>
      <c r="N95" s="34" t="s">
        <v>431</v>
      </c>
      <c r="O95" s="34" t="s">
        <v>430</v>
      </c>
      <c r="P95" s="51" t="s">
        <v>429</v>
      </c>
      <c r="Q95" s="2" t="s">
        <v>1</v>
      </c>
      <c r="R95" s="2" t="s">
        <v>26</v>
      </c>
      <c r="S95" s="2" t="s">
        <v>3</v>
      </c>
      <c r="T95" s="2" t="s">
        <v>3</v>
      </c>
      <c r="U95" s="2"/>
      <c r="V95" s="2"/>
      <c r="W95" s="2"/>
      <c r="X95" s="2"/>
      <c r="Y95" s="2"/>
      <c r="Z95" s="2" t="s">
        <v>233</v>
      </c>
      <c r="AA95" s="2"/>
      <c r="AB95" s="2" t="s">
        <v>132</v>
      </c>
      <c r="AC95" s="2" t="s">
        <v>90</v>
      </c>
      <c r="AD95" s="2"/>
      <c r="AE95" s="2"/>
      <c r="AF95" s="2"/>
      <c r="AH95" s="7"/>
    </row>
    <row r="96" spans="1:38" ht="102.75" customHeight="1">
      <c r="A96" s="10">
        <f t="shared" si="5"/>
        <v>95</v>
      </c>
      <c r="B96" s="36" t="s">
        <v>428</v>
      </c>
      <c r="C96" s="9" t="str">
        <f t="shared" si="6"/>
        <v>SCYP Training  (RFP Cat. #95)</v>
      </c>
      <c r="D96" s="2" t="s">
        <v>13</v>
      </c>
      <c r="E96" s="2" t="s">
        <v>93</v>
      </c>
      <c r="F96" s="7"/>
      <c r="G96" s="2" t="s">
        <v>359</v>
      </c>
      <c r="H96" s="2" t="s">
        <v>67</v>
      </c>
      <c r="I96" s="2" t="s">
        <v>93</v>
      </c>
      <c r="J96" s="2" t="s">
        <v>10</v>
      </c>
      <c r="K96" s="38" t="s">
        <v>427</v>
      </c>
      <c r="L96" s="9" t="s">
        <v>426</v>
      </c>
      <c r="M96" s="9" t="s">
        <v>15</v>
      </c>
      <c r="N96" s="34" t="s">
        <v>425</v>
      </c>
      <c r="O96" s="34" t="s">
        <v>424</v>
      </c>
      <c r="P96" s="49" t="s">
        <v>414</v>
      </c>
      <c r="Q96" s="2" t="s">
        <v>1</v>
      </c>
      <c r="R96" s="2" t="s">
        <v>26</v>
      </c>
      <c r="S96" s="2" t="s">
        <v>3</v>
      </c>
      <c r="T96" s="2" t="s">
        <v>3</v>
      </c>
      <c r="U96" s="2"/>
      <c r="V96" s="2"/>
      <c r="W96" s="2"/>
      <c r="X96" s="2"/>
      <c r="Y96" s="2"/>
      <c r="Z96" s="2"/>
      <c r="AA96" s="2"/>
      <c r="AB96" s="2" t="s">
        <v>132</v>
      </c>
      <c r="AC96" s="2" t="s">
        <v>413</v>
      </c>
      <c r="AD96" s="2"/>
      <c r="AE96" s="2"/>
      <c r="AF96" s="2"/>
      <c r="AH96" s="7"/>
    </row>
    <row r="97" spans="1:38" ht="102.75" customHeight="1">
      <c r="A97" s="10">
        <f t="shared" si="5"/>
        <v>96</v>
      </c>
      <c r="B97" s="36" t="s">
        <v>423</v>
      </c>
      <c r="C97" s="9" t="str">
        <f t="shared" si="6"/>
        <v>Optum Health Education (RFP Cat. #96)</v>
      </c>
      <c r="D97" s="2" t="s">
        <v>13</v>
      </c>
      <c r="E97" s="2" t="s">
        <v>93</v>
      </c>
      <c r="F97" s="7"/>
      <c r="G97" s="2" t="s">
        <v>359</v>
      </c>
      <c r="H97" s="2" t="s">
        <v>67</v>
      </c>
      <c r="I97" s="2" t="s">
        <v>93</v>
      </c>
      <c r="J97" s="2" t="s">
        <v>72</v>
      </c>
      <c r="K97" s="9" t="s">
        <v>422</v>
      </c>
      <c r="L97" s="9" t="s">
        <v>421</v>
      </c>
      <c r="M97" s="9" t="s">
        <v>15</v>
      </c>
      <c r="N97" s="34" t="s">
        <v>420</v>
      </c>
      <c r="O97" s="34" t="s">
        <v>419</v>
      </c>
      <c r="P97" s="49" t="s">
        <v>414</v>
      </c>
      <c r="Q97" s="2" t="s">
        <v>1</v>
      </c>
      <c r="R97" s="2" t="s">
        <v>26</v>
      </c>
      <c r="S97" s="2" t="s">
        <v>3</v>
      </c>
      <c r="T97" s="2" t="s">
        <v>3</v>
      </c>
      <c r="U97" s="2"/>
      <c r="V97" s="2" t="s">
        <v>91</v>
      </c>
      <c r="W97" s="2"/>
      <c r="X97" s="2"/>
      <c r="Y97" s="2"/>
      <c r="Z97" s="2" t="s">
        <v>23</v>
      </c>
      <c r="AA97" s="2" t="s">
        <v>165</v>
      </c>
      <c r="AB97" s="2" t="s">
        <v>132</v>
      </c>
      <c r="AC97" s="2" t="s">
        <v>413</v>
      </c>
      <c r="AD97" s="2" t="s">
        <v>131</v>
      </c>
      <c r="AE97" s="2" t="s">
        <v>19</v>
      </c>
      <c r="AF97" s="2"/>
      <c r="AH97" s="7"/>
    </row>
    <row r="98" spans="1:38" ht="164.5" customHeight="1">
      <c r="A98" s="10">
        <f t="shared" si="5"/>
        <v>97</v>
      </c>
      <c r="B98" s="50" t="s">
        <v>418</v>
      </c>
      <c r="C98" s="9" t="str">
        <f t="shared" si="6"/>
        <v>Family advocacy program (RFP Cat. #97)</v>
      </c>
      <c r="D98" s="2" t="s">
        <v>13</v>
      </c>
      <c r="E98" s="2" t="s">
        <v>93</v>
      </c>
      <c r="F98" s="7"/>
      <c r="G98" s="2" t="s">
        <v>359</v>
      </c>
      <c r="H98" s="2" t="s">
        <v>67</v>
      </c>
      <c r="I98" s="2" t="s">
        <v>93</v>
      </c>
      <c r="J98" s="2" t="s">
        <v>10</v>
      </c>
      <c r="K98" s="34" t="s">
        <v>417</v>
      </c>
      <c r="L98" s="34" t="s">
        <v>416</v>
      </c>
      <c r="M98" s="9" t="s">
        <v>15</v>
      </c>
      <c r="N98" s="29"/>
      <c r="O98" s="34" t="s">
        <v>415</v>
      </c>
      <c r="P98" s="49" t="s">
        <v>414</v>
      </c>
      <c r="Q98" s="2" t="s">
        <v>1</v>
      </c>
      <c r="R98" s="2" t="s">
        <v>26</v>
      </c>
      <c r="S98" s="2" t="s">
        <v>3</v>
      </c>
      <c r="T98" s="2" t="s">
        <v>3</v>
      </c>
      <c r="U98" s="2"/>
      <c r="V98" s="2"/>
      <c r="W98" s="2"/>
      <c r="X98" s="2"/>
      <c r="Y98" s="2"/>
      <c r="Z98" s="2"/>
      <c r="AA98" s="2"/>
      <c r="AB98" s="2" t="s">
        <v>132</v>
      </c>
      <c r="AC98" s="2" t="s">
        <v>413</v>
      </c>
      <c r="AD98" s="2"/>
      <c r="AE98" s="2"/>
      <c r="AF98" s="2"/>
      <c r="AH98" s="7"/>
    </row>
    <row r="99" spans="1:38" ht="224">
      <c r="A99" s="10">
        <f t="shared" ref="A99:A106" si="7">A98+1</f>
        <v>98</v>
      </c>
      <c r="B99" s="36" t="s">
        <v>412</v>
      </c>
      <c r="C99" s="9" t="str">
        <f t="shared" si="6"/>
        <v>Hospital MAT Incentive Model (RFP Cat. #98)</v>
      </c>
      <c r="D99" s="2" t="s">
        <v>13</v>
      </c>
      <c r="E99" s="2" t="s">
        <v>35</v>
      </c>
      <c r="F99" s="7"/>
      <c r="G99" s="2" t="s">
        <v>359</v>
      </c>
      <c r="H99" s="2" t="s">
        <v>67</v>
      </c>
      <c r="I99" s="2" t="s">
        <v>35</v>
      </c>
      <c r="J99" s="2" t="s">
        <v>411</v>
      </c>
      <c r="K99" s="38" t="s">
        <v>410</v>
      </c>
      <c r="L99" s="9" t="s">
        <v>409</v>
      </c>
      <c r="M99" s="9" t="s">
        <v>408</v>
      </c>
      <c r="N99" s="9" t="s">
        <v>407</v>
      </c>
      <c r="O99" s="9" t="s">
        <v>406</v>
      </c>
      <c r="P99" s="11" t="s">
        <v>405</v>
      </c>
      <c r="Q99" s="2" t="s">
        <v>1</v>
      </c>
      <c r="R99" s="2"/>
      <c r="S99" s="2"/>
      <c r="T99" s="2" t="s">
        <v>3</v>
      </c>
      <c r="U99" s="2"/>
      <c r="V99" s="2"/>
      <c r="W99" s="2"/>
      <c r="X99" s="2"/>
      <c r="Y99" s="2"/>
      <c r="Z99" s="2"/>
      <c r="AA99" s="2"/>
      <c r="AB99" s="2"/>
      <c r="AC99" s="2"/>
      <c r="AD99" s="2"/>
      <c r="AE99" s="2"/>
      <c r="AF99" s="2"/>
      <c r="AG99" s="2" t="s">
        <v>114</v>
      </c>
      <c r="AH99" s="7"/>
    </row>
    <row r="100" spans="1:38" ht="102.75" customHeight="1">
      <c r="A100" s="10">
        <f t="shared" si="7"/>
        <v>99</v>
      </c>
      <c r="B100" s="28" t="s">
        <v>404</v>
      </c>
      <c r="C100" s="9" t="str">
        <f t="shared" si="6"/>
        <v>National Latino Behavioral Health Association (RFP Cat. #99)</v>
      </c>
      <c r="D100" s="2" t="s">
        <v>13</v>
      </c>
      <c r="E100" s="2" t="s">
        <v>53</v>
      </c>
      <c r="F100" s="7"/>
      <c r="G100" s="2" t="s">
        <v>11</v>
      </c>
      <c r="H100" s="2" t="s">
        <v>53</v>
      </c>
      <c r="I100" s="2"/>
      <c r="J100" s="2" t="s">
        <v>50</v>
      </c>
      <c r="K100" s="13" t="s">
        <v>403</v>
      </c>
      <c r="L100" s="13" t="s">
        <v>402</v>
      </c>
      <c r="M100" s="29"/>
      <c r="N100" s="29"/>
      <c r="O100" s="9" t="s">
        <v>376</v>
      </c>
      <c r="P100" s="11" t="s">
        <v>401</v>
      </c>
      <c r="Q100" s="2" t="s">
        <v>1</v>
      </c>
      <c r="R100" s="2" t="s">
        <v>26</v>
      </c>
      <c r="S100" s="2"/>
      <c r="T100" s="2"/>
      <c r="U100" s="2" t="s">
        <v>3</v>
      </c>
      <c r="V100" s="2"/>
      <c r="W100" s="2" t="s">
        <v>146</v>
      </c>
      <c r="X100" s="2"/>
      <c r="Y100" s="2"/>
      <c r="Z100" s="2"/>
      <c r="AA100" s="2"/>
      <c r="AB100" s="2"/>
      <c r="AC100" s="2"/>
      <c r="AD100" s="2"/>
      <c r="AE100" s="2"/>
      <c r="AF100" s="2" t="s">
        <v>55</v>
      </c>
      <c r="AG100" s="2" t="s">
        <v>114</v>
      </c>
      <c r="AH100" s="7"/>
    </row>
    <row r="101" spans="1:38" ht="102.75" customHeight="1">
      <c r="A101" s="10">
        <f t="shared" si="7"/>
        <v>100</v>
      </c>
      <c r="B101" s="28" t="s">
        <v>400</v>
      </c>
      <c r="C101" s="9" t="str">
        <f t="shared" si="6"/>
        <v>Narcan Kit  (RFP Cat. #100)</v>
      </c>
      <c r="D101" s="2" t="s">
        <v>127</v>
      </c>
      <c r="E101" s="2" t="s">
        <v>399</v>
      </c>
      <c r="F101" s="7"/>
      <c r="G101" s="2" t="s">
        <v>359</v>
      </c>
      <c r="H101" s="2"/>
      <c r="I101" s="2"/>
      <c r="J101" s="2" t="s">
        <v>80</v>
      </c>
      <c r="K101" s="9" t="s">
        <v>398</v>
      </c>
      <c r="L101" s="13" t="s">
        <v>397</v>
      </c>
      <c r="M101" s="9" t="s">
        <v>396</v>
      </c>
      <c r="N101" s="29"/>
      <c r="O101" s="9" t="s">
        <v>376</v>
      </c>
      <c r="P101" s="11" t="s">
        <v>395</v>
      </c>
      <c r="Q101" s="2" t="s">
        <v>1</v>
      </c>
      <c r="R101" s="2"/>
      <c r="S101" s="2" t="s">
        <v>3</v>
      </c>
      <c r="T101" s="2"/>
      <c r="U101" s="2"/>
      <c r="V101" s="2" t="s">
        <v>91</v>
      </c>
      <c r="W101" s="2"/>
      <c r="X101" s="2" t="s">
        <v>24</v>
      </c>
      <c r="Y101" s="2"/>
      <c r="Z101" s="2" t="s">
        <v>23</v>
      </c>
      <c r="AA101" s="2" t="s">
        <v>22</v>
      </c>
      <c r="AB101" s="2" t="s">
        <v>42</v>
      </c>
      <c r="AC101" s="2"/>
      <c r="AD101" s="2" t="s">
        <v>89</v>
      </c>
      <c r="AE101" s="2"/>
      <c r="AF101" s="2"/>
      <c r="AG101" s="2" t="s">
        <v>114</v>
      </c>
      <c r="AH101" s="7"/>
      <c r="AI101" s="31" t="s">
        <v>123</v>
      </c>
    </row>
    <row r="102" spans="1:38" ht="64">
      <c r="A102" s="10">
        <f t="shared" si="7"/>
        <v>101</v>
      </c>
      <c r="B102" s="28" t="s">
        <v>394</v>
      </c>
      <c r="C102" s="9" t="str">
        <f t="shared" si="6"/>
        <v>Clinical Outreach For SUD/OUD/AUD (RFP Cat. #101)</v>
      </c>
      <c r="D102" s="2" t="s">
        <v>13</v>
      </c>
      <c r="E102" s="2" t="s">
        <v>393</v>
      </c>
      <c r="F102" s="7"/>
      <c r="G102" s="2" t="s">
        <v>359</v>
      </c>
      <c r="H102" s="2" t="s">
        <v>67</v>
      </c>
      <c r="I102" s="2"/>
      <c r="J102" s="2" t="s">
        <v>17</v>
      </c>
      <c r="K102" s="9" t="s">
        <v>392</v>
      </c>
      <c r="L102" s="13" t="s">
        <v>391</v>
      </c>
      <c r="M102" s="9" t="s">
        <v>390</v>
      </c>
      <c r="N102" s="29"/>
      <c r="O102" s="9" t="s">
        <v>376</v>
      </c>
      <c r="P102" s="39"/>
      <c r="Q102" s="2" t="s">
        <v>1</v>
      </c>
      <c r="R102" s="2"/>
      <c r="S102" s="2" t="s">
        <v>3</v>
      </c>
      <c r="T102" s="2"/>
      <c r="U102" s="2"/>
      <c r="V102" s="2"/>
      <c r="W102" s="2"/>
      <c r="X102" s="2"/>
      <c r="Y102" s="2"/>
      <c r="Z102" s="2"/>
      <c r="AA102" s="2"/>
      <c r="AB102" s="2"/>
      <c r="AC102" s="2"/>
      <c r="AD102" s="2"/>
      <c r="AE102" s="2"/>
      <c r="AF102" s="2"/>
      <c r="AG102" s="2" t="s">
        <v>114</v>
      </c>
      <c r="AH102" s="7"/>
    </row>
    <row r="103" spans="1:38" ht="80">
      <c r="A103" s="10">
        <f t="shared" si="7"/>
        <v>102</v>
      </c>
      <c r="B103" s="28" t="s">
        <v>389</v>
      </c>
      <c r="C103" s="9" t="str">
        <f t="shared" si="6"/>
        <v>Psychotropic Medication Algorithms  (RFP Cat. #102)</v>
      </c>
      <c r="D103" s="2" t="s">
        <v>13</v>
      </c>
      <c r="E103" s="2" t="s">
        <v>335</v>
      </c>
      <c r="F103" s="7"/>
      <c r="G103" s="2" t="s">
        <v>359</v>
      </c>
      <c r="H103" s="2" t="s">
        <v>67</v>
      </c>
      <c r="I103" s="2"/>
      <c r="J103" s="2" t="s">
        <v>388</v>
      </c>
      <c r="K103" s="9" t="s">
        <v>387</v>
      </c>
      <c r="L103" s="13" t="s">
        <v>386</v>
      </c>
      <c r="M103" s="9" t="s">
        <v>385</v>
      </c>
      <c r="N103" s="29"/>
      <c r="O103" s="9" t="str">
        <f>O173</f>
        <v>Drive a culture of prevention and reducing SDOH barriers to give child/ adolescents a good start in life to influence their health outcome in the continuum</v>
      </c>
      <c r="P103" s="29"/>
      <c r="Q103" s="2" t="s">
        <v>1</v>
      </c>
      <c r="R103" s="2" t="s">
        <v>26</v>
      </c>
      <c r="S103" s="2"/>
      <c r="T103" s="2" t="s">
        <v>3</v>
      </c>
      <c r="U103" s="2"/>
      <c r="V103" s="2"/>
      <c r="W103" s="2"/>
      <c r="X103" s="2"/>
      <c r="Y103" s="2"/>
      <c r="Z103" s="2"/>
      <c r="AA103" s="2"/>
      <c r="AB103" s="2"/>
      <c r="AC103" s="2"/>
      <c r="AD103" s="2"/>
      <c r="AE103" s="2"/>
      <c r="AF103" s="2"/>
      <c r="AG103" s="2" t="s">
        <v>114</v>
      </c>
      <c r="AH103" s="7"/>
    </row>
    <row r="104" spans="1:38" ht="48">
      <c r="A104" s="10">
        <f t="shared" si="7"/>
        <v>103</v>
      </c>
      <c r="B104" s="28" t="s">
        <v>384</v>
      </c>
      <c r="C104" s="9" t="str">
        <f t="shared" si="6"/>
        <v>Member Recovery Action Plan (RFP Cat. #103)</v>
      </c>
      <c r="D104" s="2" t="s">
        <v>13</v>
      </c>
      <c r="E104" s="2" t="s">
        <v>335</v>
      </c>
      <c r="F104" s="7"/>
      <c r="G104" s="2" t="s">
        <v>359</v>
      </c>
      <c r="H104" s="2" t="s">
        <v>67</v>
      </c>
      <c r="I104" s="2"/>
      <c r="J104" s="2"/>
      <c r="K104" s="29"/>
      <c r="L104" s="29"/>
      <c r="M104" s="29"/>
      <c r="N104" s="29"/>
      <c r="O104" s="29"/>
      <c r="P104" s="39"/>
      <c r="Q104" s="2"/>
      <c r="R104" s="2"/>
      <c r="S104" s="2"/>
      <c r="T104" s="2"/>
      <c r="U104" s="2"/>
      <c r="V104" s="2"/>
      <c r="W104" s="2"/>
      <c r="X104" s="2"/>
      <c r="Y104" s="2"/>
      <c r="Z104" s="2"/>
      <c r="AA104" s="2"/>
      <c r="AB104" s="2"/>
      <c r="AC104" s="2"/>
      <c r="AD104" s="2"/>
      <c r="AE104" s="2"/>
      <c r="AF104" s="2"/>
      <c r="AH104" s="7"/>
    </row>
    <row r="105" spans="1:38" ht="87.75" customHeight="1">
      <c r="A105" s="10">
        <f t="shared" si="7"/>
        <v>104</v>
      </c>
      <c r="B105" s="28" t="s">
        <v>383</v>
      </c>
      <c r="C105" s="9" t="str">
        <f t="shared" si="6"/>
        <v>Seeking Safety Training (RFP Cat. #104)</v>
      </c>
      <c r="D105" s="2" t="s">
        <v>13</v>
      </c>
      <c r="E105" s="2" t="s">
        <v>335</v>
      </c>
      <c r="F105" s="7"/>
      <c r="G105" s="2" t="s">
        <v>359</v>
      </c>
      <c r="H105" s="2" t="s">
        <v>67</v>
      </c>
      <c r="I105" s="2"/>
      <c r="J105" s="2" t="s">
        <v>286</v>
      </c>
      <c r="K105" s="9" t="s">
        <v>382</v>
      </c>
      <c r="L105" s="13" t="s">
        <v>381</v>
      </c>
      <c r="M105" s="9" t="s">
        <v>377</v>
      </c>
      <c r="N105" s="29"/>
      <c r="O105" s="9" t="s">
        <v>376</v>
      </c>
      <c r="P105" s="29"/>
      <c r="Q105" s="2" t="s">
        <v>1</v>
      </c>
      <c r="R105" s="2"/>
      <c r="S105" s="2"/>
      <c r="T105" s="2" t="s">
        <v>3</v>
      </c>
      <c r="U105" s="2" t="s">
        <v>3</v>
      </c>
      <c r="V105" s="2" t="s">
        <v>91</v>
      </c>
      <c r="W105" s="2" t="s">
        <v>146</v>
      </c>
      <c r="X105" s="2" t="s">
        <v>24</v>
      </c>
      <c r="Y105" s="2" t="s">
        <v>192</v>
      </c>
      <c r="Z105" s="2" t="s">
        <v>23</v>
      </c>
      <c r="AA105" s="2" t="s">
        <v>22</v>
      </c>
      <c r="AB105" s="2" t="s">
        <v>132</v>
      </c>
      <c r="AC105" s="2" t="s">
        <v>290</v>
      </c>
      <c r="AD105" s="2" t="s">
        <v>89</v>
      </c>
      <c r="AE105" s="2" t="s">
        <v>191</v>
      </c>
      <c r="AF105" s="2" t="s">
        <v>146</v>
      </c>
      <c r="AG105" s="2" t="s">
        <v>163</v>
      </c>
      <c r="AH105" s="7"/>
    </row>
    <row r="106" spans="1:38" ht="64">
      <c r="A106" s="10">
        <f t="shared" si="7"/>
        <v>105</v>
      </c>
      <c r="B106" s="28" t="s">
        <v>380</v>
      </c>
      <c r="C106" s="9" t="str">
        <f t="shared" si="6"/>
        <v>BH Provider Toolkit (RFP Cat. #105)</v>
      </c>
      <c r="D106" s="2" t="s">
        <v>13</v>
      </c>
      <c r="E106" s="2" t="s">
        <v>335</v>
      </c>
      <c r="F106" s="7"/>
      <c r="G106" s="2" t="s">
        <v>359</v>
      </c>
      <c r="H106" s="2" t="s">
        <v>67</v>
      </c>
      <c r="I106" s="2"/>
      <c r="J106" s="2" t="s">
        <v>72</v>
      </c>
      <c r="K106" s="9" t="s">
        <v>379</v>
      </c>
      <c r="L106" s="13" t="s">
        <v>378</v>
      </c>
      <c r="M106" s="9" t="s">
        <v>377</v>
      </c>
      <c r="N106" s="29"/>
      <c r="O106" s="9" t="s">
        <v>376</v>
      </c>
      <c r="P106" s="39"/>
      <c r="Q106" s="2" t="s">
        <v>1</v>
      </c>
      <c r="R106" s="2"/>
      <c r="S106" s="2"/>
      <c r="T106" s="2" t="s">
        <v>3</v>
      </c>
      <c r="U106" s="2"/>
      <c r="V106" s="2"/>
      <c r="W106" s="2"/>
      <c r="X106" s="2"/>
      <c r="Y106" s="2"/>
      <c r="Z106" s="2"/>
      <c r="AA106" s="2"/>
      <c r="AB106" s="2"/>
      <c r="AC106" s="2"/>
      <c r="AD106" s="2"/>
      <c r="AE106" s="2"/>
      <c r="AF106" s="2"/>
      <c r="AG106" s="2" t="s">
        <v>331</v>
      </c>
      <c r="AH106" s="7"/>
    </row>
    <row r="107" spans="1:38" ht="169.5" customHeight="1">
      <c r="A107" s="10" cm="1">
        <f t="array" aca="1" ref="A107" ca="1">A106+1+A107:P107</f>
        <v>0</v>
      </c>
      <c r="B107" s="28" t="s">
        <v>375</v>
      </c>
      <c r="C107" s="9" t="str">
        <f t="shared" ca="1" si="6"/>
        <v>eConsult Study with BluePath Health (RFP Cat. #106)</v>
      </c>
      <c r="D107" s="2" t="s">
        <v>13</v>
      </c>
      <c r="E107" s="2" t="s">
        <v>12</v>
      </c>
      <c r="F107" s="7"/>
      <c r="G107" s="2" t="s">
        <v>359</v>
      </c>
      <c r="H107" s="2" t="s">
        <v>67</v>
      </c>
      <c r="I107" s="2"/>
      <c r="J107" s="2" t="s">
        <v>72</v>
      </c>
      <c r="K107" s="9" t="s">
        <v>374</v>
      </c>
      <c r="L107" s="13" t="s">
        <v>373</v>
      </c>
      <c r="M107" s="9" t="s">
        <v>30</v>
      </c>
      <c r="N107" s="29" t="s">
        <v>372</v>
      </c>
      <c r="O107" s="9"/>
      <c r="P107" s="11" t="s">
        <v>371</v>
      </c>
      <c r="Q107" s="2" t="s">
        <v>1</v>
      </c>
      <c r="R107" s="2" t="s">
        <v>26</v>
      </c>
      <c r="S107" s="2" t="s">
        <v>3</v>
      </c>
      <c r="T107" s="2" t="s">
        <v>3</v>
      </c>
      <c r="U107" s="2"/>
      <c r="V107" s="2"/>
      <c r="W107" s="2" t="s">
        <v>133</v>
      </c>
      <c r="X107" s="2"/>
      <c r="Y107" s="2"/>
      <c r="Z107" s="2"/>
      <c r="AA107" s="2"/>
      <c r="AB107" s="2"/>
      <c r="AC107" s="2"/>
      <c r="AD107" s="2"/>
      <c r="AE107" s="2"/>
      <c r="AF107" s="2" t="s">
        <v>37</v>
      </c>
      <c r="AH107" s="7"/>
    </row>
    <row r="108" spans="1:38" ht="146.25" customHeight="1">
      <c r="A108" s="10">
        <f t="shared" ref="A108:A171" ca="1" si="8">A107+1</f>
        <v>107</v>
      </c>
      <c r="B108" s="28" t="s">
        <v>370</v>
      </c>
      <c r="C108" s="9" t="str">
        <f t="shared" ca="1" si="6"/>
        <v>Livongo (RFP Cat. #107)</v>
      </c>
      <c r="D108" s="2" t="s">
        <v>13</v>
      </c>
      <c r="E108" s="2" t="s">
        <v>315</v>
      </c>
      <c r="F108" s="7"/>
      <c r="G108" s="2" t="s">
        <v>359</v>
      </c>
      <c r="H108" s="2" t="s">
        <v>67</v>
      </c>
      <c r="I108" s="2" t="s">
        <v>369</v>
      </c>
      <c r="J108" s="2" t="s">
        <v>137</v>
      </c>
      <c r="K108" s="9" t="s">
        <v>368</v>
      </c>
      <c r="L108" s="9" t="s">
        <v>367</v>
      </c>
      <c r="M108" s="9" t="s">
        <v>366</v>
      </c>
      <c r="N108" s="9" t="s">
        <v>365</v>
      </c>
      <c r="O108" s="29"/>
      <c r="P108" s="43" t="s">
        <v>364</v>
      </c>
      <c r="Q108" s="2" t="s">
        <v>1</v>
      </c>
      <c r="R108" s="2" t="s">
        <v>26</v>
      </c>
      <c r="S108" s="2" t="s">
        <v>3</v>
      </c>
      <c r="T108" s="2" t="s">
        <v>3</v>
      </c>
      <c r="U108" s="2"/>
      <c r="V108" s="2" t="s">
        <v>91</v>
      </c>
      <c r="W108" s="2"/>
      <c r="X108" s="2" t="s">
        <v>24</v>
      </c>
      <c r="Y108" s="2"/>
      <c r="Z108" s="2" t="s">
        <v>23</v>
      </c>
      <c r="AA108" s="2" t="s">
        <v>22</v>
      </c>
      <c r="AB108" s="2" t="s">
        <v>132</v>
      </c>
      <c r="AC108" s="2" t="s">
        <v>290</v>
      </c>
      <c r="AD108" s="2"/>
      <c r="AE108" s="2"/>
      <c r="AF108" s="2"/>
      <c r="AH108" s="7"/>
      <c r="AJ108" s="1" t="s">
        <v>363</v>
      </c>
      <c r="AL108" s="1" t="s">
        <v>362</v>
      </c>
    </row>
    <row r="109" spans="1:38" ht="160">
      <c r="A109" s="10">
        <f t="shared" ca="1" si="8"/>
        <v>108</v>
      </c>
      <c r="B109" s="28" t="s">
        <v>361</v>
      </c>
      <c r="C109" s="9" t="str">
        <f t="shared" ca="1" si="6"/>
        <v>Anchor Provider Strategy (RFP Cat. #108)</v>
      </c>
      <c r="D109" s="2" t="s">
        <v>13</v>
      </c>
      <c r="E109" s="2" t="s">
        <v>360</v>
      </c>
      <c r="F109" s="7"/>
      <c r="G109" s="2" t="s">
        <v>359</v>
      </c>
      <c r="H109" s="2"/>
      <c r="I109" s="2"/>
      <c r="J109" s="2" t="s">
        <v>353</v>
      </c>
      <c r="K109" s="13" t="s">
        <v>358</v>
      </c>
      <c r="L109" s="13" t="s">
        <v>357</v>
      </c>
      <c r="M109" s="9" t="s">
        <v>30</v>
      </c>
      <c r="N109" s="29"/>
      <c r="O109" s="29"/>
      <c r="P109" s="11" t="s">
        <v>356</v>
      </c>
      <c r="Q109" s="2" t="s">
        <v>1</v>
      </c>
      <c r="R109" s="2"/>
      <c r="S109" s="2"/>
      <c r="T109" s="2" t="s">
        <v>3</v>
      </c>
      <c r="U109" s="2"/>
      <c r="V109" s="2"/>
      <c r="W109" s="2" t="s">
        <v>133</v>
      </c>
      <c r="X109" s="2"/>
      <c r="Y109" s="2"/>
      <c r="Z109" s="2"/>
      <c r="AA109" s="2"/>
      <c r="AB109" s="2"/>
      <c r="AC109" s="2"/>
      <c r="AD109" s="2"/>
      <c r="AE109" s="2"/>
      <c r="AF109" s="2" t="s">
        <v>37</v>
      </c>
      <c r="AG109" s="2" t="s">
        <v>355</v>
      </c>
      <c r="AH109" s="7"/>
    </row>
    <row r="110" spans="1:38" ht="112">
      <c r="A110" s="10">
        <f t="shared" ca="1" si="8"/>
        <v>109</v>
      </c>
      <c r="B110" s="28" t="s">
        <v>354</v>
      </c>
      <c r="C110" s="9" t="str">
        <f t="shared" ca="1" si="6"/>
        <v>Virtual Visits (RFP Cat. #109)</v>
      </c>
      <c r="D110" s="2" t="s">
        <v>127</v>
      </c>
      <c r="E110" s="2" t="s">
        <v>335</v>
      </c>
      <c r="F110" s="7"/>
      <c r="G110" s="2" t="s">
        <v>11</v>
      </c>
      <c r="H110" s="2"/>
      <c r="I110" s="2"/>
      <c r="J110" s="2" t="s">
        <v>353</v>
      </c>
      <c r="K110" s="13" t="s">
        <v>352</v>
      </c>
      <c r="L110" s="13" t="s">
        <v>351</v>
      </c>
      <c r="M110" s="9" t="s">
        <v>30</v>
      </c>
      <c r="N110" s="48" t="s">
        <v>350</v>
      </c>
      <c r="O110" s="29"/>
      <c r="P110" s="29"/>
      <c r="Q110" s="2" t="s">
        <v>1</v>
      </c>
      <c r="R110" s="2"/>
      <c r="S110" s="2" t="s">
        <v>3</v>
      </c>
      <c r="T110" s="2" t="s">
        <v>3</v>
      </c>
      <c r="U110" s="2"/>
      <c r="V110" s="2"/>
      <c r="W110" s="2" t="s">
        <v>193</v>
      </c>
      <c r="X110" s="2"/>
      <c r="Y110" s="2"/>
      <c r="Z110" s="2"/>
      <c r="AA110" s="2"/>
      <c r="AB110" s="2"/>
      <c r="AC110" s="2"/>
      <c r="AD110" s="2"/>
      <c r="AE110" s="2"/>
      <c r="AF110" s="2"/>
      <c r="AG110" s="2" t="s">
        <v>331</v>
      </c>
      <c r="AH110" s="7"/>
    </row>
    <row r="111" spans="1:38" ht="80">
      <c r="A111" s="10">
        <f t="shared" ca="1" si="8"/>
        <v>110</v>
      </c>
      <c r="B111" s="28" t="s">
        <v>349</v>
      </c>
      <c r="C111" s="9" t="str">
        <f t="shared" ca="1" si="6"/>
        <v>Voucher for Complementary &amp; Alternative Treatment (RFP Cat. #110)</v>
      </c>
      <c r="D111" s="2" t="s">
        <v>13</v>
      </c>
      <c r="E111" s="2" t="s">
        <v>81</v>
      </c>
      <c r="F111" s="7"/>
      <c r="G111" s="2" t="s">
        <v>11</v>
      </c>
      <c r="H111" s="2" t="s">
        <v>67</v>
      </c>
      <c r="I111" s="2"/>
      <c r="J111" s="2" t="s">
        <v>80</v>
      </c>
      <c r="K111" s="13" t="s">
        <v>348</v>
      </c>
      <c r="L111" s="13" t="s">
        <v>347</v>
      </c>
      <c r="M111" s="9" t="s">
        <v>346</v>
      </c>
      <c r="N111" s="29"/>
      <c r="O111" s="29"/>
      <c r="P111" s="29"/>
      <c r="Q111" s="2" t="s">
        <v>1</v>
      </c>
      <c r="R111" s="2" t="s">
        <v>44</v>
      </c>
      <c r="S111" s="2" t="s">
        <v>3</v>
      </c>
      <c r="T111" s="2"/>
      <c r="U111" s="2"/>
      <c r="V111" s="2"/>
      <c r="W111" s="2" t="s">
        <v>133</v>
      </c>
      <c r="X111" s="2"/>
      <c r="Y111" s="2"/>
      <c r="Z111" s="2"/>
      <c r="AA111" s="2"/>
      <c r="AB111" s="2"/>
      <c r="AC111" s="2"/>
      <c r="AD111" s="2" t="s">
        <v>164</v>
      </c>
      <c r="AE111" s="2"/>
      <c r="AF111" s="2"/>
      <c r="AH111" s="7" t="s">
        <v>345</v>
      </c>
      <c r="AI111" s="31" t="s">
        <v>76</v>
      </c>
    </row>
    <row r="112" spans="1:38" ht="96">
      <c r="A112" s="10">
        <f t="shared" ca="1" si="8"/>
        <v>111</v>
      </c>
      <c r="B112" s="28" t="s">
        <v>344</v>
      </c>
      <c r="C112" s="9" t="str">
        <f t="shared" ca="1" si="6"/>
        <v>Staff: Peer Support For Member with IDD (RFP Cat. #111)</v>
      </c>
      <c r="D112" s="2" t="s">
        <v>13</v>
      </c>
      <c r="E112" s="2" t="s">
        <v>335</v>
      </c>
      <c r="F112" s="7"/>
      <c r="G112" s="2" t="s">
        <v>11</v>
      </c>
      <c r="H112" s="2" t="s">
        <v>67</v>
      </c>
      <c r="I112" s="2"/>
      <c r="J112" s="2" t="s">
        <v>17</v>
      </c>
      <c r="K112" s="13" t="s">
        <v>343</v>
      </c>
      <c r="L112" s="13" t="s">
        <v>333</v>
      </c>
      <c r="M112" s="9" t="s">
        <v>342</v>
      </c>
      <c r="N112" s="29"/>
      <c r="O112" s="29"/>
      <c r="P112" s="29"/>
      <c r="Q112" s="2" t="s">
        <v>1</v>
      </c>
      <c r="R112" s="2"/>
      <c r="S112" s="2" t="s">
        <v>3</v>
      </c>
      <c r="T112" s="2"/>
      <c r="U112" s="2" t="s">
        <v>3</v>
      </c>
      <c r="V112" s="2"/>
      <c r="W112" s="2" t="s">
        <v>133</v>
      </c>
      <c r="X112" s="2"/>
      <c r="Y112" s="2"/>
      <c r="Z112" s="2"/>
      <c r="AA112" s="2"/>
      <c r="AB112" s="2"/>
      <c r="AC112" s="2"/>
      <c r="AD112" s="2"/>
      <c r="AE112" s="2"/>
      <c r="AF112" s="2" t="s">
        <v>146</v>
      </c>
      <c r="AG112" s="2" t="s">
        <v>331</v>
      </c>
      <c r="AH112" s="7"/>
    </row>
    <row r="113" spans="1:38" ht="112">
      <c r="A113" s="10">
        <f t="shared" ca="1" si="8"/>
        <v>112</v>
      </c>
      <c r="B113" s="36" t="s">
        <v>341</v>
      </c>
      <c r="C113" s="9" t="str">
        <f t="shared" ca="1" si="6"/>
        <v>Staff: Peer Support for Foster Kids (RFP Cat. #112)</v>
      </c>
      <c r="D113" s="2" t="s">
        <v>13</v>
      </c>
      <c r="E113" s="2" t="s">
        <v>93</v>
      </c>
      <c r="F113" s="7"/>
      <c r="G113" s="2" t="s">
        <v>11</v>
      </c>
      <c r="H113" s="2"/>
      <c r="I113" s="2"/>
      <c r="J113" s="2" t="s">
        <v>17</v>
      </c>
      <c r="K113" s="13" t="s">
        <v>340</v>
      </c>
      <c r="L113" s="13" t="s">
        <v>333</v>
      </c>
      <c r="M113" s="9" t="s">
        <v>339</v>
      </c>
      <c r="N113" s="9" t="s">
        <v>338</v>
      </c>
      <c r="O113" s="29"/>
      <c r="P113" s="9" t="s">
        <v>337</v>
      </c>
      <c r="Q113" s="2" t="s">
        <v>1</v>
      </c>
      <c r="R113" s="2"/>
      <c r="S113" s="2" t="s">
        <v>3</v>
      </c>
      <c r="T113" s="2"/>
      <c r="U113" s="2" t="s">
        <v>3</v>
      </c>
      <c r="V113" s="2"/>
      <c r="W113" s="2" t="s">
        <v>133</v>
      </c>
      <c r="X113" s="2"/>
      <c r="Y113" s="2"/>
      <c r="Z113" s="2"/>
      <c r="AA113" s="2"/>
      <c r="AB113" s="2"/>
      <c r="AC113" s="2"/>
      <c r="AD113" s="2"/>
      <c r="AE113" s="2"/>
      <c r="AF113" s="2" t="s">
        <v>146</v>
      </c>
      <c r="AG113" s="2" t="s">
        <v>331</v>
      </c>
      <c r="AH113" s="7"/>
    </row>
    <row r="114" spans="1:38" ht="96">
      <c r="A114" s="10">
        <f t="shared" ca="1" si="8"/>
        <v>113</v>
      </c>
      <c r="B114" s="28" t="s">
        <v>336</v>
      </c>
      <c r="C114" s="9" t="str">
        <f t="shared" ca="1" si="6"/>
        <v>Staff: Peer Support for Members with BH Needs (RFP Cat. #113)</v>
      </c>
      <c r="D114" s="2" t="s">
        <v>13</v>
      </c>
      <c r="E114" s="2" t="s">
        <v>335</v>
      </c>
      <c r="F114" s="7"/>
      <c r="G114" s="2" t="s">
        <v>11</v>
      </c>
      <c r="H114" s="2" t="s">
        <v>67</v>
      </c>
      <c r="I114" s="2"/>
      <c r="J114" s="2" t="s">
        <v>17</v>
      </c>
      <c r="K114" s="13" t="s">
        <v>334</v>
      </c>
      <c r="L114" s="13" t="s">
        <v>333</v>
      </c>
      <c r="M114" s="9" t="s">
        <v>332</v>
      </c>
      <c r="N114" s="29"/>
      <c r="O114" s="29"/>
      <c r="P114" s="29"/>
      <c r="Q114" s="2" t="s">
        <v>1</v>
      </c>
      <c r="R114" s="2"/>
      <c r="S114" s="2" t="s">
        <v>3</v>
      </c>
      <c r="T114" s="2"/>
      <c r="U114" s="2" t="s">
        <v>3</v>
      </c>
      <c r="V114" s="2"/>
      <c r="W114" s="2" t="s">
        <v>133</v>
      </c>
      <c r="X114" s="2"/>
      <c r="Y114" s="2"/>
      <c r="Z114" s="2"/>
      <c r="AA114" s="2"/>
      <c r="AB114" s="2"/>
      <c r="AC114" s="2"/>
      <c r="AD114" s="2"/>
      <c r="AE114" s="2"/>
      <c r="AF114" s="2" t="s">
        <v>146</v>
      </c>
      <c r="AG114" s="2" t="s">
        <v>331</v>
      </c>
      <c r="AH114" s="7"/>
    </row>
    <row r="115" spans="1:38" ht="192">
      <c r="A115" s="10">
        <f t="shared" ca="1" si="8"/>
        <v>114</v>
      </c>
      <c r="B115" s="28" t="s">
        <v>330</v>
      </c>
      <c r="C115" s="9" t="str">
        <f t="shared" ca="1" si="6"/>
        <v>Member workforce support fund (RFP Cat. #114)</v>
      </c>
      <c r="D115" s="2" t="s">
        <v>13</v>
      </c>
      <c r="E115" s="2" t="s">
        <v>53</v>
      </c>
      <c r="F115" s="7"/>
      <c r="G115" s="2" t="s">
        <v>11</v>
      </c>
      <c r="H115" s="2" t="s">
        <v>51</v>
      </c>
      <c r="I115" s="2" t="s">
        <v>247</v>
      </c>
      <c r="J115" s="2" t="s">
        <v>80</v>
      </c>
      <c r="K115" s="13" t="s">
        <v>329</v>
      </c>
      <c r="L115" s="13" t="s">
        <v>313</v>
      </c>
      <c r="M115" s="9" t="s">
        <v>328</v>
      </c>
      <c r="N115" s="34" t="s">
        <v>327</v>
      </c>
      <c r="O115" s="29"/>
      <c r="P115" s="46"/>
      <c r="Q115" s="2" t="s">
        <v>1</v>
      </c>
      <c r="R115" s="2" t="s">
        <v>26</v>
      </c>
      <c r="S115" s="2"/>
      <c r="T115" s="2"/>
      <c r="U115" s="2" t="s">
        <v>3</v>
      </c>
      <c r="V115" s="2"/>
      <c r="W115" s="2" t="s">
        <v>146</v>
      </c>
      <c r="X115" s="2" t="s">
        <v>24</v>
      </c>
      <c r="Y115" s="2"/>
      <c r="Z115" s="2"/>
      <c r="AA115" s="2"/>
      <c r="AB115" s="2"/>
      <c r="AC115" s="2"/>
      <c r="AD115" s="2" t="s">
        <v>131</v>
      </c>
      <c r="AE115" s="2"/>
      <c r="AF115" s="2" t="s">
        <v>146</v>
      </c>
      <c r="AH115" s="7"/>
      <c r="AI115" s="47" t="s">
        <v>326</v>
      </c>
    </row>
    <row r="116" spans="1:38" ht="409.6">
      <c r="A116" s="10">
        <f t="shared" ca="1" si="8"/>
        <v>115</v>
      </c>
      <c r="B116" s="28" t="s">
        <v>325</v>
      </c>
      <c r="C116" s="9" t="str">
        <f t="shared" ca="1" si="6"/>
        <v>Mobility Xchange: Digital Kiosks (RFP Cat. #115)</v>
      </c>
      <c r="D116" s="2" t="s">
        <v>13</v>
      </c>
      <c r="E116" s="2" t="s">
        <v>12</v>
      </c>
      <c r="F116" s="7"/>
      <c r="G116" s="2" t="s">
        <v>11</v>
      </c>
      <c r="H116" s="2"/>
      <c r="I116" s="2"/>
      <c r="J116" s="2" t="s">
        <v>10</v>
      </c>
      <c r="K116" s="13" t="s">
        <v>324</v>
      </c>
      <c r="L116" s="13" t="s">
        <v>323</v>
      </c>
      <c r="M116" s="9" t="s">
        <v>7</v>
      </c>
      <c r="N116" s="29" t="s">
        <v>0</v>
      </c>
      <c r="O116" s="29"/>
      <c r="P116" s="39" t="s">
        <v>5</v>
      </c>
      <c r="Q116" s="2" t="s">
        <v>1</v>
      </c>
      <c r="R116" s="2"/>
      <c r="S116" s="2" t="s">
        <v>3</v>
      </c>
      <c r="T116" s="2"/>
      <c r="U116" s="2" t="s">
        <v>3</v>
      </c>
      <c r="V116" s="2"/>
      <c r="W116" s="2"/>
      <c r="X116" s="2"/>
      <c r="Y116" s="2"/>
      <c r="Z116" s="2"/>
      <c r="AA116" s="2"/>
      <c r="AB116" s="2"/>
      <c r="AC116" s="2"/>
      <c r="AD116" s="2"/>
      <c r="AE116" s="2"/>
      <c r="AF116" s="2" t="s">
        <v>282</v>
      </c>
      <c r="AH116" s="7"/>
      <c r="AJ116" s="1" t="s">
        <v>4</v>
      </c>
      <c r="AL116" s="1">
        <v>0</v>
      </c>
    </row>
    <row r="117" spans="1:38" ht="80">
      <c r="A117" s="10">
        <f t="shared" ca="1" si="8"/>
        <v>116</v>
      </c>
      <c r="B117" s="28" t="s">
        <v>322</v>
      </c>
      <c r="C117" s="9" t="str">
        <f t="shared" ca="1" si="6"/>
        <v>Member Advisory Councils (RFP Cat. #116)</v>
      </c>
      <c r="D117" s="2" t="s">
        <v>13</v>
      </c>
      <c r="E117" s="2" t="s">
        <v>12</v>
      </c>
      <c r="F117" s="7"/>
      <c r="G117" s="2" t="s">
        <v>11</v>
      </c>
      <c r="H117" s="2"/>
      <c r="I117" s="2"/>
      <c r="J117" s="2" t="s">
        <v>10</v>
      </c>
      <c r="K117" s="13" t="s">
        <v>321</v>
      </c>
      <c r="L117" s="13" t="s">
        <v>39</v>
      </c>
      <c r="M117" s="9" t="s">
        <v>7</v>
      </c>
      <c r="N117" s="29"/>
      <c r="O117" s="29"/>
      <c r="P117" s="46"/>
      <c r="Q117" s="2" t="s">
        <v>1</v>
      </c>
      <c r="R117" s="2"/>
      <c r="S117" s="2" t="s">
        <v>3</v>
      </c>
      <c r="T117" s="2"/>
      <c r="U117" s="2" t="s">
        <v>3</v>
      </c>
      <c r="V117" s="2"/>
      <c r="W117" s="2"/>
      <c r="X117" s="2"/>
      <c r="Y117" s="2"/>
      <c r="Z117" s="2"/>
      <c r="AA117" s="2"/>
      <c r="AB117" s="2"/>
      <c r="AC117" s="2"/>
      <c r="AD117" s="2"/>
      <c r="AE117" s="2"/>
      <c r="AF117" s="2" t="s">
        <v>37</v>
      </c>
      <c r="AH117" s="7"/>
    </row>
    <row r="118" spans="1:38" ht="48">
      <c r="A118" s="10">
        <f t="shared" ca="1" si="8"/>
        <v>117</v>
      </c>
      <c r="B118" s="28" t="s">
        <v>320</v>
      </c>
      <c r="C118" s="9" t="str">
        <f t="shared" ca="1" si="6"/>
        <v>Rural Provider Advocates (RFP Cat. #117)</v>
      </c>
      <c r="D118" s="2" t="s">
        <v>13</v>
      </c>
      <c r="E118" s="2" t="s">
        <v>319</v>
      </c>
      <c r="F118" s="7"/>
      <c r="G118" s="2"/>
      <c r="H118" s="2"/>
      <c r="I118" s="2"/>
      <c r="J118" s="2" t="s">
        <v>10</v>
      </c>
      <c r="K118" s="13" t="s">
        <v>318</v>
      </c>
      <c r="L118" s="13" t="s">
        <v>317</v>
      </c>
      <c r="M118" s="9" t="s">
        <v>147</v>
      </c>
      <c r="N118" s="29"/>
      <c r="O118" s="29"/>
      <c r="P118" s="46"/>
      <c r="Q118" s="2" t="s">
        <v>1</v>
      </c>
      <c r="R118" s="2"/>
      <c r="S118" s="2"/>
      <c r="T118" s="2" t="s">
        <v>3</v>
      </c>
      <c r="U118" s="2"/>
      <c r="V118" s="2"/>
      <c r="W118" s="2" t="s">
        <v>147</v>
      </c>
      <c r="X118" s="2"/>
      <c r="Y118" s="2"/>
      <c r="Z118" s="2"/>
      <c r="AA118" s="2"/>
      <c r="AB118" s="2"/>
      <c r="AC118" s="2"/>
      <c r="AD118" s="2"/>
      <c r="AE118" s="2"/>
      <c r="AF118" s="2" t="s">
        <v>37</v>
      </c>
      <c r="AH118" s="7"/>
    </row>
    <row r="119" spans="1:38" ht="64">
      <c r="A119" s="10">
        <f t="shared" ca="1" si="8"/>
        <v>118</v>
      </c>
      <c r="B119" s="28" t="s">
        <v>316</v>
      </c>
      <c r="C119" s="9" t="str">
        <f t="shared" ca="1" si="6"/>
        <v>Partnership with Central NM Community College (RFP Cat. #118)</v>
      </c>
      <c r="D119" s="2" t="s">
        <v>13</v>
      </c>
      <c r="E119" s="2" t="s">
        <v>315</v>
      </c>
      <c r="F119" s="7"/>
      <c r="G119" s="2"/>
      <c r="H119" s="2"/>
      <c r="I119" s="2"/>
      <c r="J119" s="2" t="s">
        <v>10</v>
      </c>
      <c r="K119" s="13" t="s">
        <v>314</v>
      </c>
      <c r="L119" s="13" t="s">
        <v>313</v>
      </c>
      <c r="M119" s="9" t="s">
        <v>312</v>
      </c>
      <c r="N119" s="29"/>
      <c r="O119" s="29"/>
      <c r="P119" s="46"/>
      <c r="Q119" s="2" t="s">
        <v>1</v>
      </c>
      <c r="R119" s="2"/>
      <c r="S119" s="2"/>
      <c r="T119" s="2"/>
      <c r="U119" s="2" t="s">
        <v>3</v>
      </c>
      <c r="V119" s="2"/>
      <c r="W119" s="2"/>
      <c r="X119" s="2"/>
      <c r="Y119" s="2"/>
      <c r="Z119" s="2"/>
      <c r="AA119" s="2"/>
      <c r="AB119" s="2"/>
      <c r="AC119" s="2"/>
      <c r="AD119" s="2"/>
      <c r="AE119" s="2"/>
      <c r="AF119" s="2" t="s">
        <v>146</v>
      </c>
      <c r="AH119" s="7"/>
    </row>
    <row r="120" spans="1:38" ht="93.75" customHeight="1">
      <c r="A120" s="10">
        <f t="shared" ca="1" si="8"/>
        <v>119</v>
      </c>
      <c r="B120" s="28" t="s">
        <v>311</v>
      </c>
      <c r="C120" s="9" t="str">
        <f t="shared" ca="1" si="6"/>
        <v>Catalyst MAT Collaborative Plus Model (RFP Cat. #119)</v>
      </c>
      <c r="D120" s="2" t="s">
        <v>13</v>
      </c>
      <c r="E120" s="2" t="s">
        <v>62</v>
      </c>
      <c r="F120" s="7"/>
      <c r="G120" s="2" t="s">
        <v>310</v>
      </c>
      <c r="H120" s="2"/>
      <c r="I120" s="2"/>
      <c r="J120" s="2" t="s">
        <v>304</v>
      </c>
      <c r="K120" s="13" t="s">
        <v>309</v>
      </c>
      <c r="L120" s="13" t="s">
        <v>308</v>
      </c>
      <c r="M120" s="9" t="s">
        <v>307</v>
      </c>
      <c r="N120" s="29"/>
      <c r="O120" s="29"/>
      <c r="P120" s="11" t="s">
        <v>300</v>
      </c>
      <c r="Q120" s="2" t="s">
        <v>1</v>
      </c>
      <c r="R120" s="2" t="s">
        <v>26</v>
      </c>
      <c r="S120" s="2" t="s">
        <v>3</v>
      </c>
      <c r="T120" s="2" t="s">
        <v>3</v>
      </c>
      <c r="U120" s="2" t="s">
        <v>3</v>
      </c>
      <c r="V120" s="2"/>
      <c r="W120" s="2" t="s">
        <v>133</v>
      </c>
      <c r="X120" s="2"/>
      <c r="Y120" s="2"/>
      <c r="Z120" s="2"/>
      <c r="AA120" s="2" t="s">
        <v>266</v>
      </c>
      <c r="AB120" s="2"/>
      <c r="AC120" s="2"/>
      <c r="AD120" s="2"/>
      <c r="AE120" s="2"/>
      <c r="AF120" s="2" t="s">
        <v>282</v>
      </c>
      <c r="AG120" s="2" t="s">
        <v>114</v>
      </c>
      <c r="AH120" s="7"/>
    </row>
    <row r="121" spans="1:38" ht="93.75" customHeight="1">
      <c r="A121" s="10">
        <f t="shared" ca="1" si="8"/>
        <v>120</v>
      </c>
      <c r="B121" s="28" t="s">
        <v>306</v>
      </c>
      <c r="C121" s="9" t="str">
        <f t="shared" ca="1" si="6"/>
        <v>Partnership with El Centro Family Health (RFP Cat. #120)</v>
      </c>
      <c r="D121" s="45" t="s">
        <v>13</v>
      </c>
      <c r="E121" s="2" t="s">
        <v>53</v>
      </c>
      <c r="F121" s="7"/>
      <c r="G121" s="2" t="s">
        <v>305</v>
      </c>
      <c r="H121" s="2"/>
      <c r="I121" s="2"/>
      <c r="J121" s="2" t="s">
        <v>304</v>
      </c>
      <c r="K121" s="13" t="s">
        <v>303</v>
      </c>
      <c r="L121" s="13" t="s">
        <v>302</v>
      </c>
      <c r="M121" s="9" t="s">
        <v>301</v>
      </c>
      <c r="N121" s="29"/>
      <c r="O121" s="29"/>
      <c r="P121" s="11" t="s">
        <v>300</v>
      </c>
      <c r="Q121" s="2" t="s">
        <v>1</v>
      </c>
      <c r="R121" s="2" t="s">
        <v>26</v>
      </c>
      <c r="S121" s="2" t="s">
        <v>3</v>
      </c>
      <c r="T121" s="2" t="s">
        <v>3</v>
      </c>
      <c r="U121" s="2" t="s">
        <v>3</v>
      </c>
      <c r="V121" s="2"/>
      <c r="W121" s="2"/>
      <c r="X121" s="2"/>
      <c r="Y121" s="2"/>
      <c r="Z121" s="2"/>
      <c r="AA121" s="2"/>
      <c r="AB121" s="2"/>
      <c r="AC121" s="2"/>
      <c r="AD121" s="2"/>
      <c r="AE121" s="2"/>
      <c r="AF121" s="2"/>
      <c r="AH121" s="7"/>
    </row>
    <row r="122" spans="1:38" ht="130.5" customHeight="1">
      <c r="A122" s="10">
        <f t="shared" ca="1" si="8"/>
        <v>121</v>
      </c>
      <c r="B122" s="36" t="s">
        <v>299</v>
      </c>
      <c r="C122" s="9" t="str">
        <f t="shared" ca="1" si="6"/>
        <v>STAFF- Tribal Health Plan  (RFP Cat. #121)</v>
      </c>
      <c r="D122" s="45" t="s">
        <v>13</v>
      </c>
      <c r="E122" s="2" t="s">
        <v>51</v>
      </c>
      <c r="F122" s="7"/>
      <c r="G122" s="2"/>
      <c r="H122" s="2" t="s">
        <v>67</v>
      </c>
      <c r="I122" s="2"/>
      <c r="J122" s="2" t="s">
        <v>293</v>
      </c>
      <c r="K122" s="9" t="s">
        <v>298</v>
      </c>
      <c r="L122" s="13" t="s">
        <v>297</v>
      </c>
      <c r="M122" s="9" t="s">
        <v>243</v>
      </c>
      <c r="N122" s="9" t="s">
        <v>296</v>
      </c>
      <c r="O122" s="9" t="s">
        <v>276</v>
      </c>
      <c r="P122" s="9" t="s">
        <v>149</v>
      </c>
      <c r="Q122" s="2" t="s">
        <v>1</v>
      </c>
      <c r="R122" s="2" t="s">
        <v>26</v>
      </c>
      <c r="S122" s="2" t="s">
        <v>3</v>
      </c>
      <c r="T122" s="2" t="s">
        <v>3</v>
      </c>
      <c r="U122" s="2" t="s">
        <v>3</v>
      </c>
      <c r="V122" s="2" t="s">
        <v>91</v>
      </c>
      <c r="W122" s="2" t="s">
        <v>295</v>
      </c>
      <c r="X122" s="2" t="s">
        <v>24</v>
      </c>
      <c r="Y122" s="2" t="s">
        <v>192</v>
      </c>
      <c r="Z122" s="2" t="s">
        <v>23</v>
      </c>
      <c r="AA122" s="2" t="s">
        <v>266</v>
      </c>
      <c r="AB122" s="2" t="s">
        <v>132</v>
      </c>
      <c r="AC122" s="2" t="s">
        <v>290</v>
      </c>
      <c r="AD122" s="2" t="s">
        <v>279</v>
      </c>
      <c r="AE122" s="2"/>
      <c r="AF122" s="2"/>
      <c r="AH122" s="7"/>
    </row>
    <row r="123" spans="1:38" ht="130.5" customHeight="1">
      <c r="A123" s="10">
        <f t="shared" ca="1" si="8"/>
        <v>122</v>
      </c>
      <c r="B123" s="36" t="s">
        <v>294</v>
      </c>
      <c r="C123" s="9" t="str">
        <f t="shared" ca="1" si="6"/>
        <v>STAFF- Tribal Health Plan and diversity (RFP Cat. #122)</v>
      </c>
      <c r="D123" s="45" t="s">
        <v>13</v>
      </c>
      <c r="E123" s="2" t="s">
        <v>51</v>
      </c>
      <c r="F123" s="7"/>
      <c r="G123" s="2" t="s">
        <v>68</v>
      </c>
      <c r="H123" s="2" t="s">
        <v>67</v>
      </c>
      <c r="I123" s="2"/>
      <c r="J123" s="2" t="s">
        <v>293</v>
      </c>
      <c r="K123" s="9" t="s">
        <v>292</v>
      </c>
      <c r="L123" s="9" t="s">
        <v>291</v>
      </c>
      <c r="M123" s="9" t="s">
        <v>243</v>
      </c>
      <c r="N123" s="9" t="s">
        <v>149</v>
      </c>
      <c r="O123" s="9" t="s">
        <v>276</v>
      </c>
      <c r="P123" s="9" t="s">
        <v>149</v>
      </c>
      <c r="Q123" s="2" t="s">
        <v>1</v>
      </c>
      <c r="R123" s="2" t="s">
        <v>26</v>
      </c>
      <c r="S123" s="2" t="s">
        <v>3</v>
      </c>
      <c r="T123" s="2" t="s">
        <v>3</v>
      </c>
      <c r="U123" s="2"/>
      <c r="V123" s="2" t="s">
        <v>91</v>
      </c>
      <c r="W123" s="2"/>
      <c r="X123" s="2" t="s">
        <v>24</v>
      </c>
      <c r="Y123" s="2"/>
      <c r="Z123" s="2" t="s">
        <v>233</v>
      </c>
      <c r="AA123" s="2" t="s">
        <v>22</v>
      </c>
      <c r="AB123" s="2" t="s">
        <v>21</v>
      </c>
      <c r="AC123" s="2" t="s">
        <v>290</v>
      </c>
      <c r="AD123" s="2" t="s">
        <v>279</v>
      </c>
      <c r="AE123" s="2"/>
      <c r="AF123" s="2"/>
      <c r="AH123" s="7"/>
    </row>
    <row r="124" spans="1:38" ht="78" customHeight="1">
      <c r="A124" s="10">
        <f t="shared" ca="1" si="8"/>
        <v>123</v>
      </c>
      <c r="B124" s="36" t="s">
        <v>289</v>
      </c>
      <c r="C124" s="9" t="str">
        <f t="shared" ca="1" si="6"/>
        <v>Community engagement (RFP Cat. #123)</v>
      </c>
      <c r="D124" s="45" t="s">
        <v>13</v>
      </c>
      <c r="E124" s="2" t="s">
        <v>53</v>
      </c>
      <c r="F124" s="7"/>
      <c r="G124" s="2" t="s">
        <v>68</v>
      </c>
      <c r="H124" s="2" t="s">
        <v>51</v>
      </c>
      <c r="I124" s="2" t="s">
        <v>247</v>
      </c>
      <c r="J124" s="2" t="s">
        <v>10</v>
      </c>
      <c r="K124" s="9" t="s">
        <v>288</v>
      </c>
      <c r="L124" s="9"/>
      <c r="M124" s="9" t="s">
        <v>243</v>
      </c>
      <c r="N124" s="29"/>
      <c r="O124" s="9" t="s">
        <v>276</v>
      </c>
      <c r="P124" s="9" t="s">
        <v>149</v>
      </c>
      <c r="Q124" s="2" t="s">
        <v>1</v>
      </c>
      <c r="R124" s="2" t="s">
        <v>26</v>
      </c>
      <c r="S124" s="2" t="s">
        <v>3</v>
      </c>
      <c r="T124" s="2" t="s">
        <v>3</v>
      </c>
      <c r="U124" s="2"/>
      <c r="V124" s="2"/>
      <c r="W124" s="2"/>
      <c r="X124" s="2"/>
      <c r="Y124" s="2"/>
      <c r="Z124" s="2"/>
      <c r="AA124" s="2"/>
      <c r="AB124" s="2" t="s">
        <v>21</v>
      </c>
      <c r="AC124" s="2"/>
      <c r="AD124" s="2" t="s">
        <v>279</v>
      </c>
      <c r="AE124" s="2"/>
      <c r="AF124" s="2"/>
      <c r="AH124" s="7"/>
    </row>
    <row r="125" spans="1:38" ht="78" customHeight="1">
      <c r="A125" s="10">
        <f t="shared" ca="1" si="8"/>
        <v>124</v>
      </c>
      <c r="B125" s="28" t="s">
        <v>287</v>
      </c>
      <c r="C125" s="9" t="str">
        <f t="shared" ca="1" si="6"/>
        <v>Indigenous communities into work (e.g., NUKA training)  (RFP Cat. #124)</v>
      </c>
      <c r="D125" s="45" t="s">
        <v>13</v>
      </c>
      <c r="E125" s="2" t="s">
        <v>53</v>
      </c>
      <c r="F125" s="7"/>
      <c r="G125" s="2" t="s">
        <v>68</v>
      </c>
      <c r="H125" s="2" t="s">
        <v>51</v>
      </c>
      <c r="I125" s="2"/>
      <c r="J125" s="2" t="s">
        <v>286</v>
      </c>
      <c r="K125" s="2" t="s">
        <v>285</v>
      </c>
      <c r="L125" s="9"/>
      <c r="M125" s="9" t="s">
        <v>243</v>
      </c>
      <c r="N125" s="29"/>
      <c r="O125" s="9" t="s">
        <v>276</v>
      </c>
      <c r="P125" s="29"/>
      <c r="Q125" s="2" t="s">
        <v>1</v>
      </c>
      <c r="R125" s="2" t="s">
        <v>26</v>
      </c>
      <c r="S125" s="2" t="s">
        <v>3</v>
      </c>
      <c r="T125" s="2" t="s">
        <v>3</v>
      </c>
      <c r="U125" s="2"/>
      <c r="V125" s="2"/>
      <c r="W125" s="2"/>
      <c r="X125" s="2"/>
      <c r="Y125" s="2"/>
      <c r="Z125" s="2" t="s">
        <v>233</v>
      </c>
      <c r="AA125" s="2"/>
      <c r="AB125" s="2" t="s">
        <v>21</v>
      </c>
      <c r="AC125" s="2"/>
      <c r="AD125" s="2" t="s">
        <v>279</v>
      </c>
      <c r="AE125" s="2"/>
      <c r="AF125" s="2"/>
      <c r="AH125" s="7"/>
    </row>
    <row r="126" spans="1:38" ht="74.25" customHeight="1">
      <c r="A126" s="10">
        <f t="shared" ca="1" si="8"/>
        <v>125</v>
      </c>
      <c r="B126" s="28" t="s">
        <v>284</v>
      </c>
      <c r="C126" s="9" t="str">
        <f t="shared" ca="1" si="6"/>
        <v>Native communities resources (RFP Cat. #125)</v>
      </c>
      <c r="D126" s="45" t="s">
        <v>13</v>
      </c>
      <c r="E126" s="2" t="s">
        <v>53</v>
      </c>
      <c r="F126" s="7"/>
      <c r="G126" s="2" t="s">
        <v>68</v>
      </c>
      <c r="H126" s="2" t="s">
        <v>51</v>
      </c>
      <c r="I126" s="2"/>
      <c r="J126" s="2" t="s">
        <v>10</v>
      </c>
      <c r="K126" s="24" t="s">
        <v>283</v>
      </c>
      <c r="L126" s="29"/>
      <c r="M126" s="9" t="s">
        <v>243</v>
      </c>
      <c r="N126" s="29"/>
      <c r="O126" s="9" t="s">
        <v>276</v>
      </c>
      <c r="P126" s="29"/>
      <c r="Q126" s="2" t="s">
        <v>1</v>
      </c>
      <c r="R126" s="2" t="s">
        <v>26</v>
      </c>
      <c r="S126" s="2" t="s">
        <v>3</v>
      </c>
      <c r="T126" s="2" t="s">
        <v>3</v>
      </c>
      <c r="U126" s="2"/>
      <c r="V126" s="2"/>
      <c r="W126" s="2" t="s">
        <v>147</v>
      </c>
      <c r="X126" s="2"/>
      <c r="Y126" s="2"/>
      <c r="Z126" s="2"/>
      <c r="AA126" s="2"/>
      <c r="AB126" s="2" t="s">
        <v>21</v>
      </c>
      <c r="AC126" s="2"/>
      <c r="AD126" s="2" t="s">
        <v>279</v>
      </c>
      <c r="AE126" s="2"/>
      <c r="AF126" s="2" t="s">
        <v>282</v>
      </c>
      <c r="AH126" s="7"/>
    </row>
    <row r="127" spans="1:38" ht="64.5" customHeight="1">
      <c r="A127" s="10">
        <f t="shared" ca="1" si="8"/>
        <v>126</v>
      </c>
      <c r="B127" s="28" t="s">
        <v>281</v>
      </c>
      <c r="C127" s="9" t="str">
        <f t="shared" ca="1" si="6"/>
        <v>Native Healing Centers  (RFP Cat. #126)</v>
      </c>
      <c r="D127" s="45" t="s">
        <v>13</v>
      </c>
      <c r="E127" s="2"/>
      <c r="F127" s="7"/>
      <c r="G127" s="2" t="s">
        <v>68</v>
      </c>
      <c r="H127" s="2" t="s">
        <v>67</v>
      </c>
      <c r="I127" s="2"/>
      <c r="J127" s="2" t="s">
        <v>137</v>
      </c>
      <c r="K127" s="24" t="s">
        <v>280</v>
      </c>
      <c r="L127" s="40"/>
      <c r="M127" s="9" t="s">
        <v>243</v>
      </c>
      <c r="N127" s="29"/>
      <c r="O127" s="9" t="s">
        <v>276</v>
      </c>
      <c r="P127" s="39"/>
      <c r="Q127" s="2" t="s">
        <v>1</v>
      </c>
      <c r="R127" s="2" t="s">
        <v>26</v>
      </c>
      <c r="S127" s="2" t="s">
        <v>3</v>
      </c>
      <c r="T127" s="2" t="s">
        <v>3</v>
      </c>
      <c r="U127" s="2"/>
      <c r="V127" s="2"/>
      <c r="W127" s="2"/>
      <c r="X127" s="2"/>
      <c r="Y127" s="2"/>
      <c r="Z127" s="2"/>
      <c r="AA127" s="2"/>
      <c r="AB127" s="2" t="s">
        <v>21</v>
      </c>
      <c r="AC127" s="2"/>
      <c r="AD127" s="2" t="s">
        <v>279</v>
      </c>
      <c r="AE127" s="2"/>
      <c r="AF127" s="2"/>
      <c r="AH127" s="7"/>
    </row>
    <row r="128" spans="1:38" ht="64.5" customHeight="1">
      <c r="A128" s="10">
        <f t="shared" ca="1" si="8"/>
        <v>127</v>
      </c>
      <c r="B128" s="28" t="s">
        <v>278</v>
      </c>
      <c r="C128" s="9" t="str">
        <f t="shared" ca="1" si="6"/>
        <v>Community outreach- Native americans (RFP Cat. #127)</v>
      </c>
      <c r="D128" s="45" t="s">
        <v>13</v>
      </c>
      <c r="E128" s="2" t="s">
        <v>53</v>
      </c>
      <c r="F128" s="7"/>
      <c r="G128" s="2" t="s">
        <v>68</v>
      </c>
      <c r="H128" s="2" t="s">
        <v>51</v>
      </c>
      <c r="I128" s="2"/>
      <c r="J128" s="2" t="s">
        <v>10</v>
      </c>
      <c r="K128" s="24" t="s">
        <v>277</v>
      </c>
      <c r="L128" s="40"/>
      <c r="M128" s="9" t="s">
        <v>243</v>
      </c>
      <c r="N128" s="29"/>
      <c r="O128" s="9" t="s">
        <v>276</v>
      </c>
      <c r="P128" s="39"/>
      <c r="Q128" s="2" t="s">
        <v>1</v>
      </c>
      <c r="R128" s="2" t="s">
        <v>44</v>
      </c>
      <c r="S128" s="2" t="s">
        <v>3</v>
      </c>
      <c r="T128" s="2" t="s">
        <v>3</v>
      </c>
      <c r="U128" s="2"/>
      <c r="V128" s="2"/>
      <c r="W128" s="2"/>
      <c r="X128" s="2"/>
      <c r="Y128" s="2"/>
      <c r="Z128" s="2"/>
      <c r="AA128" s="2"/>
      <c r="AB128" s="2" t="s">
        <v>263</v>
      </c>
      <c r="AC128" s="2"/>
      <c r="AD128" s="2" t="s">
        <v>20</v>
      </c>
      <c r="AE128" s="2"/>
      <c r="AF128" s="2"/>
      <c r="AH128" s="7"/>
    </row>
    <row r="129" spans="1:38" ht="76.5" customHeight="1">
      <c r="A129" s="10">
        <f t="shared" ca="1" si="8"/>
        <v>128</v>
      </c>
      <c r="B129" s="28" t="s">
        <v>275</v>
      </c>
      <c r="C129" s="9" t="str">
        <f t="shared" ca="1" si="6"/>
        <v>Circles of care (RFP Cat. #128)</v>
      </c>
      <c r="D129" s="2" t="s">
        <v>82</v>
      </c>
      <c r="E129" s="2" t="s">
        <v>53</v>
      </c>
      <c r="F129" s="7"/>
      <c r="G129" s="2" t="s">
        <v>68</v>
      </c>
      <c r="H129" s="2" t="s">
        <v>51</v>
      </c>
      <c r="I129" s="2"/>
      <c r="J129" s="2" t="s">
        <v>10</v>
      </c>
      <c r="K129" s="24" t="s">
        <v>274</v>
      </c>
      <c r="L129" s="40"/>
      <c r="M129" s="9" t="s">
        <v>243</v>
      </c>
      <c r="N129" s="29"/>
      <c r="O129" s="9" t="s">
        <v>273</v>
      </c>
      <c r="P129" s="39"/>
      <c r="Q129" s="2" t="s">
        <v>1</v>
      </c>
      <c r="R129" s="2" t="s">
        <v>26</v>
      </c>
      <c r="S129" s="2" t="s">
        <v>3</v>
      </c>
      <c r="T129" s="2" t="s">
        <v>3</v>
      </c>
      <c r="U129" s="2" t="s">
        <v>3</v>
      </c>
      <c r="V129" s="2"/>
      <c r="W129" s="2"/>
      <c r="X129" s="2"/>
      <c r="Y129" s="2"/>
      <c r="Z129" s="2"/>
      <c r="AA129" s="2"/>
      <c r="AB129" s="2" t="s">
        <v>132</v>
      </c>
      <c r="AC129" s="2"/>
      <c r="AD129" s="2" t="s">
        <v>89</v>
      </c>
      <c r="AE129" s="2"/>
      <c r="AF129" s="2"/>
      <c r="AH129" s="7"/>
    </row>
    <row r="130" spans="1:38" ht="76.5" customHeight="1">
      <c r="A130" s="10">
        <f t="shared" ca="1" si="8"/>
        <v>129</v>
      </c>
      <c r="B130" s="28" t="s">
        <v>272</v>
      </c>
      <c r="C130" s="9" t="str">
        <f t="shared" ca="1" si="6"/>
        <v>Community Resource Center (RFP Cat. #129)</v>
      </c>
      <c r="D130" s="45" t="s">
        <v>13</v>
      </c>
      <c r="E130" s="2" t="s">
        <v>53</v>
      </c>
      <c r="F130" s="7"/>
      <c r="G130" s="2" t="s">
        <v>271</v>
      </c>
      <c r="H130" s="2" t="s">
        <v>51</v>
      </c>
      <c r="I130" s="2"/>
      <c r="J130" s="2" t="s">
        <v>10</v>
      </c>
      <c r="K130" s="24" t="s">
        <v>270</v>
      </c>
      <c r="L130" s="40"/>
      <c r="M130" s="9" t="s">
        <v>243</v>
      </c>
      <c r="N130" s="29"/>
      <c r="O130" s="9" t="s">
        <v>269</v>
      </c>
      <c r="P130" s="46"/>
      <c r="Q130" s="2" t="s">
        <v>1</v>
      </c>
      <c r="R130" s="2" t="s">
        <v>44</v>
      </c>
      <c r="S130" s="2"/>
      <c r="T130" s="2"/>
      <c r="U130" s="2" t="s">
        <v>3</v>
      </c>
      <c r="V130" s="2"/>
      <c r="W130" s="2"/>
      <c r="X130" s="2"/>
      <c r="Y130" s="2"/>
      <c r="Z130" s="2"/>
      <c r="AA130" s="2"/>
      <c r="AB130" s="2" t="s">
        <v>42</v>
      </c>
      <c r="AC130" s="2"/>
      <c r="AD130" s="2" t="s">
        <v>164</v>
      </c>
      <c r="AE130" s="2"/>
      <c r="AF130" s="2"/>
      <c r="AH130" s="7"/>
    </row>
    <row r="131" spans="1:38" ht="57" customHeight="1">
      <c r="A131" s="10">
        <f t="shared" ca="1" si="8"/>
        <v>130</v>
      </c>
      <c r="B131" s="28" t="s">
        <v>268</v>
      </c>
      <c r="C131" s="9" t="str">
        <f t="shared" ca="1" si="6"/>
        <v>Training- Health Literacy (RFP Cat. #130)</v>
      </c>
      <c r="D131" s="45" t="s">
        <v>13</v>
      </c>
      <c r="E131" s="2" t="s">
        <v>53</v>
      </c>
      <c r="F131" s="7"/>
      <c r="G131" s="28"/>
      <c r="H131" s="2" t="s">
        <v>67</v>
      </c>
      <c r="I131" s="2"/>
      <c r="J131" s="2" t="s">
        <v>137</v>
      </c>
      <c r="K131" s="9" t="s">
        <v>267</v>
      </c>
      <c r="L131" s="40"/>
      <c r="M131" s="9" t="s">
        <v>7</v>
      </c>
      <c r="N131" s="29"/>
      <c r="O131" s="29"/>
      <c r="P131" s="46"/>
      <c r="Q131" s="2" t="s">
        <v>1</v>
      </c>
      <c r="R131" s="2" t="s">
        <v>44</v>
      </c>
      <c r="S131" s="2"/>
      <c r="T131" s="2" t="s">
        <v>3</v>
      </c>
      <c r="U131" s="2"/>
      <c r="V131" s="2" t="s">
        <v>25</v>
      </c>
      <c r="W131" s="2"/>
      <c r="X131" s="2" t="s">
        <v>24</v>
      </c>
      <c r="Y131" s="2" t="s">
        <v>43</v>
      </c>
      <c r="Z131" s="2" t="s">
        <v>23</v>
      </c>
      <c r="AA131" s="2" t="s">
        <v>266</v>
      </c>
      <c r="AB131" s="2" t="s">
        <v>132</v>
      </c>
      <c r="AC131" s="2" t="s">
        <v>251</v>
      </c>
      <c r="AD131" s="2" t="s">
        <v>164</v>
      </c>
      <c r="AE131" s="2" t="s">
        <v>96</v>
      </c>
      <c r="AF131" s="2"/>
      <c r="AH131" s="7"/>
    </row>
    <row r="132" spans="1:38" ht="57" customHeight="1">
      <c r="A132" s="10">
        <f t="shared" ca="1" si="8"/>
        <v>131</v>
      </c>
      <c r="B132" s="28" t="s">
        <v>265</v>
      </c>
      <c r="C132" s="9" t="str">
        <f t="shared" ca="1" si="6"/>
        <v>Community Advocate Program (CAP)  (RFP Cat. #131)</v>
      </c>
      <c r="D132" s="45" t="s">
        <v>13</v>
      </c>
      <c r="E132" s="2" t="s">
        <v>53</v>
      </c>
      <c r="F132" s="7"/>
      <c r="G132" s="28"/>
      <c r="H132" s="2" t="s">
        <v>247</v>
      </c>
      <c r="I132" s="2"/>
      <c r="J132" s="2" t="s">
        <v>10</v>
      </c>
      <c r="K132" s="9" t="s">
        <v>264</v>
      </c>
      <c r="L132" s="29"/>
      <c r="M132" s="9" t="s">
        <v>243</v>
      </c>
      <c r="N132" s="29"/>
      <c r="O132" s="29"/>
      <c r="P132" s="39"/>
      <c r="Q132" s="2" t="s">
        <v>1</v>
      </c>
      <c r="R132" s="2" t="s">
        <v>26</v>
      </c>
      <c r="S132" s="2"/>
      <c r="T132" s="2" t="s">
        <v>3</v>
      </c>
      <c r="U132" s="2" t="s">
        <v>3</v>
      </c>
      <c r="V132" s="2"/>
      <c r="W132" s="2"/>
      <c r="X132" s="2"/>
      <c r="Y132" s="2"/>
      <c r="Z132" s="2"/>
      <c r="AA132" s="2"/>
      <c r="AB132" s="2" t="s">
        <v>263</v>
      </c>
      <c r="AC132" s="2"/>
      <c r="AD132" s="2" t="s">
        <v>164</v>
      </c>
      <c r="AE132" s="2"/>
      <c r="AF132" s="2" t="s">
        <v>146</v>
      </c>
      <c r="AH132" s="7"/>
    </row>
    <row r="133" spans="1:38" ht="78" customHeight="1">
      <c r="A133" s="10">
        <f t="shared" ca="1" si="8"/>
        <v>132</v>
      </c>
      <c r="B133" s="28" t="s">
        <v>262</v>
      </c>
      <c r="C133" s="9" t="str">
        <f t="shared" ca="1" si="6"/>
        <v>Community Academy Charter School  (RFP Cat. #132)</v>
      </c>
      <c r="D133" s="45" t="s">
        <v>13</v>
      </c>
      <c r="E133" s="2" t="s">
        <v>53</v>
      </c>
      <c r="F133" s="7"/>
      <c r="G133" s="28"/>
      <c r="H133" s="2" t="s">
        <v>247</v>
      </c>
      <c r="I133" s="2"/>
      <c r="J133" s="2" t="s">
        <v>10</v>
      </c>
      <c r="K133" s="9" t="s">
        <v>261</v>
      </c>
      <c r="L133" s="29"/>
      <c r="M133" s="9" t="s">
        <v>243</v>
      </c>
      <c r="N133" s="29"/>
      <c r="O133" s="29"/>
      <c r="P133" s="46"/>
      <c r="Q133" s="2" t="s">
        <v>1</v>
      </c>
      <c r="R133" s="2" t="s">
        <v>26</v>
      </c>
      <c r="S133" s="2"/>
      <c r="T133" s="2" t="s">
        <v>3</v>
      </c>
      <c r="U133" s="2" t="s">
        <v>3</v>
      </c>
      <c r="V133" s="2"/>
      <c r="W133" s="2" t="s">
        <v>146</v>
      </c>
      <c r="X133" s="2"/>
      <c r="Y133" s="2"/>
      <c r="Z133" s="2"/>
      <c r="AA133" s="2"/>
      <c r="AB133" s="2" t="s">
        <v>21</v>
      </c>
      <c r="AC133" s="2"/>
      <c r="AD133" s="2" t="s">
        <v>164</v>
      </c>
      <c r="AE133" s="2" t="s">
        <v>191</v>
      </c>
      <c r="AF133" s="2" t="s">
        <v>146</v>
      </c>
      <c r="AH133" s="7"/>
    </row>
    <row r="134" spans="1:38" ht="48">
      <c r="A134" s="10">
        <f t="shared" ca="1" si="8"/>
        <v>133</v>
      </c>
      <c r="B134" s="28" t="s">
        <v>260</v>
      </c>
      <c r="C134" s="9" t="str">
        <f t="shared" ca="1" si="6"/>
        <v>Community Direct Funds (RFP Cat. #133)</v>
      </c>
      <c r="D134" s="45" t="s">
        <v>13</v>
      </c>
      <c r="E134" s="2" t="s">
        <v>53</v>
      </c>
      <c r="F134" s="7"/>
      <c r="G134" s="28"/>
      <c r="H134" s="2" t="s">
        <v>247</v>
      </c>
      <c r="I134" s="2"/>
      <c r="J134" s="2" t="s">
        <v>10</v>
      </c>
      <c r="K134" s="9" t="s">
        <v>259</v>
      </c>
      <c r="L134" s="29"/>
      <c r="M134" s="9" t="s">
        <v>243</v>
      </c>
      <c r="N134" s="29"/>
      <c r="O134" s="29"/>
      <c r="P134" s="29"/>
      <c r="Q134" s="2" t="s">
        <v>1</v>
      </c>
      <c r="R134" s="2" t="s">
        <v>44</v>
      </c>
      <c r="S134" s="2"/>
      <c r="T134" s="2"/>
      <c r="U134" s="2" t="s">
        <v>3</v>
      </c>
      <c r="V134" s="2"/>
      <c r="W134" s="2"/>
      <c r="X134" s="2"/>
      <c r="Y134" s="2"/>
      <c r="Z134" s="2"/>
      <c r="AA134" s="2"/>
      <c r="AB134" s="2"/>
      <c r="AC134" s="2"/>
      <c r="AD134" s="2" t="s">
        <v>131</v>
      </c>
      <c r="AE134" s="2"/>
      <c r="AF134" s="2"/>
      <c r="AH134" s="7"/>
    </row>
    <row r="135" spans="1:38" ht="64">
      <c r="A135" s="10">
        <f t="shared" ca="1" si="8"/>
        <v>134</v>
      </c>
      <c r="B135" s="28" t="s">
        <v>258</v>
      </c>
      <c r="C135" s="9" t="str">
        <f t="shared" ca="1" si="6"/>
        <v>American Indian Suicide Prevention Conference  (RFP Cat. #134)</v>
      </c>
      <c r="D135" s="45" t="s">
        <v>13</v>
      </c>
      <c r="E135" s="2" t="s">
        <v>53</v>
      </c>
      <c r="F135" s="7"/>
      <c r="G135" s="28"/>
      <c r="H135" s="2" t="s">
        <v>247</v>
      </c>
      <c r="I135" s="2"/>
      <c r="J135" s="2" t="s">
        <v>10</v>
      </c>
      <c r="K135" s="9" t="s">
        <v>257</v>
      </c>
      <c r="L135" s="29"/>
      <c r="M135" s="9" t="s">
        <v>243</v>
      </c>
      <c r="N135" s="29"/>
      <c r="O135" s="29"/>
      <c r="P135" s="46"/>
      <c r="Q135" s="2" t="s">
        <v>1</v>
      </c>
      <c r="R135" s="2" t="s">
        <v>26</v>
      </c>
      <c r="S135" s="2"/>
      <c r="T135" s="2" t="s">
        <v>3</v>
      </c>
      <c r="U135" s="2" t="s">
        <v>3</v>
      </c>
      <c r="V135" s="2"/>
      <c r="W135" s="2"/>
      <c r="X135" s="2"/>
      <c r="Y135" s="2"/>
      <c r="Z135" s="2"/>
      <c r="AA135" s="2"/>
      <c r="AB135" s="2"/>
      <c r="AC135" s="2"/>
      <c r="AD135" s="2" t="s">
        <v>131</v>
      </c>
      <c r="AE135" s="2"/>
      <c r="AF135" s="2" t="s">
        <v>55</v>
      </c>
      <c r="AH135" s="7"/>
    </row>
    <row r="136" spans="1:38" ht="48">
      <c r="A136" s="10">
        <f t="shared" ca="1" si="8"/>
        <v>135</v>
      </c>
      <c r="B136" s="28" t="s">
        <v>256</v>
      </c>
      <c r="C136" s="9" t="str">
        <f t="shared" ca="1" si="6"/>
        <v>New Mexico Native American Advisory Board  (RFP Cat. #135)</v>
      </c>
      <c r="D136" s="45" t="s">
        <v>13</v>
      </c>
      <c r="E136" s="2" t="s">
        <v>67</v>
      </c>
      <c r="F136" s="7"/>
      <c r="G136" s="28"/>
      <c r="H136" s="2" t="s">
        <v>247</v>
      </c>
      <c r="I136" s="2"/>
      <c r="J136" s="2" t="s">
        <v>21</v>
      </c>
      <c r="K136" s="9" t="s">
        <v>255</v>
      </c>
      <c r="L136" s="29"/>
      <c r="M136" s="9" t="s">
        <v>243</v>
      </c>
      <c r="N136" s="29"/>
      <c r="O136" s="29"/>
      <c r="P136" s="39"/>
      <c r="Q136" s="2" t="s">
        <v>1</v>
      </c>
      <c r="R136" s="2" t="s">
        <v>26</v>
      </c>
      <c r="S136" s="2"/>
      <c r="T136" s="2" t="s">
        <v>3</v>
      </c>
      <c r="U136" s="2" t="s">
        <v>3</v>
      </c>
      <c r="V136" s="2"/>
      <c r="W136" s="2"/>
      <c r="X136" s="2"/>
      <c r="Y136" s="2"/>
      <c r="Z136" s="2"/>
      <c r="AA136" s="2"/>
      <c r="AB136" s="2"/>
      <c r="AC136" s="2"/>
      <c r="AD136" s="2" t="s">
        <v>131</v>
      </c>
      <c r="AE136" s="2"/>
      <c r="AF136" s="2" t="s">
        <v>37</v>
      </c>
      <c r="AH136" s="7"/>
    </row>
    <row r="137" spans="1:38" ht="97.5" customHeight="1">
      <c r="A137" s="10">
        <f t="shared" ca="1" si="8"/>
        <v>136</v>
      </c>
      <c r="B137" s="28" t="s">
        <v>254</v>
      </c>
      <c r="C137" s="9" t="str">
        <f t="shared" ref="C137:C200" ca="1" si="9">B137&amp;" (RFP Cat. #"&amp;A137&amp;")"</f>
        <v>Provider Development &amp; Education (RFP Cat. #136)</v>
      </c>
      <c r="D137" s="45" t="s">
        <v>13</v>
      </c>
      <c r="E137" s="2" t="s">
        <v>253</v>
      </c>
      <c r="F137" s="7"/>
      <c r="G137" s="28"/>
      <c r="H137" s="2" t="s">
        <v>247</v>
      </c>
      <c r="I137" s="2"/>
      <c r="J137" s="2" t="s">
        <v>10</v>
      </c>
      <c r="K137" s="9" t="s">
        <v>252</v>
      </c>
      <c r="L137" s="29"/>
      <c r="M137" s="9" t="s">
        <v>30</v>
      </c>
      <c r="N137" s="29"/>
      <c r="O137" s="29"/>
      <c r="P137" s="29"/>
      <c r="Q137" s="2" t="s">
        <v>1</v>
      </c>
      <c r="R137" s="2" t="s">
        <v>44</v>
      </c>
      <c r="S137" s="2"/>
      <c r="T137" s="2" t="s">
        <v>3</v>
      </c>
      <c r="U137" s="2" t="s">
        <v>3</v>
      </c>
      <c r="V137" s="2"/>
      <c r="W137" s="2"/>
      <c r="X137" s="2"/>
      <c r="Y137" s="2"/>
      <c r="Z137" s="2"/>
      <c r="AA137" s="2" t="s">
        <v>165</v>
      </c>
      <c r="AB137" s="2" t="s">
        <v>42</v>
      </c>
      <c r="AC137" s="2" t="s">
        <v>251</v>
      </c>
      <c r="AD137" s="2" t="s">
        <v>131</v>
      </c>
      <c r="AE137" s="2" t="s">
        <v>191</v>
      </c>
      <c r="AF137" s="2" t="s">
        <v>146</v>
      </c>
      <c r="AG137" s="2" t="s">
        <v>163</v>
      </c>
      <c r="AH137" s="7"/>
    </row>
    <row r="138" spans="1:38" ht="80">
      <c r="A138" s="10">
        <f t="shared" ca="1" si="8"/>
        <v>137</v>
      </c>
      <c r="B138" s="28" t="s">
        <v>250</v>
      </c>
      <c r="C138" s="9" t="str">
        <f t="shared" ca="1" si="9"/>
        <v>School partnership (RFP Cat. #137)</v>
      </c>
      <c r="D138" s="45" t="s">
        <v>82</v>
      </c>
      <c r="E138" s="2" t="s">
        <v>53</v>
      </c>
      <c r="F138" s="7"/>
      <c r="G138" s="28"/>
      <c r="H138" s="2" t="s">
        <v>51</v>
      </c>
      <c r="I138" s="2" t="s">
        <v>247</v>
      </c>
      <c r="J138" s="2" t="s">
        <v>10</v>
      </c>
      <c r="K138" s="9" t="s">
        <v>249</v>
      </c>
      <c r="L138" s="29"/>
      <c r="M138" s="9" t="s">
        <v>243</v>
      </c>
      <c r="N138" s="29"/>
      <c r="O138" s="29"/>
      <c r="P138" s="46"/>
      <c r="Q138" s="2" t="s">
        <v>1</v>
      </c>
      <c r="R138" s="2" t="s">
        <v>26</v>
      </c>
      <c r="S138" s="2"/>
      <c r="T138" s="2" t="s">
        <v>3</v>
      </c>
      <c r="U138" s="2" t="s">
        <v>3</v>
      </c>
      <c r="V138" s="2"/>
      <c r="W138" s="2" t="s">
        <v>147</v>
      </c>
      <c r="X138" s="2"/>
      <c r="Y138" s="2"/>
      <c r="Z138" s="2"/>
      <c r="AA138" s="2"/>
      <c r="AB138" s="2" t="s">
        <v>42</v>
      </c>
      <c r="AC138" s="2"/>
      <c r="AD138" s="2" t="s">
        <v>131</v>
      </c>
      <c r="AE138" s="2" t="s">
        <v>191</v>
      </c>
      <c r="AF138" s="2" t="s">
        <v>146</v>
      </c>
      <c r="AH138" s="7"/>
    </row>
    <row r="139" spans="1:38" ht="64">
      <c r="A139" s="10">
        <f t="shared" ca="1" si="8"/>
        <v>138</v>
      </c>
      <c r="B139" s="28" t="s">
        <v>248</v>
      </c>
      <c r="C139" s="9" t="str">
        <f t="shared" ca="1" si="9"/>
        <v>Missing and Murdered Indigenous Women and Relatives Project  (RFP Cat. #138)</v>
      </c>
      <c r="D139" s="45" t="s">
        <v>82</v>
      </c>
      <c r="E139" s="2" t="s">
        <v>53</v>
      </c>
      <c r="F139" s="7"/>
      <c r="G139" s="28"/>
      <c r="H139" s="2" t="s">
        <v>51</v>
      </c>
      <c r="I139" s="2" t="s">
        <v>247</v>
      </c>
      <c r="J139" s="2" t="s">
        <v>10</v>
      </c>
      <c r="K139" s="9" t="s">
        <v>246</v>
      </c>
      <c r="L139" s="9"/>
      <c r="M139" s="9" t="s">
        <v>243</v>
      </c>
      <c r="N139" s="29"/>
      <c r="O139" s="29"/>
      <c r="P139" s="9" t="s">
        <v>149</v>
      </c>
      <c r="Q139" s="2" t="s">
        <v>1</v>
      </c>
      <c r="R139" s="2" t="s">
        <v>26</v>
      </c>
      <c r="S139" s="2"/>
      <c r="T139" s="2"/>
      <c r="U139" s="2" t="s">
        <v>3</v>
      </c>
      <c r="V139" s="2"/>
      <c r="W139" s="2"/>
      <c r="X139" s="2"/>
      <c r="Y139" s="2"/>
      <c r="Z139" s="2"/>
      <c r="AA139" s="2"/>
      <c r="AB139" s="2"/>
      <c r="AC139" s="2"/>
      <c r="AD139" s="2" t="s">
        <v>131</v>
      </c>
      <c r="AE139" s="2"/>
      <c r="AF139" s="2" t="s">
        <v>55</v>
      </c>
      <c r="AH139" s="7"/>
    </row>
    <row r="140" spans="1:38" ht="105" customHeight="1">
      <c r="A140" s="10">
        <f t="shared" ca="1" si="8"/>
        <v>139</v>
      </c>
      <c r="B140" s="28" t="s">
        <v>245</v>
      </c>
      <c r="C140" s="9" t="str">
        <f t="shared" ca="1" si="9"/>
        <v>Zia Health partnership (RFP Cat. #139)</v>
      </c>
      <c r="D140" s="2" t="s">
        <v>82</v>
      </c>
      <c r="E140" s="2" t="s">
        <v>51</v>
      </c>
      <c r="F140" s="7"/>
      <c r="G140" s="28"/>
      <c r="H140" s="2" t="s">
        <v>51</v>
      </c>
      <c r="I140" s="2"/>
      <c r="J140" s="2" t="s">
        <v>10</v>
      </c>
      <c r="K140" s="9" t="s">
        <v>244</v>
      </c>
      <c r="L140" s="9"/>
      <c r="M140" s="9" t="s">
        <v>243</v>
      </c>
      <c r="N140" s="29"/>
      <c r="O140" s="29"/>
      <c r="P140" s="29"/>
      <c r="Q140" s="2" t="s">
        <v>1</v>
      </c>
      <c r="R140" s="2" t="s">
        <v>26</v>
      </c>
      <c r="S140" s="2"/>
      <c r="T140" s="2"/>
      <c r="U140" s="2" t="s">
        <v>3</v>
      </c>
      <c r="V140" s="2"/>
      <c r="W140" s="2"/>
      <c r="X140" s="2"/>
      <c r="Y140" s="2"/>
      <c r="Z140" s="2"/>
      <c r="AA140" s="2"/>
      <c r="AB140" s="2"/>
      <c r="AC140" s="2"/>
      <c r="AD140" s="2" t="s">
        <v>131</v>
      </c>
      <c r="AE140" s="2"/>
      <c r="AF140" s="2"/>
      <c r="AH140" s="7"/>
      <c r="AJ140" s="1" t="s">
        <v>4</v>
      </c>
      <c r="AL140" s="1">
        <v>0</v>
      </c>
    </row>
    <row r="141" spans="1:38" ht="116.25" customHeight="1">
      <c r="A141" s="10">
        <f t="shared" ca="1" si="8"/>
        <v>140</v>
      </c>
      <c r="B141" s="36" t="s">
        <v>242</v>
      </c>
      <c r="C141" s="9" t="str">
        <f t="shared" ca="1" si="9"/>
        <v>HouseCalls (RFP Cat. #140)</v>
      </c>
      <c r="D141" s="2" t="s">
        <v>82</v>
      </c>
      <c r="E141" s="2" t="s">
        <v>241</v>
      </c>
      <c r="F141" s="7"/>
      <c r="G141" s="2" t="s">
        <v>68</v>
      </c>
      <c r="H141" s="2" t="s">
        <v>67</v>
      </c>
      <c r="I141" s="2" t="s">
        <v>240</v>
      </c>
      <c r="J141" s="2" t="s">
        <v>17</v>
      </c>
      <c r="K141" s="9" t="s">
        <v>239</v>
      </c>
      <c r="L141" s="9" t="s">
        <v>238</v>
      </c>
      <c r="M141" s="9" t="s">
        <v>237</v>
      </c>
      <c r="N141" s="9" t="s">
        <v>236</v>
      </c>
      <c r="O141" s="9" t="s">
        <v>235</v>
      </c>
      <c r="P141" s="11" t="s">
        <v>234</v>
      </c>
      <c r="Q141" s="2" t="s">
        <v>1</v>
      </c>
      <c r="R141" s="2" t="s">
        <v>26</v>
      </c>
      <c r="S141" s="2"/>
      <c r="T141" s="2" t="s">
        <v>3</v>
      </c>
      <c r="U141" s="2"/>
      <c r="V141" s="2"/>
      <c r="W141" s="2"/>
      <c r="X141" s="2" t="s">
        <v>24</v>
      </c>
      <c r="Y141" s="2" t="s">
        <v>192</v>
      </c>
      <c r="Z141" s="2" t="s">
        <v>233</v>
      </c>
      <c r="AA141" s="2"/>
      <c r="AB141" s="2" t="s">
        <v>21</v>
      </c>
      <c r="AC141" s="2"/>
      <c r="AD141" s="2" t="s">
        <v>89</v>
      </c>
      <c r="AE141" s="2"/>
      <c r="AF141" s="2"/>
      <c r="AH141" s="7"/>
    </row>
    <row r="142" spans="1:38" ht="64">
      <c r="A142" s="10">
        <f t="shared" ca="1" si="8"/>
        <v>141</v>
      </c>
      <c r="B142" s="36" t="s">
        <v>232</v>
      </c>
      <c r="C142" s="9" t="str">
        <f t="shared" ca="1" si="9"/>
        <v>Community health fairs  (RFP Cat. #141)</v>
      </c>
      <c r="D142" s="2" t="s">
        <v>82</v>
      </c>
      <c r="E142" s="2" t="s">
        <v>53</v>
      </c>
      <c r="F142" s="7"/>
      <c r="G142" s="2" t="s">
        <v>68</v>
      </c>
      <c r="H142" s="2" t="s">
        <v>67</v>
      </c>
      <c r="I142" s="2"/>
      <c r="J142" s="2" t="s">
        <v>21</v>
      </c>
      <c r="K142" s="9" t="s">
        <v>231</v>
      </c>
      <c r="L142" s="9" t="s">
        <v>184</v>
      </c>
      <c r="M142" s="9" t="s">
        <v>230</v>
      </c>
      <c r="N142" s="29"/>
      <c r="O142" s="9" t="s">
        <v>229</v>
      </c>
      <c r="P142" s="9" t="s">
        <v>149</v>
      </c>
      <c r="Q142" s="2"/>
      <c r="R142" s="2"/>
      <c r="S142" s="2"/>
      <c r="T142" s="2"/>
      <c r="U142" s="2"/>
      <c r="V142" s="2"/>
      <c r="W142" s="2"/>
      <c r="X142" s="2"/>
      <c r="Y142" s="2" t="s">
        <v>43</v>
      </c>
      <c r="Z142" s="2" t="s">
        <v>23</v>
      </c>
      <c r="AA142" s="2"/>
      <c r="AB142" s="2" t="s">
        <v>132</v>
      </c>
      <c r="AC142" s="2"/>
      <c r="AD142" s="2"/>
      <c r="AE142" s="2" t="s">
        <v>191</v>
      </c>
      <c r="AF142" s="2"/>
      <c r="AH142" s="7"/>
    </row>
    <row r="143" spans="1:38" ht="128">
      <c r="A143" s="10">
        <f t="shared" ca="1" si="8"/>
        <v>142</v>
      </c>
      <c r="B143" s="36" t="s">
        <v>227</v>
      </c>
      <c r="C143" s="9" t="str">
        <f t="shared" ca="1" si="9"/>
        <v>OmniChannel IVRL (RFP Cat. #142)</v>
      </c>
      <c r="D143" s="2" t="s">
        <v>82</v>
      </c>
      <c r="E143" s="2" t="s">
        <v>171</v>
      </c>
      <c r="F143" s="7"/>
      <c r="G143" s="2" t="s">
        <v>68</v>
      </c>
      <c r="H143" s="2" t="s">
        <v>67</v>
      </c>
      <c r="I143" s="2" t="s">
        <v>218</v>
      </c>
      <c r="J143" s="2" t="s">
        <v>21</v>
      </c>
      <c r="K143" s="9" t="s">
        <v>228</v>
      </c>
      <c r="L143" s="9" t="s">
        <v>184</v>
      </c>
      <c r="M143" s="9" t="s">
        <v>175</v>
      </c>
      <c r="N143" s="35" t="s">
        <v>99</v>
      </c>
      <c r="O143" s="9" t="s">
        <v>98</v>
      </c>
      <c r="P143" s="43" t="s">
        <v>198</v>
      </c>
      <c r="Q143" s="2" t="s">
        <v>1</v>
      </c>
      <c r="R143" s="2" t="s">
        <v>44</v>
      </c>
      <c r="S143" s="2" t="s">
        <v>3</v>
      </c>
      <c r="T143" s="2"/>
      <c r="U143" s="2"/>
      <c r="V143" s="2"/>
      <c r="W143" s="2"/>
      <c r="X143" s="2"/>
      <c r="Y143" s="2" t="s">
        <v>192</v>
      </c>
      <c r="Z143" s="2" t="s">
        <v>23</v>
      </c>
      <c r="AA143" s="2"/>
      <c r="AB143" s="2" t="s">
        <v>132</v>
      </c>
      <c r="AC143" s="2"/>
      <c r="AD143" s="2"/>
      <c r="AE143" s="2" t="s">
        <v>191</v>
      </c>
      <c r="AF143" s="2"/>
      <c r="AH143" s="7"/>
    </row>
    <row r="144" spans="1:38" ht="128">
      <c r="A144" s="10">
        <f t="shared" ca="1" si="8"/>
        <v>143</v>
      </c>
      <c r="B144" s="36" t="s">
        <v>227</v>
      </c>
      <c r="C144" s="9" t="str">
        <f t="shared" ca="1" si="9"/>
        <v>OmniChannel IVRL (RFP Cat. #143)</v>
      </c>
      <c r="D144" s="2" t="s">
        <v>82</v>
      </c>
      <c r="E144" s="2" t="s">
        <v>171</v>
      </c>
      <c r="F144" s="7"/>
      <c r="G144" s="2" t="s">
        <v>68</v>
      </c>
      <c r="H144" s="2" t="s">
        <v>67</v>
      </c>
      <c r="I144" s="2" t="s">
        <v>218</v>
      </c>
      <c r="J144" s="2" t="s">
        <v>21</v>
      </c>
      <c r="K144" s="9" t="s">
        <v>226</v>
      </c>
      <c r="L144" s="9" t="s">
        <v>184</v>
      </c>
      <c r="M144" s="9" t="s">
        <v>175</v>
      </c>
      <c r="N144" s="35" t="s">
        <v>99</v>
      </c>
      <c r="O144" s="9" t="s">
        <v>98</v>
      </c>
      <c r="P144" s="43" t="s">
        <v>198</v>
      </c>
      <c r="Q144" s="2" t="s">
        <v>1</v>
      </c>
      <c r="R144" s="2" t="s">
        <v>44</v>
      </c>
      <c r="S144" s="2" t="s">
        <v>3</v>
      </c>
      <c r="T144" s="2"/>
      <c r="U144" s="2"/>
      <c r="V144" s="2"/>
      <c r="W144" s="2"/>
      <c r="X144" s="2"/>
      <c r="Y144" s="2" t="s">
        <v>192</v>
      </c>
      <c r="Z144" s="2" t="s">
        <v>23</v>
      </c>
      <c r="AA144" s="2"/>
      <c r="AB144" s="2" t="s">
        <v>132</v>
      </c>
      <c r="AC144" s="2"/>
      <c r="AD144" s="2"/>
      <c r="AE144" s="2" t="s">
        <v>191</v>
      </c>
      <c r="AF144" s="2"/>
      <c r="AH144" s="7"/>
    </row>
    <row r="145" spans="1:35" ht="128">
      <c r="A145" s="10">
        <f t="shared" ca="1" si="8"/>
        <v>144</v>
      </c>
      <c r="B145" s="36" t="s">
        <v>225</v>
      </c>
      <c r="C145" s="9" t="str">
        <f t="shared" ca="1" si="9"/>
        <v>TTEC Live Calling (RFP Cat. #144)</v>
      </c>
      <c r="D145" s="2" t="s">
        <v>82</v>
      </c>
      <c r="E145" s="2" t="s">
        <v>171</v>
      </c>
      <c r="F145" s="7"/>
      <c r="G145" s="2" t="s">
        <v>68</v>
      </c>
      <c r="H145" s="2" t="s">
        <v>67</v>
      </c>
      <c r="I145" s="2" t="s">
        <v>218</v>
      </c>
      <c r="J145" s="2" t="s">
        <v>21</v>
      </c>
      <c r="K145" s="9" t="s">
        <v>224</v>
      </c>
      <c r="L145" s="9" t="s">
        <v>184</v>
      </c>
      <c r="M145" s="9" t="s">
        <v>175</v>
      </c>
      <c r="N145" s="35" t="s">
        <v>99</v>
      </c>
      <c r="O145" s="9" t="s">
        <v>98</v>
      </c>
      <c r="P145" s="43" t="s">
        <v>198</v>
      </c>
      <c r="Q145" s="2" t="s">
        <v>1</v>
      </c>
      <c r="R145" s="2" t="s">
        <v>44</v>
      </c>
      <c r="S145" s="2" t="s">
        <v>3</v>
      </c>
      <c r="T145" s="2"/>
      <c r="U145" s="2"/>
      <c r="V145" s="2"/>
      <c r="W145" s="2"/>
      <c r="X145" s="2"/>
      <c r="Y145" s="2" t="s">
        <v>192</v>
      </c>
      <c r="Z145" s="2" t="s">
        <v>23</v>
      </c>
      <c r="AA145" s="2"/>
      <c r="AB145" s="2" t="s">
        <v>132</v>
      </c>
      <c r="AC145" s="2"/>
      <c r="AD145" s="2"/>
      <c r="AE145" s="2" t="s">
        <v>191</v>
      </c>
      <c r="AF145" s="2"/>
      <c r="AH145" s="7"/>
    </row>
    <row r="146" spans="1:35" ht="128">
      <c r="A146" s="10">
        <f t="shared" ca="1" si="8"/>
        <v>145</v>
      </c>
      <c r="B146" s="36" t="s">
        <v>223</v>
      </c>
      <c r="C146" s="9" t="str">
        <f t="shared" ca="1" si="9"/>
        <v>Alegis (RFP Cat. #145)</v>
      </c>
      <c r="D146" s="2" t="s">
        <v>82</v>
      </c>
      <c r="E146" s="2" t="s">
        <v>171</v>
      </c>
      <c r="F146" s="7"/>
      <c r="G146" s="2" t="s">
        <v>68</v>
      </c>
      <c r="H146" s="2" t="s">
        <v>67</v>
      </c>
      <c r="I146" s="2" t="s">
        <v>218</v>
      </c>
      <c r="J146" s="2" t="s">
        <v>21</v>
      </c>
      <c r="K146" s="9" t="s">
        <v>222</v>
      </c>
      <c r="L146" s="9" t="s">
        <v>184</v>
      </c>
      <c r="M146" s="9" t="s">
        <v>175</v>
      </c>
      <c r="N146" s="35" t="s">
        <v>99</v>
      </c>
      <c r="O146" s="9" t="s">
        <v>98</v>
      </c>
      <c r="P146" s="43" t="s">
        <v>198</v>
      </c>
      <c r="Q146" s="2" t="s">
        <v>1</v>
      </c>
      <c r="R146" s="2" t="s">
        <v>44</v>
      </c>
      <c r="S146" s="2" t="s">
        <v>3</v>
      </c>
      <c r="T146" s="2"/>
      <c r="U146" s="2"/>
      <c r="V146" s="2"/>
      <c r="W146" s="2"/>
      <c r="X146" s="2"/>
      <c r="Y146" s="2" t="s">
        <v>192</v>
      </c>
      <c r="Z146" s="2" t="s">
        <v>23</v>
      </c>
      <c r="AA146" s="2"/>
      <c r="AB146" s="2" t="s">
        <v>132</v>
      </c>
      <c r="AC146" s="2"/>
      <c r="AD146" s="2"/>
      <c r="AE146" s="2" t="s">
        <v>191</v>
      </c>
      <c r="AF146" s="2"/>
      <c r="AH146" s="7"/>
    </row>
    <row r="147" spans="1:35" ht="128">
      <c r="A147" s="10">
        <f t="shared" ca="1" si="8"/>
        <v>146</v>
      </c>
      <c r="B147" s="36" t="s">
        <v>221</v>
      </c>
      <c r="C147" s="9" t="str">
        <f t="shared" ca="1" si="9"/>
        <v>Member rewards (RFP Cat. #146)</v>
      </c>
      <c r="D147" s="2" t="s">
        <v>82</v>
      </c>
      <c r="E147" s="2" t="s">
        <v>171</v>
      </c>
      <c r="F147" s="7"/>
      <c r="G147" s="2" t="s">
        <v>68</v>
      </c>
      <c r="H147" s="2" t="s">
        <v>67</v>
      </c>
      <c r="I147" s="2" t="s">
        <v>218</v>
      </c>
      <c r="J147" s="2" t="s">
        <v>21</v>
      </c>
      <c r="K147" s="9" t="s">
        <v>220</v>
      </c>
      <c r="L147" s="9" t="s">
        <v>184</v>
      </c>
      <c r="M147" s="9" t="s">
        <v>175</v>
      </c>
      <c r="N147" s="35" t="s">
        <v>99</v>
      </c>
      <c r="O147" s="9" t="s">
        <v>98</v>
      </c>
      <c r="P147" s="43" t="s">
        <v>198</v>
      </c>
      <c r="Q147" s="2" t="s">
        <v>1</v>
      </c>
      <c r="R147" s="2" t="s">
        <v>44</v>
      </c>
      <c r="S147" s="2" t="s">
        <v>3</v>
      </c>
      <c r="T147" s="2"/>
      <c r="U147" s="2"/>
      <c r="V147" s="2"/>
      <c r="W147" s="2"/>
      <c r="X147" s="2"/>
      <c r="Y147" s="2" t="s">
        <v>192</v>
      </c>
      <c r="Z147" s="2" t="s">
        <v>23</v>
      </c>
      <c r="AA147" s="2"/>
      <c r="AB147" s="2" t="s">
        <v>132</v>
      </c>
      <c r="AC147" s="2"/>
      <c r="AD147" s="2"/>
      <c r="AE147" s="2" t="s">
        <v>191</v>
      </c>
      <c r="AF147" s="2"/>
      <c r="AH147" s="7"/>
    </row>
    <row r="148" spans="1:35" ht="128">
      <c r="A148" s="10">
        <f t="shared" ca="1" si="8"/>
        <v>147</v>
      </c>
      <c r="B148" s="36" t="s">
        <v>219</v>
      </c>
      <c r="C148" s="9" t="str">
        <f t="shared" ca="1" si="9"/>
        <v>Let’sGetChecked program  (RFP Cat. #147)</v>
      </c>
      <c r="D148" s="2" t="s">
        <v>82</v>
      </c>
      <c r="E148" s="2" t="s">
        <v>171</v>
      </c>
      <c r="F148" s="7"/>
      <c r="G148" s="2" t="s">
        <v>68</v>
      </c>
      <c r="H148" s="2" t="s">
        <v>67</v>
      </c>
      <c r="I148" s="2" t="s">
        <v>218</v>
      </c>
      <c r="J148" s="2" t="s">
        <v>21</v>
      </c>
      <c r="K148" s="9" t="s">
        <v>217</v>
      </c>
      <c r="L148" s="9" t="s">
        <v>184</v>
      </c>
      <c r="M148" s="9" t="s">
        <v>175</v>
      </c>
      <c r="N148" s="35" t="s">
        <v>99</v>
      </c>
      <c r="O148" s="9" t="s">
        <v>98</v>
      </c>
      <c r="P148" s="43" t="s">
        <v>198</v>
      </c>
      <c r="Q148" s="2" t="s">
        <v>1</v>
      </c>
      <c r="R148" s="2" t="s">
        <v>44</v>
      </c>
      <c r="S148" s="2" t="s">
        <v>3</v>
      </c>
      <c r="T148" s="2"/>
      <c r="U148" s="2"/>
      <c r="V148" s="2"/>
      <c r="W148" s="2"/>
      <c r="X148" s="2"/>
      <c r="Y148" s="2" t="s">
        <v>192</v>
      </c>
      <c r="Z148" s="2" t="s">
        <v>23</v>
      </c>
      <c r="AA148" s="2"/>
      <c r="AB148" s="2" t="s">
        <v>132</v>
      </c>
      <c r="AC148" s="2"/>
      <c r="AD148" s="2"/>
      <c r="AE148" s="2" t="s">
        <v>191</v>
      </c>
      <c r="AF148" s="2"/>
      <c r="AH148" s="7"/>
    </row>
    <row r="149" spans="1:35" ht="128">
      <c r="A149" s="10">
        <f t="shared" ca="1" si="8"/>
        <v>148</v>
      </c>
      <c r="B149" s="36" t="s">
        <v>216</v>
      </c>
      <c r="C149" s="9" t="str">
        <f t="shared" ca="1" si="9"/>
        <v>Behavioral Health member outreach  (RFP Cat. #148)</v>
      </c>
      <c r="D149" s="2" t="s">
        <v>82</v>
      </c>
      <c r="E149" s="2" t="s">
        <v>171</v>
      </c>
      <c r="F149" s="7"/>
      <c r="G149" s="2" t="s">
        <v>68</v>
      </c>
      <c r="H149" s="2" t="s">
        <v>67</v>
      </c>
      <c r="I149" s="2" t="s">
        <v>202</v>
      </c>
      <c r="J149" s="2" t="s">
        <v>21</v>
      </c>
      <c r="K149" s="9" t="s">
        <v>215</v>
      </c>
      <c r="L149" s="9" t="s">
        <v>184</v>
      </c>
      <c r="M149" s="9" t="s">
        <v>175</v>
      </c>
      <c r="N149" s="35" t="s">
        <v>99</v>
      </c>
      <c r="O149" s="9" t="s">
        <v>98</v>
      </c>
      <c r="P149" s="43" t="s">
        <v>198</v>
      </c>
      <c r="Q149" s="2" t="s">
        <v>1</v>
      </c>
      <c r="R149" s="2" t="s">
        <v>44</v>
      </c>
      <c r="S149" s="2" t="s">
        <v>3</v>
      </c>
      <c r="T149" s="2"/>
      <c r="U149" s="2"/>
      <c r="V149" s="2"/>
      <c r="W149" s="2"/>
      <c r="X149" s="2"/>
      <c r="Y149" s="2" t="s">
        <v>192</v>
      </c>
      <c r="Z149" s="2" t="s">
        <v>23</v>
      </c>
      <c r="AA149" s="2"/>
      <c r="AB149" s="2" t="s">
        <v>132</v>
      </c>
      <c r="AC149" s="2"/>
      <c r="AD149" s="2"/>
      <c r="AE149" s="2" t="s">
        <v>191</v>
      </c>
      <c r="AF149" s="2"/>
      <c r="AH149" s="7"/>
    </row>
    <row r="150" spans="1:35" ht="128">
      <c r="A150" s="10">
        <f t="shared" ca="1" si="8"/>
        <v>149</v>
      </c>
      <c r="B150" s="36" t="s">
        <v>214</v>
      </c>
      <c r="C150" s="9" t="str">
        <f t="shared" ca="1" si="9"/>
        <v>HPV email campaign  (RFP Cat. #149)</v>
      </c>
      <c r="D150" s="2" t="s">
        <v>82</v>
      </c>
      <c r="E150" s="2" t="s">
        <v>171</v>
      </c>
      <c r="F150" s="7"/>
      <c r="G150" s="2" t="s">
        <v>68</v>
      </c>
      <c r="H150" s="2" t="s">
        <v>67</v>
      </c>
      <c r="I150" s="2" t="s">
        <v>202</v>
      </c>
      <c r="J150" s="2" t="s">
        <v>21</v>
      </c>
      <c r="K150" s="9" t="s">
        <v>213</v>
      </c>
      <c r="L150" s="9" t="s">
        <v>184</v>
      </c>
      <c r="M150" s="9" t="s">
        <v>175</v>
      </c>
      <c r="N150" s="35" t="s">
        <v>99</v>
      </c>
      <c r="O150" s="9" t="s">
        <v>98</v>
      </c>
      <c r="P150" s="43" t="s">
        <v>198</v>
      </c>
      <c r="Q150" s="2" t="s">
        <v>1</v>
      </c>
      <c r="R150" s="2" t="s">
        <v>44</v>
      </c>
      <c r="S150" s="2" t="s">
        <v>3</v>
      </c>
      <c r="T150" s="2"/>
      <c r="U150" s="2"/>
      <c r="V150" s="2"/>
      <c r="W150" s="2"/>
      <c r="X150" s="2"/>
      <c r="Y150" s="2" t="s">
        <v>192</v>
      </c>
      <c r="Z150" s="2" t="s">
        <v>23</v>
      </c>
      <c r="AA150" s="2"/>
      <c r="AB150" s="2" t="s">
        <v>132</v>
      </c>
      <c r="AC150" s="2"/>
      <c r="AD150" s="2"/>
      <c r="AE150" s="2" t="s">
        <v>191</v>
      </c>
      <c r="AF150" s="2"/>
      <c r="AH150" s="7"/>
    </row>
    <row r="151" spans="1:35" ht="128">
      <c r="A151" s="10">
        <f t="shared" ca="1" si="8"/>
        <v>150</v>
      </c>
      <c r="B151" s="2" t="s">
        <v>212</v>
      </c>
      <c r="C151" s="9" t="str">
        <f t="shared" ca="1" si="9"/>
        <v>Medication Adherence email  (RFP Cat. #150)</v>
      </c>
      <c r="D151" s="2" t="s">
        <v>82</v>
      </c>
      <c r="E151" s="2" t="s">
        <v>171</v>
      </c>
      <c r="F151" s="7"/>
      <c r="G151" s="2" t="s">
        <v>68</v>
      </c>
      <c r="H151" s="2" t="s">
        <v>67</v>
      </c>
      <c r="I151" s="44" t="s">
        <v>211</v>
      </c>
      <c r="J151" s="2" t="s">
        <v>21</v>
      </c>
      <c r="K151" s="9" t="s">
        <v>210</v>
      </c>
      <c r="L151" s="9" t="s">
        <v>184</v>
      </c>
      <c r="M151" s="9" t="s">
        <v>175</v>
      </c>
      <c r="N151" s="35" t="s">
        <v>99</v>
      </c>
      <c r="O151" s="9" t="s">
        <v>98</v>
      </c>
      <c r="P151" s="43" t="s">
        <v>198</v>
      </c>
      <c r="Q151" s="2" t="s">
        <v>1</v>
      </c>
      <c r="R151" s="2" t="s">
        <v>44</v>
      </c>
      <c r="S151" s="2" t="s">
        <v>3</v>
      </c>
      <c r="T151" s="2"/>
      <c r="U151" s="2"/>
      <c r="V151" s="2"/>
      <c r="W151" s="2"/>
      <c r="X151" s="2"/>
      <c r="Y151" s="2" t="s">
        <v>192</v>
      </c>
      <c r="Z151" s="2" t="s">
        <v>23</v>
      </c>
      <c r="AA151" s="2"/>
      <c r="AB151" s="2" t="s">
        <v>132</v>
      </c>
      <c r="AC151" s="2"/>
      <c r="AD151" s="2"/>
      <c r="AE151" s="2" t="s">
        <v>191</v>
      </c>
      <c r="AF151" s="2"/>
      <c r="AH151" s="7"/>
    </row>
    <row r="152" spans="1:35" ht="128">
      <c r="A152" s="10">
        <f t="shared" ca="1" si="8"/>
        <v>151</v>
      </c>
      <c r="B152" s="2" t="s">
        <v>209</v>
      </c>
      <c r="C152" s="9" t="str">
        <f t="shared" ca="1" si="9"/>
        <v>National virtual visit email campaign  (RFP Cat. #151)</v>
      </c>
      <c r="D152" s="2" t="s">
        <v>82</v>
      </c>
      <c r="E152" s="2" t="s">
        <v>171</v>
      </c>
      <c r="F152" s="7"/>
      <c r="G152" s="2" t="s">
        <v>68</v>
      </c>
      <c r="H152" s="2" t="s">
        <v>67</v>
      </c>
      <c r="I152" s="2" t="s">
        <v>202</v>
      </c>
      <c r="J152" s="2" t="s">
        <v>21</v>
      </c>
      <c r="K152" s="9" t="s">
        <v>208</v>
      </c>
      <c r="L152" s="9" t="s">
        <v>195</v>
      </c>
      <c r="M152" s="9" t="s">
        <v>175</v>
      </c>
      <c r="N152" s="35" t="s">
        <v>99</v>
      </c>
      <c r="O152" s="9" t="s">
        <v>98</v>
      </c>
      <c r="P152" s="43" t="s">
        <v>198</v>
      </c>
      <c r="Q152" s="2" t="s">
        <v>1</v>
      </c>
      <c r="R152" s="2" t="s">
        <v>44</v>
      </c>
      <c r="S152" s="2" t="s">
        <v>3</v>
      </c>
      <c r="T152" s="2"/>
      <c r="U152" s="2"/>
      <c r="V152" s="2"/>
      <c r="W152" s="2"/>
      <c r="X152" s="2"/>
      <c r="Y152" s="2" t="s">
        <v>192</v>
      </c>
      <c r="Z152" s="2" t="s">
        <v>23</v>
      </c>
      <c r="AA152" s="2"/>
      <c r="AB152" s="2" t="s">
        <v>132</v>
      </c>
      <c r="AC152" s="2"/>
      <c r="AD152" s="2"/>
      <c r="AE152" s="2" t="s">
        <v>191</v>
      </c>
      <c r="AF152" s="2"/>
      <c r="AH152" s="7"/>
    </row>
    <row r="153" spans="1:35" ht="128">
      <c r="A153" s="10">
        <f t="shared" ca="1" si="8"/>
        <v>152</v>
      </c>
      <c r="B153" s="36" t="s">
        <v>207</v>
      </c>
      <c r="C153" s="9" t="str">
        <f t="shared" ca="1" si="9"/>
        <v>Vaccine Adherence in Kids (RFP Cat. #152)</v>
      </c>
      <c r="D153" s="2" t="s">
        <v>82</v>
      </c>
      <c r="E153" s="2" t="s">
        <v>171</v>
      </c>
      <c r="F153" s="7"/>
      <c r="G153" s="2" t="s">
        <v>68</v>
      </c>
      <c r="H153" s="2" t="s">
        <v>67</v>
      </c>
      <c r="I153" s="2" t="s">
        <v>202</v>
      </c>
      <c r="J153" s="2" t="s">
        <v>21</v>
      </c>
      <c r="K153" s="9" t="s">
        <v>206</v>
      </c>
      <c r="L153" s="9" t="s">
        <v>195</v>
      </c>
      <c r="M153" s="9" t="s">
        <v>175</v>
      </c>
      <c r="N153" s="35" t="s">
        <v>99</v>
      </c>
      <c r="O153" s="9" t="s">
        <v>98</v>
      </c>
      <c r="P153" s="43" t="s">
        <v>198</v>
      </c>
      <c r="Q153" s="2" t="s">
        <v>1</v>
      </c>
      <c r="R153" s="2" t="s">
        <v>44</v>
      </c>
      <c r="S153" s="2" t="s">
        <v>3</v>
      </c>
      <c r="T153" s="2"/>
      <c r="U153" s="2"/>
      <c r="V153" s="2"/>
      <c r="W153" s="2"/>
      <c r="X153" s="2"/>
      <c r="Y153" s="2" t="s">
        <v>192</v>
      </c>
      <c r="Z153" s="2" t="s">
        <v>23</v>
      </c>
      <c r="AA153" s="2"/>
      <c r="AB153" s="2" t="s">
        <v>132</v>
      </c>
      <c r="AC153" s="2"/>
      <c r="AD153" s="2"/>
      <c r="AE153" s="2" t="s">
        <v>191</v>
      </c>
      <c r="AF153" s="2"/>
      <c r="AH153" s="7"/>
    </row>
    <row r="154" spans="1:35" ht="128">
      <c r="A154" s="10">
        <f t="shared" ca="1" si="8"/>
        <v>153</v>
      </c>
      <c r="B154" s="36" t="s">
        <v>205</v>
      </c>
      <c r="C154" s="9" t="str">
        <f t="shared" ca="1" si="9"/>
        <v>Pilot- Doctor Chat-  (RFP Cat. #153)</v>
      </c>
      <c r="D154" s="2" t="s">
        <v>82</v>
      </c>
      <c r="E154" s="2" t="s">
        <v>171</v>
      </c>
      <c r="F154" s="7"/>
      <c r="G154" s="2" t="s">
        <v>68</v>
      </c>
      <c r="H154" s="2" t="s">
        <v>67</v>
      </c>
      <c r="I154" s="2" t="s">
        <v>202</v>
      </c>
      <c r="J154" s="2" t="s">
        <v>21</v>
      </c>
      <c r="K154" s="9" t="s">
        <v>204</v>
      </c>
      <c r="L154" s="9" t="s">
        <v>195</v>
      </c>
      <c r="M154" s="9" t="s">
        <v>175</v>
      </c>
      <c r="N154" s="35" t="s">
        <v>99</v>
      </c>
      <c r="O154" s="9" t="s">
        <v>98</v>
      </c>
      <c r="P154" s="43" t="s">
        <v>198</v>
      </c>
      <c r="Q154" s="2" t="s">
        <v>1</v>
      </c>
      <c r="R154" s="2" t="s">
        <v>44</v>
      </c>
      <c r="S154" s="2" t="s">
        <v>3</v>
      </c>
      <c r="T154" s="2"/>
      <c r="U154" s="2"/>
      <c r="V154" s="2"/>
      <c r="W154" s="2"/>
      <c r="X154" s="2"/>
      <c r="Y154" s="2" t="s">
        <v>192</v>
      </c>
      <c r="Z154" s="2" t="s">
        <v>23</v>
      </c>
      <c r="AA154" s="2"/>
      <c r="AB154" s="2" t="s">
        <v>132</v>
      </c>
      <c r="AC154" s="2"/>
      <c r="AD154" s="2"/>
      <c r="AE154" s="2" t="s">
        <v>191</v>
      </c>
      <c r="AF154" s="2"/>
      <c r="AH154" s="7"/>
    </row>
    <row r="155" spans="1:35" ht="128">
      <c r="A155" s="10">
        <f t="shared" ca="1" si="8"/>
        <v>154</v>
      </c>
      <c r="B155" s="36" t="s">
        <v>203</v>
      </c>
      <c r="C155" s="9" t="str">
        <f t="shared" ca="1" si="9"/>
        <v>OBH express access (RFP Cat. #154)</v>
      </c>
      <c r="D155" s="2" t="s">
        <v>82</v>
      </c>
      <c r="E155" s="2" t="s">
        <v>171</v>
      </c>
      <c r="F155" s="7"/>
      <c r="G155" s="2" t="s">
        <v>68</v>
      </c>
      <c r="H155" s="2" t="s">
        <v>67</v>
      </c>
      <c r="I155" s="2" t="s">
        <v>202</v>
      </c>
      <c r="J155" s="2" t="s">
        <v>21</v>
      </c>
      <c r="K155" s="9" t="s">
        <v>201</v>
      </c>
      <c r="L155" s="9" t="s">
        <v>195</v>
      </c>
      <c r="M155" s="9" t="s">
        <v>175</v>
      </c>
      <c r="N155" s="35" t="s">
        <v>99</v>
      </c>
      <c r="O155" s="9" t="s">
        <v>98</v>
      </c>
      <c r="P155" s="43" t="s">
        <v>198</v>
      </c>
      <c r="Q155" s="2" t="s">
        <v>1</v>
      </c>
      <c r="R155" s="2" t="s">
        <v>26</v>
      </c>
      <c r="S155" s="2" t="s">
        <v>3</v>
      </c>
      <c r="T155" s="2"/>
      <c r="U155" s="2"/>
      <c r="V155" s="2"/>
      <c r="W155" s="2"/>
      <c r="X155" s="2"/>
      <c r="Y155" s="2" t="s">
        <v>192</v>
      </c>
      <c r="Z155" s="2" t="s">
        <v>23</v>
      </c>
      <c r="AA155" s="2"/>
      <c r="AB155" s="2" t="s">
        <v>132</v>
      </c>
      <c r="AC155" s="2"/>
      <c r="AD155" s="2"/>
      <c r="AE155" s="2" t="s">
        <v>191</v>
      </c>
      <c r="AF155" s="2"/>
      <c r="AH155" s="7"/>
    </row>
    <row r="156" spans="1:35" ht="128">
      <c r="A156" s="10">
        <f t="shared" ca="1" si="8"/>
        <v>155</v>
      </c>
      <c r="B156" s="28" t="s">
        <v>200</v>
      </c>
      <c r="C156" s="9" t="str">
        <f t="shared" ca="1" si="9"/>
        <v>Emocha Health (RFP Cat. #155)</v>
      </c>
      <c r="D156" s="2" t="s">
        <v>82</v>
      </c>
      <c r="E156" s="2" t="s">
        <v>171</v>
      </c>
      <c r="F156" s="7"/>
      <c r="G156" s="2" t="s">
        <v>68</v>
      </c>
      <c r="H156" s="2" t="s">
        <v>67</v>
      </c>
      <c r="I156" s="2" t="s">
        <v>199</v>
      </c>
      <c r="J156" s="2" t="s">
        <v>21</v>
      </c>
      <c r="K156" s="29"/>
      <c r="L156" s="9" t="s">
        <v>195</v>
      </c>
      <c r="M156" s="9" t="s">
        <v>175</v>
      </c>
      <c r="N156" s="35" t="s">
        <v>99</v>
      </c>
      <c r="O156" s="9" t="s">
        <v>98</v>
      </c>
      <c r="P156" s="43" t="s">
        <v>198</v>
      </c>
      <c r="Q156" s="2" t="s">
        <v>1</v>
      </c>
      <c r="R156" s="2" t="s">
        <v>44</v>
      </c>
      <c r="S156" s="2" t="s">
        <v>3</v>
      </c>
      <c r="T156" s="2"/>
      <c r="U156" s="2"/>
      <c r="V156" s="2"/>
      <c r="W156" s="2"/>
      <c r="X156" s="2"/>
      <c r="Y156" s="2" t="s">
        <v>192</v>
      </c>
      <c r="Z156" s="2" t="s">
        <v>23</v>
      </c>
      <c r="AA156" s="2"/>
      <c r="AB156" s="2" t="s">
        <v>132</v>
      </c>
      <c r="AC156" s="2"/>
      <c r="AD156" s="2"/>
      <c r="AE156" s="2" t="s">
        <v>191</v>
      </c>
      <c r="AF156" s="2"/>
      <c r="AH156" s="7"/>
    </row>
    <row r="157" spans="1:35" ht="128">
      <c r="A157" s="10">
        <f t="shared" ca="1" si="8"/>
        <v>156</v>
      </c>
      <c r="B157" s="28" t="s">
        <v>197</v>
      </c>
      <c r="C157" s="9" t="str">
        <f t="shared" ca="1" si="9"/>
        <v>Ask Auntie (RFP Cat. #156)</v>
      </c>
      <c r="D157" s="2" t="s">
        <v>82</v>
      </c>
      <c r="E157" s="2" t="s">
        <v>171</v>
      </c>
      <c r="F157" s="7"/>
      <c r="G157" s="2" t="s">
        <v>68</v>
      </c>
      <c r="H157" s="2" t="s">
        <v>67</v>
      </c>
      <c r="I157" s="2" t="s">
        <v>93</v>
      </c>
      <c r="J157" s="2" t="s">
        <v>137</v>
      </c>
      <c r="K157" s="9" t="s">
        <v>196</v>
      </c>
      <c r="L157" s="9" t="s">
        <v>195</v>
      </c>
      <c r="M157" s="9" t="s">
        <v>175</v>
      </c>
      <c r="N157" s="35" t="s">
        <v>99</v>
      </c>
      <c r="O157" s="9" t="s">
        <v>98</v>
      </c>
      <c r="P157" s="11" t="s">
        <v>194</v>
      </c>
      <c r="Q157" s="2" t="s">
        <v>1</v>
      </c>
      <c r="R157" s="2" t="s">
        <v>44</v>
      </c>
      <c r="S157" s="2" t="s">
        <v>3</v>
      </c>
      <c r="T157" s="2"/>
      <c r="U157" s="2"/>
      <c r="V157" s="2"/>
      <c r="W157" s="2" t="s">
        <v>193</v>
      </c>
      <c r="X157" s="2"/>
      <c r="Y157" s="2" t="s">
        <v>192</v>
      </c>
      <c r="Z157" s="2"/>
      <c r="AA157" s="2"/>
      <c r="AB157" s="2" t="s">
        <v>21</v>
      </c>
      <c r="AC157" s="2"/>
      <c r="AD157" s="2" t="s">
        <v>89</v>
      </c>
      <c r="AE157" s="2" t="s">
        <v>191</v>
      </c>
      <c r="AF157" s="2"/>
      <c r="AH157" s="7"/>
    </row>
    <row r="158" spans="1:35" ht="128">
      <c r="A158" s="10">
        <f t="shared" ca="1" si="8"/>
        <v>157</v>
      </c>
      <c r="B158" s="36" t="s">
        <v>190</v>
      </c>
      <c r="C158" s="9" t="str">
        <f t="shared" ca="1" si="9"/>
        <v>Healthy movement program (RFP Cat. #157)</v>
      </c>
      <c r="D158" s="2" t="s">
        <v>82</v>
      </c>
      <c r="E158" s="2" t="s">
        <v>171</v>
      </c>
      <c r="F158" s="7"/>
      <c r="G158" s="2" t="s">
        <v>68</v>
      </c>
      <c r="H158" s="2" t="s">
        <v>67</v>
      </c>
      <c r="I158" s="2"/>
      <c r="J158" s="2" t="s">
        <v>21</v>
      </c>
      <c r="K158" s="9" t="s">
        <v>189</v>
      </c>
      <c r="L158" s="9" t="s">
        <v>188</v>
      </c>
      <c r="M158" s="9" t="s">
        <v>175</v>
      </c>
      <c r="N158" s="35" t="s">
        <v>99</v>
      </c>
      <c r="O158" s="9" t="s">
        <v>98</v>
      </c>
      <c r="P158" s="9"/>
      <c r="Q158" s="2" t="s">
        <v>1</v>
      </c>
      <c r="R158" s="2" t="s">
        <v>44</v>
      </c>
      <c r="S158" s="2" t="s">
        <v>3</v>
      </c>
      <c r="T158" s="2"/>
      <c r="U158" s="2"/>
      <c r="V158" s="2"/>
      <c r="W158" s="2"/>
      <c r="X158" s="2"/>
      <c r="Y158" s="2" t="s">
        <v>43</v>
      </c>
      <c r="Z158" s="2"/>
      <c r="AA158" s="2"/>
      <c r="AB158" s="2" t="s">
        <v>42</v>
      </c>
      <c r="AC158" s="2"/>
      <c r="AD158" s="2" t="s">
        <v>164</v>
      </c>
      <c r="AE158" s="2" t="s">
        <v>173</v>
      </c>
      <c r="AF158" s="2"/>
      <c r="AH158" s="7"/>
    </row>
    <row r="159" spans="1:35" ht="128">
      <c r="A159" s="10">
        <f t="shared" ca="1" si="8"/>
        <v>158</v>
      </c>
      <c r="B159" s="36" t="s">
        <v>187</v>
      </c>
      <c r="C159" s="9" t="str">
        <f t="shared" ca="1" si="9"/>
        <v>Literacy Program (RFP Cat. #158)</v>
      </c>
      <c r="D159" s="2" t="s">
        <v>82</v>
      </c>
      <c r="E159" s="2" t="s">
        <v>186</v>
      </c>
      <c r="F159" s="7"/>
      <c r="G159" s="2" t="s">
        <v>68</v>
      </c>
      <c r="H159" s="2" t="s">
        <v>67</v>
      </c>
      <c r="I159" s="2"/>
      <c r="J159" s="2" t="s">
        <v>80</v>
      </c>
      <c r="K159" s="9" t="s">
        <v>185</v>
      </c>
      <c r="L159" s="9" t="s">
        <v>184</v>
      </c>
      <c r="M159" s="9" t="s">
        <v>175</v>
      </c>
      <c r="N159" s="35" t="s">
        <v>99</v>
      </c>
      <c r="O159" s="9" t="s">
        <v>98</v>
      </c>
      <c r="P159" s="9" t="s">
        <v>183</v>
      </c>
      <c r="Q159" s="2" t="s">
        <v>1</v>
      </c>
      <c r="R159" s="2" t="s">
        <v>44</v>
      </c>
      <c r="S159" s="2" t="s">
        <v>3</v>
      </c>
      <c r="T159" s="2"/>
      <c r="U159" s="2" t="s">
        <v>3</v>
      </c>
      <c r="V159" s="2"/>
      <c r="W159" s="2"/>
      <c r="X159" s="2"/>
      <c r="Y159" s="2" t="s">
        <v>43</v>
      </c>
      <c r="Z159" s="2"/>
      <c r="AA159" s="2"/>
      <c r="AB159" s="2" t="s">
        <v>42</v>
      </c>
      <c r="AC159" s="2"/>
      <c r="AD159" s="2" t="s">
        <v>164</v>
      </c>
      <c r="AE159" s="2" t="s">
        <v>173</v>
      </c>
      <c r="AF159" s="2"/>
      <c r="AH159" s="7"/>
      <c r="AI159" s="31" t="s">
        <v>109</v>
      </c>
    </row>
    <row r="160" spans="1:35" ht="128">
      <c r="A160" s="10">
        <f t="shared" ca="1" si="8"/>
        <v>159</v>
      </c>
      <c r="B160" s="36" t="s">
        <v>182</v>
      </c>
      <c r="C160" s="9" t="str">
        <f t="shared" ca="1" si="9"/>
        <v>Dating Matters  (RFP Cat. #159)</v>
      </c>
      <c r="D160" s="2" t="s">
        <v>82</v>
      </c>
      <c r="E160" s="2" t="s">
        <v>93</v>
      </c>
      <c r="F160" s="7"/>
      <c r="G160" s="2" t="s">
        <v>68</v>
      </c>
      <c r="H160" s="2" t="s">
        <v>67</v>
      </c>
      <c r="I160" s="2" t="s">
        <v>93</v>
      </c>
      <c r="J160" s="2" t="s">
        <v>80</v>
      </c>
      <c r="K160" s="9" t="s">
        <v>181</v>
      </c>
      <c r="L160" s="9" t="s">
        <v>180</v>
      </c>
      <c r="M160" s="9" t="s">
        <v>175</v>
      </c>
      <c r="N160" s="35" t="s">
        <v>99</v>
      </c>
      <c r="O160" s="9" t="s">
        <v>98</v>
      </c>
      <c r="P160" s="11" t="s">
        <v>179</v>
      </c>
      <c r="Q160" s="2" t="s">
        <v>1</v>
      </c>
      <c r="R160" s="2" t="s">
        <v>26</v>
      </c>
      <c r="S160" s="2" t="s">
        <v>3</v>
      </c>
      <c r="T160" s="2"/>
      <c r="U160" s="2" t="s">
        <v>3</v>
      </c>
      <c r="V160" s="2"/>
      <c r="W160" s="2"/>
      <c r="X160" s="2"/>
      <c r="Y160" s="2" t="s">
        <v>43</v>
      </c>
      <c r="Z160" s="2"/>
      <c r="AA160" s="2"/>
      <c r="AB160" s="2" t="s">
        <v>42</v>
      </c>
      <c r="AC160" s="2" t="s">
        <v>90</v>
      </c>
      <c r="AD160" s="2" t="s">
        <v>164</v>
      </c>
      <c r="AE160" s="2" t="s">
        <v>173</v>
      </c>
      <c r="AF160" s="2"/>
      <c r="AH160" s="7"/>
      <c r="AI160" s="31" t="s">
        <v>95</v>
      </c>
    </row>
    <row r="161" spans="1:35" ht="128">
      <c r="A161" s="10">
        <f t="shared" ca="1" si="8"/>
        <v>160</v>
      </c>
      <c r="B161" s="36" t="s">
        <v>178</v>
      </c>
      <c r="C161" s="9" t="str">
        <f t="shared" ca="1" si="9"/>
        <v>STOMP Out Bullying (RFP Cat. #160)</v>
      </c>
      <c r="D161" s="2" t="s">
        <v>82</v>
      </c>
      <c r="E161" s="2" t="s">
        <v>93</v>
      </c>
      <c r="F161" s="7"/>
      <c r="G161" s="2" t="s">
        <v>68</v>
      </c>
      <c r="H161" s="2" t="s">
        <v>67</v>
      </c>
      <c r="I161" s="2" t="s">
        <v>93</v>
      </c>
      <c r="J161" s="2" t="s">
        <v>80</v>
      </c>
      <c r="K161" s="9" t="s">
        <v>177</v>
      </c>
      <c r="L161" s="9" t="s">
        <v>176</v>
      </c>
      <c r="M161" s="9" t="s">
        <v>175</v>
      </c>
      <c r="N161" s="35" t="s">
        <v>99</v>
      </c>
      <c r="O161" s="9" t="s">
        <v>98</v>
      </c>
      <c r="P161" s="9" t="s">
        <v>174</v>
      </c>
      <c r="Q161" s="2" t="s">
        <v>1</v>
      </c>
      <c r="R161" s="2" t="s">
        <v>26</v>
      </c>
      <c r="S161" s="2" t="s">
        <v>3</v>
      </c>
      <c r="T161" s="2"/>
      <c r="U161" s="2" t="s">
        <v>3</v>
      </c>
      <c r="V161" s="2"/>
      <c r="W161" s="2"/>
      <c r="X161" s="2"/>
      <c r="Y161" s="2" t="s">
        <v>43</v>
      </c>
      <c r="Z161" s="2"/>
      <c r="AA161" s="2"/>
      <c r="AB161" s="2" t="s">
        <v>42</v>
      </c>
      <c r="AC161" s="2" t="s">
        <v>90</v>
      </c>
      <c r="AD161" s="2" t="s">
        <v>164</v>
      </c>
      <c r="AE161" s="2" t="s">
        <v>173</v>
      </c>
      <c r="AF161" s="2"/>
      <c r="AH161" s="7"/>
      <c r="AI161" s="31" t="s">
        <v>109</v>
      </c>
    </row>
    <row r="162" spans="1:35" ht="123.75" customHeight="1">
      <c r="A162" s="10">
        <f t="shared" ca="1" si="8"/>
        <v>161</v>
      </c>
      <c r="B162" s="36" t="s">
        <v>172</v>
      </c>
      <c r="C162" s="9" t="str">
        <f t="shared" ca="1" si="9"/>
        <v>LAWW (RFP Cat. #161)</v>
      </c>
      <c r="D162" s="2" t="s">
        <v>82</v>
      </c>
      <c r="E162" s="2" t="s">
        <v>171</v>
      </c>
      <c r="F162" s="7"/>
      <c r="G162" s="2" t="s">
        <v>68</v>
      </c>
      <c r="H162" s="2" t="s">
        <v>67</v>
      </c>
      <c r="I162" s="2" t="s">
        <v>93</v>
      </c>
      <c r="J162" s="2" t="s">
        <v>21</v>
      </c>
      <c r="K162" s="9" t="s">
        <v>170</v>
      </c>
      <c r="L162" s="9" t="s">
        <v>169</v>
      </c>
      <c r="M162" s="9" t="s">
        <v>168</v>
      </c>
      <c r="N162" s="9" t="s">
        <v>167</v>
      </c>
      <c r="O162" s="9"/>
      <c r="P162" s="41" t="s">
        <v>166</v>
      </c>
      <c r="Q162" s="2" t="s">
        <v>45</v>
      </c>
      <c r="R162" s="2" t="s">
        <v>44</v>
      </c>
      <c r="S162" s="2" t="s">
        <v>3</v>
      </c>
      <c r="T162" s="2"/>
      <c r="U162" s="2" t="s">
        <v>3</v>
      </c>
      <c r="V162" s="2"/>
      <c r="W162" s="2"/>
      <c r="X162" s="2"/>
      <c r="Y162" s="2" t="s">
        <v>43</v>
      </c>
      <c r="Z162" s="2"/>
      <c r="AA162" s="2" t="s">
        <v>165</v>
      </c>
      <c r="AB162" s="2" t="s">
        <v>132</v>
      </c>
      <c r="AC162" s="2" t="s">
        <v>90</v>
      </c>
      <c r="AD162" s="2" t="s">
        <v>164</v>
      </c>
      <c r="AE162" s="2" t="s">
        <v>96</v>
      </c>
      <c r="AF162" s="2" t="s">
        <v>55</v>
      </c>
      <c r="AG162" s="2" t="s">
        <v>163</v>
      </c>
      <c r="AH162" s="7"/>
    </row>
    <row r="163" spans="1:35" ht="138.75" customHeight="1">
      <c r="A163" s="10">
        <f t="shared" ca="1" si="8"/>
        <v>162</v>
      </c>
      <c r="B163" s="36" t="s">
        <v>162</v>
      </c>
      <c r="C163" s="9" t="str">
        <f t="shared" ca="1" si="9"/>
        <v>Wellhop (RFP Cat. #162)</v>
      </c>
      <c r="D163" s="2" t="s">
        <v>13</v>
      </c>
      <c r="E163" s="2" t="s">
        <v>138</v>
      </c>
      <c r="F163" s="7"/>
      <c r="G163" s="2" t="s">
        <v>68</v>
      </c>
      <c r="H163" s="2" t="s">
        <v>67</v>
      </c>
      <c r="I163" s="2" t="s">
        <v>138</v>
      </c>
      <c r="J163" s="2" t="s">
        <v>80</v>
      </c>
      <c r="K163" s="9" t="s">
        <v>161</v>
      </c>
      <c r="L163" s="9" t="s">
        <v>160</v>
      </c>
      <c r="M163" s="9" t="s">
        <v>159</v>
      </c>
      <c r="N163" s="9" t="s">
        <v>158</v>
      </c>
      <c r="O163" s="5" t="s">
        <v>157</v>
      </c>
      <c r="P163" s="11" t="s">
        <v>156</v>
      </c>
      <c r="Q163" s="2" t="s">
        <v>1</v>
      </c>
      <c r="R163" s="2" t="s">
        <v>26</v>
      </c>
      <c r="S163" s="2" t="s">
        <v>3</v>
      </c>
      <c r="T163" s="2"/>
      <c r="U163" s="2"/>
      <c r="V163" s="2" t="s">
        <v>25</v>
      </c>
      <c r="W163" s="2"/>
      <c r="X163" s="2"/>
      <c r="Y163" s="2"/>
      <c r="Z163" s="2" t="s">
        <v>23</v>
      </c>
      <c r="AA163" s="2"/>
      <c r="AB163" s="2" t="s">
        <v>132</v>
      </c>
      <c r="AC163" s="2"/>
      <c r="AD163" s="2" t="s">
        <v>89</v>
      </c>
      <c r="AE163" s="2"/>
      <c r="AF163" s="2"/>
      <c r="AH163" s="7"/>
      <c r="AI163" s="31" t="s">
        <v>76</v>
      </c>
    </row>
    <row r="164" spans="1:35" ht="185.25" customHeight="1">
      <c r="A164" s="10">
        <f t="shared" ca="1" si="8"/>
        <v>163</v>
      </c>
      <c r="B164" s="36" t="s">
        <v>155</v>
      </c>
      <c r="C164" s="9" t="str">
        <f t="shared" ca="1" si="9"/>
        <v>Dine Doula Collective (RFP Cat. #163)</v>
      </c>
      <c r="D164" s="2" t="s">
        <v>13</v>
      </c>
      <c r="E164" s="2" t="s">
        <v>138</v>
      </c>
      <c r="F164" s="7"/>
      <c r="G164" s="2" t="s">
        <v>68</v>
      </c>
      <c r="H164" s="2" t="s">
        <v>53</v>
      </c>
      <c r="I164" s="2" t="s">
        <v>138</v>
      </c>
      <c r="J164" s="2" t="s">
        <v>137</v>
      </c>
      <c r="K164" s="9" t="s">
        <v>154</v>
      </c>
      <c r="L164" s="29"/>
      <c r="M164" s="9" t="s">
        <v>135</v>
      </c>
      <c r="N164" s="9"/>
      <c r="O164" s="9" t="s">
        <v>150</v>
      </c>
      <c r="P164" s="9" t="s">
        <v>149</v>
      </c>
      <c r="Q164" s="2" t="s">
        <v>1</v>
      </c>
      <c r="R164" s="2" t="s">
        <v>26</v>
      </c>
      <c r="S164" s="2" t="s">
        <v>3</v>
      </c>
      <c r="T164" s="2"/>
      <c r="U164" s="2" t="s">
        <v>3</v>
      </c>
      <c r="V164" s="2" t="s">
        <v>148</v>
      </c>
      <c r="W164" s="2" t="s">
        <v>147</v>
      </c>
      <c r="X164" s="2"/>
      <c r="Y164" s="2"/>
      <c r="Z164" s="2" t="s">
        <v>23</v>
      </c>
      <c r="AA164" s="2"/>
      <c r="AB164" s="2" t="s">
        <v>132</v>
      </c>
      <c r="AC164" s="2"/>
      <c r="AD164" s="2" t="s">
        <v>131</v>
      </c>
      <c r="AE164" s="2"/>
      <c r="AF164" s="2" t="s">
        <v>146</v>
      </c>
      <c r="AH164" s="7"/>
    </row>
    <row r="165" spans="1:35" ht="158.25" customHeight="1">
      <c r="A165" s="10">
        <f t="shared" ca="1" si="8"/>
        <v>164</v>
      </c>
      <c r="B165" s="36" t="s">
        <v>153</v>
      </c>
      <c r="C165" s="9" t="str">
        <f t="shared" ca="1" si="9"/>
        <v>NM Doula Association  (RFP Cat. #164)</v>
      </c>
      <c r="D165" s="2" t="s">
        <v>13</v>
      </c>
      <c r="E165" s="2" t="s">
        <v>138</v>
      </c>
      <c r="F165" s="7"/>
      <c r="G165" s="2" t="s">
        <v>68</v>
      </c>
      <c r="H165" s="2" t="s">
        <v>53</v>
      </c>
      <c r="I165" s="2" t="s">
        <v>138</v>
      </c>
      <c r="J165" s="2" t="s">
        <v>137</v>
      </c>
      <c r="K165" s="9" t="s">
        <v>152</v>
      </c>
      <c r="L165" s="29"/>
      <c r="M165" s="9" t="s">
        <v>135</v>
      </c>
      <c r="N165" s="9" t="s">
        <v>151</v>
      </c>
      <c r="O165" s="9" t="s">
        <v>150</v>
      </c>
      <c r="P165" s="9" t="s">
        <v>149</v>
      </c>
      <c r="Q165" s="2" t="s">
        <v>1</v>
      </c>
      <c r="R165" s="2" t="s">
        <v>26</v>
      </c>
      <c r="S165" s="2" t="s">
        <v>3</v>
      </c>
      <c r="T165" s="2"/>
      <c r="U165" s="2" t="s">
        <v>3</v>
      </c>
      <c r="V165" s="2" t="s">
        <v>148</v>
      </c>
      <c r="W165" s="2" t="s">
        <v>147</v>
      </c>
      <c r="X165" s="2"/>
      <c r="Y165" s="2"/>
      <c r="Z165" s="2" t="s">
        <v>23</v>
      </c>
      <c r="AA165" s="2"/>
      <c r="AB165" s="2" t="s">
        <v>132</v>
      </c>
      <c r="AC165" s="2"/>
      <c r="AD165" s="2" t="s">
        <v>131</v>
      </c>
      <c r="AE165" s="2"/>
      <c r="AF165" s="2" t="s">
        <v>146</v>
      </c>
      <c r="AG165" s="2" t="s">
        <v>145</v>
      </c>
      <c r="AH165" s="7"/>
    </row>
    <row r="166" spans="1:35" ht="48">
      <c r="A166" s="10">
        <f t="shared" ca="1" si="8"/>
        <v>165</v>
      </c>
      <c r="B166" s="28" t="s">
        <v>144</v>
      </c>
      <c r="C166" s="9" t="str">
        <f t="shared" ca="1" si="9"/>
        <v>Changing Woman Initiative (RFP Cat. #165)</v>
      </c>
      <c r="D166" s="2" t="s">
        <v>82</v>
      </c>
      <c r="E166" s="2" t="s">
        <v>138</v>
      </c>
      <c r="F166" s="7"/>
      <c r="G166" s="2" t="s">
        <v>68</v>
      </c>
      <c r="H166" s="2" t="s">
        <v>53</v>
      </c>
      <c r="I166" s="2" t="s">
        <v>138</v>
      </c>
      <c r="J166" s="2" t="s">
        <v>137</v>
      </c>
      <c r="K166" s="9" t="s">
        <v>143</v>
      </c>
      <c r="L166" s="29"/>
      <c r="M166" s="9" t="s">
        <v>135</v>
      </c>
      <c r="N166" s="29"/>
      <c r="O166" s="29"/>
      <c r="P166" s="29"/>
      <c r="Q166" s="2" t="s">
        <v>1</v>
      </c>
      <c r="R166" s="2" t="s">
        <v>26</v>
      </c>
      <c r="S166" s="2" t="s">
        <v>3</v>
      </c>
      <c r="T166" s="2"/>
      <c r="U166" s="2" t="s">
        <v>3</v>
      </c>
      <c r="V166" s="2" t="s">
        <v>142</v>
      </c>
      <c r="W166" s="2"/>
      <c r="X166" s="2"/>
      <c r="Y166" s="2"/>
      <c r="Z166" s="2" t="s">
        <v>23</v>
      </c>
      <c r="AA166" s="2"/>
      <c r="AB166" s="2" t="s">
        <v>132</v>
      </c>
      <c r="AC166" s="2"/>
      <c r="AD166" s="2" t="s">
        <v>131</v>
      </c>
      <c r="AE166" s="2"/>
      <c r="AF166" s="2"/>
      <c r="AH166" s="7"/>
    </row>
    <row r="167" spans="1:35" ht="48">
      <c r="A167" s="10">
        <f t="shared" ca="1" si="8"/>
        <v>166</v>
      </c>
      <c r="B167" s="28" t="s">
        <v>141</v>
      </c>
      <c r="C167" s="9" t="str">
        <f t="shared" ca="1" si="9"/>
        <v>OB-PCPi (RFP Cat. #166)</v>
      </c>
      <c r="D167" s="2" t="s">
        <v>82</v>
      </c>
      <c r="E167" s="2" t="s">
        <v>138</v>
      </c>
      <c r="F167" s="7"/>
      <c r="G167" s="2" t="s">
        <v>68</v>
      </c>
      <c r="H167" s="2" t="s">
        <v>53</v>
      </c>
      <c r="I167" s="2" t="s">
        <v>138</v>
      </c>
      <c r="J167" s="2" t="s">
        <v>137</v>
      </c>
      <c r="K167" s="9" t="s">
        <v>140</v>
      </c>
      <c r="L167" s="40"/>
      <c r="M167" s="9" t="s">
        <v>135</v>
      </c>
      <c r="N167" s="29"/>
      <c r="O167" s="29"/>
      <c r="P167" s="39"/>
      <c r="Q167" s="2" t="s">
        <v>1</v>
      </c>
      <c r="R167" s="2" t="s">
        <v>44</v>
      </c>
      <c r="S167" s="2"/>
      <c r="T167" s="2" t="s">
        <v>3</v>
      </c>
      <c r="U167" s="2"/>
      <c r="V167" s="2" t="s">
        <v>134</v>
      </c>
      <c r="W167" s="2"/>
      <c r="X167" s="2"/>
      <c r="Y167" s="2"/>
      <c r="Z167" s="2" t="s">
        <v>23</v>
      </c>
      <c r="AA167" s="2"/>
      <c r="AB167" s="2" t="s">
        <v>132</v>
      </c>
      <c r="AC167" s="2"/>
      <c r="AD167" s="2" t="s">
        <v>131</v>
      </c>
      <c r="AE167" s="2"/>
      <c r="AF167" s="2"/>
      <c r="AH167" s="7"/>
    </row>
    <row r="168" spans="1:35" ht="48">
      <c r="A168" s="10">
        <f t="shared" ca="1" si="8"/>
        <v>167</v>
      </c>
      <c r="B168" s="28" t="s">
        <v>139</v>
      </c>
      <c r="C168" s="9" t="str">
        <f t="shared" ca="1" si="9"/>
        <v>NM Perinatal Collaborative  (RFP Cat. #167)</v>
      </c>
      <c r="D168" s="2" t="s">
        <v>82</v>
      </c>
      <c r="E168" s="2" t="s">
        <v>138</v>
      </c>
      <c r="F168" s="7"/>
      <c r="G168" s="2" t="s">
        <v>68</v>
      </c>
      <c r="H168" s="2" t="s">
        <v>53</v>
      </c>
      <c r="I168" s="2" t="s">
        <v>138</v>
      </c>
      <c r="J168" s="2" t="s">
        <v>137</v>
      </c>
      <c r="K168" s="9" t="s">
        <v>136</v>
      </c>
      <c r="L168" s="29"/>
      <c r="M168" s="9" t="s">
        <v>135</v>
      </c>
      <c r="N168" s="29"/>
      <c r="O168" s="29"/>
      <c r="P168" s="29"/>
      <c r="Q168" s="2" t="s">
        <v>1</v>
      </c>
      <c r="R168" s="2" t="s">
        <v>26</v>
      </c>
      <c r="S168" s="2" t="s">
        <v>3</v>
      </c>
      <c r="T168" s="2"/>
      <c r="U168" s="2" t="s">
        <v>3</v>
      </c>
      <c r="V168" s="2" t="s">
        <v>134</v>
      </c>
      <c r="W168" s="2" t="s">
        <v>133</v>
      </c>
      <c r="X168" s="2"/>
      <c r="Y168" s="2"/>
      <c r="Z168" s="2" t="s">
        <v>23</v>
      </c>
      <c r="AA168" s="2"/>
      <c r="AB168" s="2" t="s">
        <v>132</v>
      </c>
      <c r="AC168" s="2"/>
      <c r="AD168" s="2" t="s">
        <v>131</v>
      </c>
      <c r="AE168" s="2"/>
      <c r="AF168" s="2" t="s">
        <v>55</v>
      </c>
      <c r="AG168" s="2" t="s">
        <v>114</v>
      </c>
      <c r="AH168" s="7"/>
    </row>
    <row r="169" spans="1:35" ht="80">
      <c r="A169" s="10">
        <f t="shared" ca="1" si="8"/>
        <v>168</v>
      </c>
      <c r="B169" s="28" t="s">
        <v>130</v>
      </c>
      <c r="C169" s="9" t="str">
        <f t="shared" ca="1" si="9"/>
        <v>Genoa Meds to Beds  (RFP Cat. #168)</v>
      </c>
      <c r="D169" s="2" t="s">
        <v>82</v>
      </c>
      <c r="E169" s="2" t="s">
        <v>93</v>
      </c>
      <c r="F169" s="7"/>
      <c r="G169" s="2" t="s">
        <v>68</v>
      </c>
      <c r="H169" s="2" t="s">
        <v>67</v>
      </c>
      <c r="I169" s="2"/>
      <c r="J169" s="2" t="s">
        <v>80</v>
      </c>
      <c r="K169" s="9" t="s">
        <v>129</v>
      </c>
      <c r="L169" s="29"/>
      <c r="M169" s="9" t="s">
        <v>100</v>
      </c>
      <c r="N169" s="29"/>
      <c r="O169" s="29"/>
      <c r="P169" s="29"/>
      <c r="Q169" s="2" t="s">
        <v>1</v>
      </c>
      <c r="R169" s="2" t="s">
        <v>26</v>
      </c>
      <c r="S169" s="2" t="s">
        <v>3</v>
      </c>
      <c r="T169" s="2"/>
      <c r="U169" s="2"/>
      <c r="V169" s="2"/>
      <c r="W169" s="2"/>
      <c r="X169" s="2"/>
      <c r="Y169" s="2" t="s">
        <v>43</v>
      </c>
      <c r="Z169" s="2" t="s">
        <v>23</v>
      </c>
      <c r="AA169" s="2"/>
      <c r="AB169" s="2"/>
      <c r="AC169" s="2" t="s">
        <v>90</v>
      </c>
      <c r="AD169" s="2"/>
      <c r="AE169" s="2" t="s">
        <v>96</v>
      </c>
      <c r="AF169" s="2"/>
      <c r="AH169" s="7"/>
      <c r="AI169" s="31" t="s">
        <v>95</v>
      </c>
    </row>
    <row r="170" spans="1:35" ht="80">
      <c r="A170" s="10">
        <f t="shared" ca="1" si="8"/>
        <v>169</v>
      </c>
      <c r="B170" s="28" t="s">
        <v>128</v>
      </c>
      <c r="C170" s="9" t="str">
        <f t="shared" ca="1" si="9"/>
        <v>Hyypogenic mattress &amp; pillow  (RFP Cat. #169)</v>
      </c>
      <c r="D170" s="2" t="s">
        <v>127</v>
      </c>
      <c r="E170" s="2" t="s">
        <v>126</v>
      </c>
      <c r="F170" s="7"/>
      <c r="G170" s="2" t="s">
        <v>68</v>
      </c>
      <c r="H170" s="2" t="s">
        <v>67</v>
      </c>
      <c r="I170" s="2"/>
      <c r="J170" s="2" t="s">
        <v>80</v>
      </c>
      <c r="K170" s="9" t="s">
        <v>125</v>
      </c>
      <c r="L170" s="34" t="s">
        <v>124</v>
      </c>
      <c r="M170" s="9" t="s">
        <v>100</v>
      </c>
      <c r="N170" s="29"/>
      <c r="O170" s="29"/>
      <c r="P170" s="29"/>
      <c r="Q170" s="2" t="s">
        <v>1</v>
      </c>
      <c r="R170" s="2" t="s">
        <v>26</v>
      </c>
      <c r="S170" s="2" t="s">
        <v>3</v>
      </c>
      <c r="T170" s="2"/>
      <c r="U170" s="2"/>
      <c r="V170" s="2"/>
      <c r="W170" s="2"/>
      <c r="X170" s="2"/>
      <c r="Y170" s="2" t="s">
        <v>43</v>
      </c>
      <c r="Z170" s="2" t="s">
        <v>23</v>
      </c>
      <c r="AA170" s="2"/>
      <c r="AB170" s="2"/>
      <c r="AC170" s="2" t="s">
        <v>90</v>
      </c>
      <c r="AD170" s="2"/>
      <c r="AE170" s="2" t="s">
        <v>96</v>
      </c>
      <c r="AF170" s="2"/>
      <c r="AH170" s="7"/>
      <c r="AI170" s="31" t="s">
        <v>123</v>
      </c>
    </row>
    <row r="171" spans="1:35" ht="80">
      <c r="A171" s="10">
        <f t="shared" ca="1" si="8"/>
        <v>170</v>
      </c>
      <c r="B171" s="28" t="s">
        <v>122</v>
      </c>
      <c r="C171" s="9" t="str">
        <f t="shared" ca="1" si="9"/>
        <v>Optum Quit for Life  (RFP Cat. #170)</v>
      </c>
      <c r="D171" s="2" t="s">
        <v>82</v>
      </c>
      <c r="E171" s="2" t="s">
        <v>121</v>
      </c>
      <c r="F171" s="7"/>
      <c r="G171" s="2" t="s">
        <v>68</v>
      </c>
      <c r="H171" s="2" t="s">
        <v>67</v>
      </c>
      <c r="I171" s="2"/>
      <c r="J171" s="2" t="s">
        <v>80</v>
      </c>
      <c r="K171" s="9" t="s">
        <v>120</v>
      </c>
      <c r="L171" s="29"/>
      <c r="M171" s="9" t="s">
        <v>100</v>
      </c>
      <c r="N171" s="29"/>
      <c r="O171" s="29"/>
      <c r="P171" s="29"/>
      <c r="Q171" s="2" t="s">
        <v>1</v>
      </c>
      <c r="R171" s="2" t="s">
        <v>26</v>
      </c>
      <c r="S171" s="2" t="s">
        <v>3</v>
      </c>
      <c r="T171" s="2"/>
      <c r="U171" s="2"/>
      <c r="V171" s="2"/>
      <c r="W171" s="2"/>
      <c r="X171" s="2"/>
      <c r="Y171" s="2" t="s">
        <v>43</v>
      </c>
      <c r="Z171" s="2" t="s">
        <v>23</v>
      </c>
      <c r="AA171" s="2"/>
      <c r="AB171" s="2"/>
      <c r="AC171" s="2" t="s">
        <v>90</v>
      </c>
      <c r="AD171" s="2"/>
      <c r="AE171" s="2" t="s">
        <v>96</v>
      </c>
      <c r="AF171" s="2"/>
      <c r="AH171" s="7"/>
      <c r="AI171" s="31" t="s">
        <v>119</v>
      </c>
    </row>
    <row r="172" spans="1:35" ht="128">
      <c r="A172" s="10">
        <f t="shared" ref="A172:A235" ca="1" si="10">A171+1</f>
        <v>171</v>
      </c>
      <c r="B172" s="36" t="s">
        <v>118</v>
      </c>
      <c r="C172" s="9" t="str">
        <f t="shared" ca="1" si="9"/>
        <v>National Association for Children of Addiction (RFP Cat. #171)</v>
      </c>
      <c r="D172" s="2" t="s">
        <v>82</v>
      </c>
      <c r="E172" s="2" t="s">
        <v>93</v>
      </c>
      <c r="F172" s="7"/>
      <c r="G172" s="2" t="s">
        <v>68</v>
      </c>
      <c r="H172" s="2" t="s">
        <v>67</v>
      </c>
      <c r="I172" s="2"/>
      <c r="J172" s="2" t="s">
        <v>80</v>
      </c>
      <c r="K172" s="9" t="s">
        <v>117</v>
      </c>
      <c r="L172" s="9" t="s">
        <v>116</v>
      </c>
      <c r="M172" s="9" t="s">
        <v>100</v>
      </c>
      <c r="N172" s="35" t="s">
        <v>99</v>
      </c>
      <c r="O172" s="9" t="s">
        <v>98</v>
      </c>
      <c r="P172" s="9" t="s">
        <v>115</v>
      </c>
      <c r="Q172" s="2" t="s">
        <v>1</v>
      </c>
      <c r="R172" s="2" t="s">
        <v>26</v>
      </c>
      <c r="S172" s="2" t="s">
        <v>3</v>
      </c>
      <c r="T172" s="2"/>
      <c r="U172" s="2"/>
      <c r="V172" s="2"/>
      <c r="W172" s="2"/>
      <c r="X172" s="2"/>
      <c r="Y172" s="2" t="s">
        <v>43</v>
      </c>
      <c r="Z172" s="2" t="s">
        <v>23</v>
      </c>
      <c r="AA172" s="2"/>
      <c r="AB172" s="2"/>
      <c r="AC172" s="2" t="s">
        <v>90</v>
      </c>
      <c r="AD172" s="2"/>
      <c r="AE172" s="2" t="s">
        <v>96</v>
      </c>
      <c r="AF172" s="2"/>
      <c r="AG172" s="2" t="s">
        <v>114</v>
      </c>
      <c r="AH172" s="7"/>
      <c r="AI172" s="31" t="s">
        <v>95</v>
      </c>
    </row>
    <row r="173" spans="1:35" ht="128">
      <c r="A173" s="10">
        <f t="shared" ca="1" si="10"/>
        <v>172</v>
      </c>
      <c r="B173" s="36" t="s">
        <v>113</v>
      </c>
      <c r="C173" s="9" t="str">
        <f t="shared" ca="1" si="9"/>
        <v>Olweus Bullying Prevention Program (RFP Cat. #172)</v>
      </c>
      <c r="D173" s="2" t="s">
        <v>82</v>
      </c>
      <c r="E173" s="2" t="s">
        <v>93</v>
      </c>
      <c r="F173" s="7"/>
      <c r="G173" s="2" t="s">
        <v>68</v>
      </c>
      <c r="H173" s="2" t="s">
        <v>67</v>
      </c>
      <c r="I173" s="2"/>
      <c r="J173" s="2" t="s">
        <v>80</v>
      </c>
      <c r="K173" s="9" t="s">
        <v>112</v>
      </c>
      <c r="L173" s="38" t="s">
        <v>111</v>
      </c>
      <c r="M173" s="9" t="s">
        <v>100</v>
      </c>
      <c r="N173" s="35" t="s">
        <v>99</v>
      </c>
      <c r="O173" s="9" t="s">
        <v>98</v>
      </c>
      <c r="P173" s="9" t="s">
        <v>110</v>
      </c>
      <c r="Q173" s="2" t="s">
        <v>1</v>
      </c>
      <c r="R173" s="2" t="s">
        <v>26</v>
      </c>
      <c r="S173" s="2" t="s">
        <v>3</v>
      </c>
      <c r="T173" s="2"/>
      <c r="U173" s="2"/>
      <c r="V173" s="2"/>
      <c r="W173" s="2"/>
      <c r="X173" s="2"/>
      <c r="Y173" s="2" t="s">
        <v>43</v>
      </c>
      <c r="Z173" s="2" t="s">
        <v>23</v>
      </c>
      <c r="AA173" s="2"/>
      <c r="AB173" s="2"/>
      <c r="AC173" s="2" t="s">
        <v>90</v>
      </c>
      <c r="AD173" s="2" t="s">
        <v>89</v>
      </c>
      <c r="AE173" s="2" t="s">
        <v>96</v>
      </c>
      <c r="AF173" s="2"/>
      <c r="AH173" s="7"/>
      <c r="AI173" s="1" t="s">
        <v>109</v>
      </c>
    </row>
    <row r="174" spans="1:35" ht="128">
      <c r="A174" s="10">
        <f t="shared" ca="1" si="10"/>
        <v>173</v>
      </c>
      <c r="B174" s="36" t="s">
        <v>108</v>
      </c>
      <c r="C174" s="9" t="str">
        <f t="shared" ca="1" si="9"/>
        <v>Tevor Project (RFP Cat. #173)</v>
      </c>
      <c r="D174" s="2" t="s">
        <v>82</v>
      </c>
      <c r="E174" s="2" t="s">
        <v>93</v>
      </c>
      <c r="F174" s="7"/>
      <c r="G174" s="2" t="s">
        <v>68</v>
      </c>
      <c r="H174" s="2" t="s">
        <v>67</v>
      </c>
      <c r="I174" s="2"/>
      <c r="J174" s="2" t="s">
        <v>80</v>
      </c>
      <c r="K174" s="9" t="s">
        <v>107</v>
      </c>
      <c r="L174" s="37" t="s">
        <v>106</v>
      </c>
      <c r="M174" s="9" t="s">
        <v>100</v>
      </c>
      <c r="N174" s="35" t="s">
        <v>99</v>
      </c>
      <c r="O174" s="9" t="s">
        <v>98</v>
      </c>
      <c r="P174" s="9" t="s">
        <v>105</v>
      </c>
      <c r="Q174" s="2" t="s">
        <v>1</v>
      </c>
      <c r="R174" s="2" t="s">
        <v>26</v>
      </c>
      <c r="S174" s="2" t="s">
        <v>3</v>
      </c>
      <c r="T174" s="2"/>
      <c r="U174" s="2"/>
      <c r="V174" s="2"/>
      <c r="W174" s="2"/>
      <c r="X174" s="2"/>
      <c r="Y174" s="2" t="s">
        <v>43</v>
      </c>
      <c r="Z174" s="2" t="s">
        <v>23</v>
      </c>
      <c r="AA174" s="2"/>
      <c r="AB174" s="2"/>
      <c r="AC174" s="2" t="s">
        <v>90</v>
      </c>
      <c r="AD174" s="2"/>
      <c r="AE174" s="2" t="s">
        <v>96</v>
      </c>
      <c r="AF174" s="2"/>
      <c r="AH174" s="7"/>
      <c r="AI174" s="31" t="s">
        <v>104</v>
      </c>
    </row>
    <row r="175" spans="1:35" ht="128">
      <c r="A175" s="10">
        <f t="shared" ca="1" si="10"/>
        <v>174</v>
      </c>
      <c r="B175" s="36" t="s">
        <v>103</v>
      </c>
      <c r="C175" s="9" t="str">
        <f t="shared" ca="1" si="9"/>
        <v>Play works (RFP Cat. #174)</v>
      </c>
      <c r="D175" s="2" t="s">
        <v>82</v>
      </c>
      <c r="E175" s="2" t="s">
        <v>93</v>
      </c>
      <c r="F175" s="7"/>
      <c r="G175" s="2" t="s">
        <v>68</v>
      </c>
      <c r="H175" s="2" t="s">
        <v>67</v>
      </c>
      <c r="I175" s="2"/>
      <c r="J175" s="2" t="s">
        <v>80</v>
      </c>
      <c r="K175" s="9" t="s">
        <v>102</v>
      </c>
      <c r="L175" s="9" t="s">
        <v>101</v>
      </c>
      <c r="M175" s="9" t="s">
        <v>100</v>
      </c>
      <c r="N175" s="35" t="s">
        <v>99</v>
      </c>
      <c r="O175" s="9" t="s">
        <v>98</v>
      </c>
      <c r="P175" s="9" t="s">
        <v>97</v>
      </c>
      <c r="Q175" s="2" t="s">
        <v>1</v>
      </c>
      <c r="R175" s="2" t="s">
        <v>26</v>
      </c>
      <c r="S175" s="2" t="s">
        <v>3</v>
      </c>
      <c r="T175" s="2"/>
      <c r="U175" s="2"/>
      <c r="V175" s="2"/>
      <c r="W175" s="2"/>
      <c r="X175" s="2"/>
      <c r="Y175" s="2" t="s">
        <v>43</v>
      </c>
      <c r="Z175" s="2" t="s">
        <v>23</v>
      </c>
      <c r="AA175" s="2"/>
      <c r="AB175" s="2"/>
      <c r="AC175" s="2" t="s">
        <v>90</v>
      </c>
      <c r="AD175" s="2"/>
      <c r="AE175" s="2" t="s">
        <v>96</v>
      </c>
      <c r="AF175" s="2"/>
      <c r="AH175" s="7"/>
      <c r="AI175" s="31" t="s">
        <v>95</v>
      </c>
    </row>
    <row r="176" spans="1:35" ht="64">
      <c r="A176" s="10">
        <f t="shared" ca="1" si="10"/>
        <v>175</v>
      </c>
      <c r="B176" s="28" t="s">
        <v>94</v>
      </c>
      <c r="C176" s="9" t="str">
        <f t="shared" ca="1" si="9"/>
        <v>Car seats (RFP Cat. #175)</v>
      </c>
      <c r="D176" s="2" t="s">
        <v>82</v>
      </c>
      <c r="E176" s="2" t="s">
        <v>93</v>
      </c>
      <c r="F176" s="7"/>
      <c r="G176" s="2" t="s">
        <v>68</v>
      </c>
      <c r="H176" s="2" t="s">
        <v>67</v>
      </c>
      <c r="I176" s="2"/>
      <c r="J176" s="2" t="s">
        <v>80</v>
      </c>
      <c r="K176" s="29"/>
      <c r="L176" s="30"/>
      <c r="M176" s="9" t="s">
        <v>92</v>
      </c>
      <c r="N176" s="29"/>
      <c r="O176" s="29"/>
      <c r="P176" s="29"/>
      <c r="Q176" s="2" t="s">
        <v>1</v>
      </c>
      <c r="R176" s="2" t="s">
        <v>44</v>
      </c>
      <c r="S176" s="2" t="s">
        <v>3</v>
      </c>
      <c r="T176" s="2"/>
      <c r="U176" s="2"/>
      <c r="V176" s="2" t="s">
        <v>91</v>
      </c>
      <c r="W176" s="2"/>
      <c r="X176" s="2"/>
      <c r="Y176" s="2" t="s">
        <v>43</v>
      </c>
      <c r="Z176" s="2"/>
      <c r="AA176" s="2"/>
      <c r="AB176" s="2"/>
      <c r="AC176" s="2" t="s">
        <v>90</v>
      </c>
      <c r="AD176" s="2" t="s">
        <v>89</v>
      </c>
      <c r="AE176" s="2" t="s">
        <v>88</v>
      </c>
      <c r="AF176" s="2"/>
      <c r="AH176" s="7"/>
      <c r="AI176" s="31" t="s">
        <v>76</v>
      </c>
    </row>
    <row r="177" spans="1:38" ht="51">
      <c r="A177" s="10">
        <f t="shared" ca="1" si="10"/>
        <v>176</v>
      </c>
      <c r="B177" s="28" t="s">
        <v>87</v>
      </c>
      <c r="C177" s="9" t="str">
        <f t="shared" ca="1" si="9"/>
        <v>Respite Support (RFP Cat. #176)</v>
      </c>
      <c r="D177" s="2" t="s">
        <v>82</v>
      </c>
      <c r="E177" s="2"/>
      <c r="F177" s="7"/>
      <c r="G177" s="2" t="s">
        <v>68</v>
      </c>
      <c r="H177" s="2" t="s">
        <v>67</v>
      </c>
      <c r="I177" s="2" t="s">
        <v>86</v>
      </c>
      <c r="J177" s="2" t="s">
        <v>80</v>
      </c>
      <c r="K177" s="9" t="s">
        <v>85</v>
      </c>
      <c r="L177" s="29"/>
      <c r="M177" s="32" t="s">
        <v>78</v>
      </c>
      <c r="N177" s="34" t="s">
        <v>84</v>
      </c>
      <c r="O177" s="29"/>
      <c r="P177" s="29"/>
      <c r="Q177" s="2" t="s">
        <v>1</v>
      </c>
      <c r="R177" s="2" t="s">
        <v>44</v>
      </c>
      <c r="S177" s="2" t="s">
        <v>3</v>
      </c>
      <c r="T177" s="2"/>
      <c r="U177" s="2"/>
      <c r="V177" s="2"/>
      <c r="W177" s="2"/>
      <c r="X177" s="2" t="s">
        <v>77</v>
      </c>
      <c r="Y177" s="2"/>
      <c r="Z177" s="2"/>
      <c r="AA177" s="2"/>
      <c r="AB177" s="2"/>
      <c r="AC177" s="2"/>
      <c r="AD177" s="2"/>
      <c r="AE177" s="2"/>
      <c r="AF177" s="2"/>
      <c r="AH177" s="7"/>
      <c r="AI177" s="31" t="s">
        <v>76</v>
      </c>
    </row>
    <row r="178" spans="1:38" ht="96">
      <c r="A178" s="10">
        <f t="shared" ca="1" si="10"/>
        <v>177</v>
      </c>
      <c r="B178" s="28" t="s">
        <v>83</v>
      </c>
      <c r="C178" s="9" t="str">
        <f t="shared" ca="1" si="9"/>
        <v>CARES Peer support (RFP Cat. #177)</v>
      </c>
      <c r="D178" s="2" t="s">
        <v>82</v>
      </c>
      <c r="E178" s="2"/>
      <c r="F178" s="7"/>
      <c r="G178" s="2" t="s">
        <v>68</v>
      </c>
      <c r="H178" s="2" t="s">
        <v>67</v>
      </c>
      <c r="I178" s="2" t="s">
        <v>81</v>
      </c>
      <c r="J178" s="2" t="s">
        <v>80</v>
      </c>
      <c r="K178" s="9" t="s">
        <v>79</v>
      </c>
      <c r="L178" s="33"/>
      <c r="M178" s="32" t="s">
        <v>78</v>
      </c>
      <c r="N178" s="29"/>
      <c r="O178" s="29"/>
      <c r="P178" s="29"/>
      <c r="Q178" s="2" t="s">
        <v>1</v>
      </c>
      <c r="R178" s="2" t="s">
        <v>26</v>
      </c>
      <c r="S178" s="2" t="s">
        <v>3</v>
      </c>
      <c r="T178" s="2"/>
      <c r="U178" s="2"/>
      <c r="V178" s="2"/>
      <c r="W178" s="2"/>
      <c r="X178" s="2" t="s">
        <v>77</v>
      </c>
      <c r="Y178" s="2"/>
      <c r="Z178" s="2"/>
      <c r="AA178" s="2"/>
      <c r="AB178" s="2"/>
      <c r="AC178" s="2"/>
      <c r="AD178" s="2"/>
      <c r="AE178" s="2"/>
      <c r="AF178" s="2"/>
      <c r="AH178" s="7"/>
      <c r="AI178" s="31" t="s">
        <v>76</v>
      </c>
    </row>
    <row r="179" spans="1:38" ht="32">
      <c r="A179" s="10">
        <f t="shared" ca="1" si="10"/>
        <v>178</v>
      </c>
      <c r="B179" s="28" t="s">
        <v>75</v>
      </c>
      <c r="C179" s="9" t="str">
        <f t="shared" ca="1" si="9"/>
        <v>Quality Service Review (RFP Cat. #178)</v>
      </c>
      <c r="D179" s="2" t="s">
        <v>13</v>
      </c>
      <c r="E179" s="2" t="s">
        <v>73</v>
      </c>
      <c r="F179" s="7"/>
      <c r="G179" s="2" t="s">
        <v>68</v>
      </c>
      <c r="H179" s="2" t="s">
        <v>67</v>
      </c>
      <c r="I179" s="2"/>
      <c r="J179" s="2" t="s">
        <v>66</v>
      </c>
      <c r="K179" s="13" t="s">
        <v>71</v>
      </c>
      <c r="L179" s="30"/>
      <c r="M179" s="29"/>
      <c r="N179" s="29"/>
      <c r="O179" s="29"/>
      <c r="P179" s="29"/>
      <c r="Q179" s="2"/>
      <c r="R179" s="2"/>
      <c r="S179" s="2"/>
      <c r="T179" s="2"/>
      <c r="U179" s="2"/>
      <c r="V179" s="2"/>
      <c r="W179" s="2"/>
      <c r="X179" s="2"/>
      <c r="Y179" s="2"/>
      <c r="Z179" s="2"/>
      <c r="AA179" s="2"/>
      <c r="AB179" s="2"/>
      <c r="AC179" s="2"/>
      <c r="AD179" s="2"/>
      <c r="AE179" s="2"/>
      <c r="AF179" s="2"/>
      <c r="AH179" s="7"/>
    </row>
    <row r="180" spans="1:38" ht="32">
      <c r="A180" s="10">
        <f t="shared" ca="1" si="10"/>
        <v>179</v>
      </c>
      <c r="B180" s="28" t="s">
        <v>74</v>
      </c>
      <c r="C180" s="9" t="str">
        <f t="shared" ca="1" si="9"/>
        <v>Treat First (RFP Cat. #179)</v>
      </c>
      <c r="D180" s="2" t="s">
        <v>13</v>
      </c>
      <c r="E180" s="2" t="s">
        <v>73</v>
      </c>
      <c r="F180" s="7"/>
      <c r="G180" s="2" t="s">
        <v>68</v>
      </c>
      <c r="H180" s="2" t="s">
        <v>67</v>
      </c>
      <c r="I180" s="2"/>
      <c r="J180" s="2" t="s">
        <v>72</v>
      </c>
      <c r="K180" s="13" t="s">
        <v>71</v>
      </c>
      <c r="L180" s="30"/>
      <c r="M180" s="29"/>
      <c r="N180" s="29"/>
      <c r="O180" s="29"/>
      <c r="P180" s="29"/>
      <c r="Q180" s="2"/>
      <c r="R180" s="2"/>
      <c r="S180" s="2"/>
      <c r="T180" s="2"/>
      <c r="U180" s="2"/>
      <c r="V180" s="2"/>
      <c r="W180" s="2"/>
      <c r="X180" s="2"/>
      <c r="Y180" s="2"/>
      <c r="Z180" s="2"/>
      <c r="AA180" s="2"/>
      <c r="AB180" s="2"/>
      <c r="AC180" s="2"/>
      <c r="AD180" s="2"/>
      <c r="AE180" s="2"/>
      <c r="AF180" s="2"/>
      <c r="AH180" s="7"/>
    </row>
    <row r="181" spans="1:38" ht="48">
      <c r="A181" s="10">
        <f t="shared" ca="1" si="10"/>
        <v>180</v>
      </c>
      <c r="B181" s="28" t="s">
        <v>70</v>
      </c>
      <c r="C181" s="9" t="str">
        <f t="shared" ca="1" si="9"/>
        <v>Integrated Risk Stratification (RFP Cat. #180)</v>
      </c>
      <c r="D181" s="2" t="s">
        <v>13</v>
      </c>
      <c r="E181" s="2" t="s">
        <v>69</v>
      </c>
      <c r="F181" s="7"/>
      <c r="G181" s="2" t="s">
        <v>68</v>
      </c>
      <c r="H181" s="2" t="s">
        <v>67</v>
      </c>
      <c r="I181" s="2"/>
      <c r="J181" s="2" t="s">
        <v>66</v>
      </c>
      <c r="K181" s="9"/>
      <c r="L181" s="29"/>
      <c r="M181" s="29"/>
      <c r="N181" s="29"/>
      <c r="O181" s="29"/>
      <c r="P181" s="29"/>
      <c r="Q181" s="2"/>
      <c r="R181" s="2"/>
      <c r="S181" s="2"/>
      <c r="T181" s="2"/>
      <c r="U181" s="2"/>
      <c r="V181" s="2"/>
      <c r="W181" s="2"/>
      <c r="X181" s="2"/>
      <c r="Y181" s="2"/>
      <c r="Z181" s="2"/>
      <c r="AA181" s="2"/>
      <c r="AB181" s="2"/>
      <c r="AC181" s="2"/>
      <c r="AD181" s="2"/>
      <c r="AE181" s="2"/>
      <c r="AF181" s="2"/>
      <c r="AH181" s="7"/>
    </row>
    <row r="182" spans="1:38" ht="48">
      <c r="A182" s="10">
        <f t="shared" ca="1" si="10"/>
        <v>181</v>
      </c>
      <c r="B182" s="28" t="s">
        <v>65</v>
      </c>
      <c r="C182" s="9" t="str">
        <f t="shared" ca="1" si="9"/>
        <v>Member Services Meeting BH Needs (RFP Cat. #181)</v>
      </c>
      <c r="D182" s="2" t="s">
        <v>13</v>
      </c>
      <c r="E182" s="2"/>
      <c r="F182" s="7"/>
      <c r="G182" s="28"/>
      <c r="H182" s="2"/>
      <c r="I182" s="2"/>
      <c r="J182" s="2"/>
      <c r="K182" s="9" t="s">
        <v>64</v>
      </c>
      <c r="L182" s="29"/>
      <c r="M182" s="29"/>
      <c r="N182" s="29"/>
      <c r="O182" s="29"/>
      <c r="P182" s="29"/>
      <c r="Q182" s="2"/>
      <c r="R182" s="2"/>
      <c r="S182" s="2"/>
      <c r="T182" s="2"/>
      <c r="U182" s="2"/>
      <c r="V182" s="2"/>
      <c r="W182" s="2"/>
      <c r="X182" s="2"/>
      <c r="Y182" s="2"/>
      <c r="Z182" s="2"/>
      <c r="AA182" s="2"/>
      <c r="AB182" s="2"/>
      <c r="AC182" s="2"/>
      <c r="AD182" s="2"/>
      <c r="AE182" s="2"/>
      <c r="AF182" s="2"/>
      <c r="AH182" s="7"/>
    </row>
    <row r="183" spans="1:38" ht="144">
      <c r="A183" s="10">
        <f t="shared" ca="1" si="10"/>
        <v>182</v>
      </c>
      <c r="B183" s="28" t="s">
        <v>63</v>
      </c>
      <c r="C183" s="9" t="str">
        <f t="shared" ca="1" si="9"/>
        <v>Community Paramedicine Pilot Program (RFP Cat. #182)</v>
      </c>
      <c r="D183" s="2" t="s">
        <v>13</v>
      </c>
      <c r="E183" s="2" t="s">
        <v>62</v>
      </c>
      <c r="F183" s="7"/>
      <c r="G183" s="28"/>
      <c r="H183" s="2" t="s">
        <v>51</v>
      </c>
      <c r="I183" s="2"/>
      <c r="J183" s="2" t="s">
        <v>17</v>
      </c>
      <c r="K183" s="13" t="s">
        <v>61</v>
      </c>
      <c r="L183" s="13" t="s">
        <v>60</v>
      </c>
      <c r="M183" s="9" t="s">
        <v>59</v>
      </c>
      <c r="N183" s="9" t="s">
        <v>58</v>
      </c>
      <c r="O183" s="29"/>
      <c r="P183" s="11" t="s">
        <v>57</v>
      </c>
      <c r="Q183" s="2" t="s">
        <v>1</v>
      </c>
      <c r="R183" s="2"/>
      <c r="S183" s="2" t="s">
        <v>3</v>
      </c>
      <c r="T183" s="2"/>
      <c r="U183" s="2"/>
      <c r="V183" s="2"/>
      <c r="W183" s="2" t="s">
        <v>56</v>
      </c>
      <c r="X183" s="2"/>
      <c r="Y183" s="2"/>
      <c r="Z183" s="2"/>
      <c r="AA183" s="2"/>
      <c r="AB183" s="2"/>
      <c r="AC183" s="2"/>
      <c r="AD183" s="2"/>
      <c r="AE183" s="2"/>
      <c r="AF183" s="2" t="s">
        <v>55</v>
      </c>
      <c r="AH183" s="7"/>
    </row>
    <row r="184" spans="1:38" ht="125.25" customHeight="1">
      <c r="A184" s="10">
        <f t="shared" ca="1" si="10"/>
        <v>183</v>
      </c>
      <c r="B184" s="27" t="s">
        <v>54</v>
      </c>
      <c r="C184" s="9" t="str">
        <f t="shared" ca="1" si="9"/>
        <v>Roadrunner food bank  (RFP Cat. #183)</v>
      </c>
      <c r="D184" s="2" t="s">
        <v>13</v>
      </c>
      <c r="E184" s="2" t="s">
        <v>53</v>
      </c>
      <c r="F184" s="7"/>
      <c r="G184" s="2" t="s">
        <v>52</v>
      </c>
      <c r="H184" s="2" t="s">
        <v>51</v>
      </c>
      <c r="I184" s="2"/>
      <c r="J184" s="2" t="s">
        <v>50</v>
      </c>
      <c r="K184" s="9" t="s">
        <v>49</v>
      </c>
      <c r="L184" s="9" t="s">
        <v>48</v>
      </c>
      <c r="M184" s="9" t="s">
        <v>30</v>
      </c>
      <c r="N184" s="9" t="s">
        <v>47</v>
      </c>
      <c r="O184" s="29"/>
      <c r="P184" s="11" t="s">
        <v>46</v>
      </c>
      <c r="Q184" s="2" t="s">
        <v>45</v>
      </c>
      <c r="R184" s="2" t="s">
        <v>44</v>
      </c>
      <c r="S184" s="2" t="s">
        <v>3</v>
      </c>
      <c r="T184" s="2"/>
      <c r="U184" s="2"/>
      <c r="V184" s="2"/>
      <c r="W184" s="2"/>
      <c r="X184" s="2"/>
      <c r="Y184" s="2" t="s">
        <v>43</v>
      </c>
      <c r="Z184" s="2"/>
      <c r="AA184" s="2"/>
      <c r="AB184" s="2" t="s">
        <v>42</v>
      </c>
      <c r="AC184" s="2"/>
      <c r="AD184" s="2"/>
      <c r="AE184" s="2"/>
      <c r="AF184" s="2"/>
      <c r="AH184" s="7"/>
    </row>
    <row r="185" spans="1:38" ht="409.6">
      <c r="A185" s="10">
        <f t="shared" ca="1" si="10"/>
        <v>184</v>
      </c>
      <c r="B185" s="28" t="s">
        <v>41</v>
      </c>
      <c r="C185" s="9" t="str">
        <f t="shared" ca="1" si="9"/>
        <v>Youth Member Advisory Council (RFP Cat. #184)</v>
      </c>
      <c r="D185" s="2" t="s">
        <v>13</v>
      </c>
      <c r="E185" s="2" t="s">
        <v>12</v>
      </c>
      <c r="F185" s="7"/>
      <c r="G185" s="2" t="s">
        <v>11</v>
      </c>
      <c r="H185" s="2"/>
      <c r="I185" s="2"/>
      <c r="J185" s="2" t="s">
        <v>10</v>
      </c>
      <c r="K185" s="13" t="s">
        <v>40</v>
      </c>
      <c r="L185" s="13" t="s">
        <v>39</v>
      </c>
      <c r="M185" s="9" t="s">
        <v>38</v>
      </c>
      <c r="N185" s="9"/>
      <c r="O185" s="9"/>
      <c r="P185" s="9"/>
      <c r="Q185" s="2" t="s">
        <v>1</v>
      </c>
      <c r="R185" s="2"/>
      <c r="S185" s="2" t="s">
        <v>3</v>
      </c>
      <c r="T185" s="2"/>
      <c r="U185" s="2" t="s">
        <v>3</v>
      </c>
      <c r="V185" s="2"/>
      <c r="W185" s="2"/>
      <c r="X185" s="2"/>
      <c r="Y185" s="2"/>
      <c r="Z185" s="2"/>
      <c r="AA185" s="2"/>
      <c r="AB185" s="2"/>
      <c r="AC185" s="2"/>
      <c r="AD185" s="2"/>
      <c r="AE185" s="2"/>
      <c r="AF185" s="2" t="s">
        <v>37</v>
      </c>
      <c r="AH185" s="7"/>
    </row>
    <row r="186" spans="1:38" ht="409.6">
      <c r="A186" s="10">
        <f t="shared" ca="1" si="10"/>
        <v>185</v>
      </c>
      <c r="B186" s="27" t="s">
        <v>36</v>
      </c>
      <c r="C186" s="9" t="str">
        <f t="shared" ca="1" si="9"/>
        <v>Reema (RFP Cat. #185)</v>
      </c>
      <c r="D186" s="2" t="s">
        <v>13</v>
      </c>
      <c r="E186" s="2" t="s">
        <v>35</v>
      </c>
      <c r="F186" s="7"/>
      <c r="G186" s="2" t="s">
        <v>34</v>
      </c>
      <c r="H186" s="2" t="s">
        <v>33</v>
      </c>
      <c r="I186" s="2"/>
      <c r="J186" s="2" t="s">
        <v>17</v>
      </c>
      <c r="K186" s="9" t="s">
        <v>32</v>
      </c>
      <c r="L186" s="9" t="s">
        <v>31</v>
      </c>
      <c r="M186" s="9" t="s">
        <v>30</v>
      </c>
      <c r="N186" s="9" t="s">
        <v>29</v>
      </c>
      <c r="O186" s="9" t="s">
        <v>28</v>
      </c>
      <c r="P186" s="26" t="s">
        <v>27</v>
      </c>
      <c r="Q186" s="2" t="s">
        <v>1</v>
      </c>
      <c r="R186" s="2" t="s">
        <v>26</v>
      </c>
      <c r="S186" s="2" t="s">
        <v>3</v>
      </c>
      <c r="T186" s="2"/>
      <c r="U186" s="2"/>
      <c r="V186" s="2" t="s">
        <v>25</v>
      </c>
      <c r="W186" s="2"/>
      <c r="X186" s="2" t="s">
        <v>24</v>
      </c>
      <c r="Y186" s="2"/>
      <c r="Z186" s="2" t="s">
        <v>23</v>
      </c>
      <c r="AA186" s="2" t="s">
        <v>22</v>
      </c>
      <c r="AB186" s="2" t="s">
        <v>21</v>
      </c>
      <c r="AC186" s="2"/>
      <c r="AD186" s="2" t="s">
        <v>20</v>
      </c>
      <c r="AE186" s="2" t="s">
        <v>19</v>
      </c>
      <c r="AF186" s="2"/>
      <c r="AH186" s="7"/>
    </row>
    <row r="187" spans="1:38" ht="91.5" customHeight="1">
      <c r="A187" s="10">
        <f t="shared" ca="1" si="10"/>
        <v>186</v>
      </c>
      <c r="B187" s="2" t="s">
        <v>18</v>
      </c>
      <c r="C187" s="9" t="str">
        <f t="shared" ca="1" si="9"/>
        <v>Mobility Xchange: Individual Support (RFP Cat. #186)</v>
      </c>
      <c r="D187" s="2" t="s">
        <v>13</v>
      </c>
      <c r="E187" s="2" t="s">
        <v>12</v>
      </c>
      <c r="F187" s="7"/>
      <c r="G187" s="2" t="s">
        <v>11</v>
      </c>
      <c r="H187" s="2"/>
      <c r="I187" s="2"/>
      <c r="J187" s="2" t="s">
        <v>17</v>
      </c>
      <c r="K187" s="13" t="s">
        <v>16</v>
      </c>
      <c r="L187" s="9"/>
      <c r="M187" s="9" t="s">
        <v>15</v>
      </c>
      <c r="N187" s="9"/>
      <c r="O187" s="9"/>
      <c r="P187" s="11" t="s">
        <v>5</v>
      </c>
      <c r="Q187" s="2"/>
      <c r="R187" s="2"/>
      <c r="S187" s="2"/>
      <c r="T187" s="2"/>
      <c r="U187" s="2"/>
      <c r="V187" s="2"/>
      <c r="W187" s="2"/>
      <c r="X187" s="2"/>
      <c r="Y187" s="2"/>
      <c r="Z187" s="2"/>
      <c r="AA187" s="2"/>
      <c r="AB187" s="2"/>
      <c r="AC187" s="2"/>
      <c r="AD187" s="2"/>
      <c r="AE187" s="2"/>
      <c r="AF187" s="2"/>
      <c r="AH187" s="7"/>
      <c r="AJ187" s="1" t="s">
        <v>4</v>
      </c>
      <c r="AL187" s="1">
        <v>0</v>
      </c>
    </row>
    <row r="188" spans="1:38" ht="105" customHeight="1">
      <c r="A188" s="10">
        <f t="shared" ca="1" si="10"/>
        <v>187</v>
      </c>
      <c r="B188" s="2" t="s">
        <v>14</v>
      </c>
      <c r="C188" s="9" t="str">
        <f t="shared" ca="1" si="9"/>
        <v>Mobility Xchange: First Responder (RFP Cat. #187)</v>
      </c>
      <c r="D188" s="2" t="s">
        <v>13</v>
      </c>
      <c r="E188" s="2" t="s">
        <v>12</v>
      </c>
      <c r="F188" s="7"/>
      <c r="G188" s="2" t="s">
        <v>11</v>
      </c>
      <c r="H188" s="2"/>
      <c r="I188" s="2"/>
      <c r="J188" s="2" t="s">
        <v>10</v>
      </c>
      <c r="K188" s="13" t="s">
        <v>9</v>
      </c>
      <c r="L188" s="13" t="s">
        <v>8</v>
      </c>
      <c r="M188" s="9" t="s">
        <v>7</v>
      </c>
      <c r="N188" s="9" t="s">
        <v>6</v>
      </c>
      <c r="O188" s="9"/>
      <c r="P188" s="11" t="s">
        <v>5</v>
      </c>
      <c r="Q188" s="2"/>
      <c r="R188" s="2"/>
      <c r="S188" s="2"/>
      <c r="T188" s="2"/>
      <c r="U188" s="2"/>
      <c r="V188" s="2"/>
      <c r="W188" s="2"/>
      <c r="X188" s="2"/>
      <c r="Y188" s="2"/>
      <c r="Z188" s="2"/>
      <c r="AA188" s="2"/>
      <c r="AB188" s="2"/>
      <c r="AC188" s="2"/>
      <c r="AD188" s="2"/>
      <c r="AE188" s="2"/>
      <c r="AF188" s="2"/>
      <c r="AH188" s="7"/>
      <c r="AJ188" s="1" t="s">
        <v>4</v>
      </c>
      <c r="AL188" s="1">
        <v>0</v>
      </c>
    </row>
    <row r="189" spans="1:38" ht="16">
      <c r="A189" s="10">
        <f t="shared" ca="1" si="10"/>
        <v>188</v>
      </c>
      <c r="C189" s="9" t="str">
        <f t="shared" ca="1" si="9"/>
        <v xml:space="preserve"> (RFP Cat. #188)</v>
      </c>
      <c r="D189" s="2"/>
      <c r="E189" s="2"/>
      <c r="F189" s="7"/>
      <c r="G189" s="2"/>
      <c r="H189" s="2"/>
      <c r="I189" s="2"/>
      <c r="J189" s="2"/>
      <c r="K189" s="13"/>
      <c r="L189" s="9"/>
      <c r="M189" s="9"/>
      <c r="N189" s="9"/>
      <c r="O189" s="9"/>
      <c r="P189" s="11"/>
      <c r="Q189" s="2"/>
      <c r="R189" s="2"/>
      <c r="S189" s="2"/>
      <c r="T189" s="2"/>
      <c r="U189" s="2"/>
      <c r="V189" s="2"/>
      <c r="W189" s="2"/>
      <c r="X189" s="2"/>
      <c r="Y189" s="2"/>
      <c r="Z189" s="2"/>
      <c r="AA189" s="2"/>
      <c r="AB189" s="2"/>
      <c r="AC189" s="2"/>
      <c r="AD189" s="2"/>
      <c r="AE189" s="2"/>
      <c r="AF189" s="2"/>
      <c r="AH189" s="7"/>
    </row>
    <row r="190" spans="1:38" ht="16">
      <c r="A190" s="10">
        <f t="shared" ca="1" si="10"/>
        <v>189</v>
      </c>
      <c r="C190" s="9" t="str">
        <f t="shared" ca="1" si="9"/>
        <v xml:space="preserve"> (RFP Cat. #189)</v>
      </c>
      <c r="D190" s="2"/>
      <c r="E190" s="2"/>
      <c r="F190" s="7"/>
      <c r="G190" s="2"/>
      <c r="H190" s="2"/>
      <c r="I190" s="2"/>
      <c r="J190" s="2"/>
      <c r="K190" s="13"/>
      <c r="L190" s="9"/>
      <c r="M190" s="9"/>
      <c r="N190" s="9"/>
      <c r="O190" s="9"/>
      <c r="P190" s="11"/>
      <c r="Q190" s="2"/>
      <c r="R190" s="2"/>
      <c r="S190" s="2"/>
      <c r="T190" s="2"/>
      <c r="U190" s="2"/>
      <c r="V190" s="2"/>
      <c r="W190" s="2"/>
      <c r="X190" s="2"/>
      <c r="Y190" s="2"/>
      <c r="Z190" s="2"/>
      <c r="AA190" s="2"/>
      <c r="AB190" s="2"/>
      <c r="AC190" s="2"/>
      <c r="AD190" s="2"/>
      <c r="AE190" s="2"/>
      <c r="AF190" s="2"/>
      <c r="AH190" s="25"/>
    </row>
    <row r="191" spans="1:38" ht="16">
      <c r="A191" s="10">
        <f t="shared" ca="1" si="10"/>
        <v>190</v>
      </c>
      <c r="C191" s="9" t="str">
        <f t="shared" ca="1" si="9"/>
        <v xml:space="preserve"> (RFP Cat. #190)</v>
      </c>
      <c r="D191" s="2"/>
      <c r="E191" s="2"/>
      <c r="F191" s="7"/>
      <c r="G191" s="2"/>
      <c r="H191" s="2"/>
      <c r="I191" s="2"/>
      <c r="J191" s="2"/>
      <c r="K191" s="13"/>
      <c r="L191" s="9"/>
      <c r="M191" s="9"/>
      <c r="N191" s="9"/>
      <c r="O191" s="9"/>
      <c r="P191" s="9"/>
      <c r="Q191" s="2"/>
      <c r="R191" s="2"/>
      <c r="S191" s="2"/>
      <c r="T191" s="2"/>
      <c r="U191" s="2"/>
      <c r="V191" s="2"/>
      <c r="W191" s="2"/>
      <c r="X191" s="2"/>
      <c r="Y191" s="2"/>
      <c r="Z191" s="2"/>
      <c r="AA191" s="2"/>
      <c r="AB191" s="2"/>
      <c r="AC191" s="2"/>
      <c r="AD191" s="2"/>
      <c r="AE191" s="2"/>
      <c r="AF191" s="2"/>
      <c r="AH191" s="7"/>
    </row>
    <row r="192" spans="1:38" ht="16">
      <c r="A192" s="10">
        <f t="shared" ca="1" si="10"/>
        <v>191</v>
      </c>
      <c r="C192" s="9" t="str">
        <f t="shared" ca="1" si="9"/>
        <v xml:space="preserve"> (RFP Cat. #191)</v>
      </c>
      <c r="D192" s="2"/>
      <c r="E192" s="2"/>
      <c r="F192" s="7"/>
      <c r="G192" s="2"/>
      <c r="H192" s="2"/>
      <c r="I192" s="2"/>
      <c r="J192" s="2"/>
      <c r="K192" s="9"/>
      <c r="L192" s="9"/>
      <c r="M192" s="9"/>
      <c r="N192" s="9"/>
      <c r="O192" s="9"/>
      <c r="P192" s="11"/>
      <c r="Q192" s="2"/>
      <c r="R192" s="2"/>
      <c r="S192" s="2"/>
      <c r="T192" s="2"/>
      <c r="U192" s="2"/>
      <c r="V192" s="2"/>
      <c r="W192" s="2"/>
      <c r="X192" s="2"/>
      <c r="Y192" s="2"/>
      <c r="Z192" s="2"/>
      <c r="AA192" s="2"/>
      <c r="AB192" s="2"/>
      <c r="AC192" s="2"/>
      <c r="AD192" s="2"/>
      <c r="AE192" s="2"/>
      <c r="AF192" s="2"/>
      <c r="AH192" s="7"/>
    </row>
    <row r="193" spans="1:34" ht="16">
      <c r="A193" s="10">
        <f t="shared" ca="1" si="10"/>
        <v>192</v>
      </c>
      <c r="C193" s="9" t="str">
        <f t="shared" ca="1" si="9"/>
        <v xml:space="preserve"> (RFP Cat. #192)</v>
      </c>
      <c r="D193" s="2"/>
      <c r="E193" s="2"/>
      <c r="F193" s="7"/>
      <c r="G193" s="2"/>
      <c r="H193" s="2"/>
      <c r="I193" s="2"/>
      <c r="J193" s="2"/>
      <c r="K193" s="9"/>
      <c r="L193" s="9"/>
      <c r="M193" s="9"/>
      <c r="N193" s="9"/>
      <c r="O193" s="9"/>
      <c r="P193" s="11"/>
      <c r="Q193" s="2"/>
      <c r="R193" s="2"/>
      <c r="S193" s="2"/>
      <c r="T193" s="2"/>
      <c r="U193" s="2"/>
      <c r="V193" s="2"/>
      <c r="W193" s="2"/>
      <c r="X193" s="2"/>
      <c r="Y193" s="2"/>
      <c r="Z193" s="2"/>
      <c r="AA193" s="2"/>
      <c r="AB193" s="2"/>
      <c r="AC193" s="2"/>
      <c r="AD193" s="2"/>
      <c r="AE193" s="2"/>
      <c r="AF193" s="2"/>
      <c r="AH193" s="7"/>
    </row>
    <row r="194" spans="1:34" ht="16">
      <c r="A194" s="10">
        <f t="shared" ca="1" si="10"/>
        <v>193</v>
      </c>
      <c r="C194" s="9" t="str">
        <f t="shared" ca="1" si="9"/>
        <v xml:space="preserve"> (RFP Cat. #193)</v>
      </c>
      <c r="D194" s="2"/>
      <c r="E194" s="2"/>
      <c r="F194" s="7"/>
      <c r="G194" s="2"/>
      <c r="H194" s="2"/>
      <c r="I194" s="2"/>
      <c r="J194" s="2"/>
      <c r="K194" s="13"/>
      <c r="L194" s="9"/>
      <c r="M194" s="9"/>
      <c r="N194" s="9"/>
      <c r="O194" s="9"/>
      <c r="P194" s="9"/>
      <c r="Q194" s="2"/>
      <c r="R194" s="2"/>
      <c r="S194" s="2"/>
      <c r="T194" s="2"/>
      <c r="U194" s="2"/>
      <c r="V194" s="2"/>
      <c r="W194" s="2"/>
      <c r="X194" s="2"/>
      <c r="Y194" s="2"/>
      <c r="Z194" s="2"/>
      <c r="AA194" s="2"/>
      <c r="AB194" s="2"/>
      <c r="AC194" s="2"/>
      <c r="AD194" s="2"/>
      <c r="AE194" s="2"/>
      <c r="AF194" s="2"/>
      <c r="AH194" s="7"/>
    </row>
    <row r="195" spans="1:34" ht="16">
      <c r="A195" s="10">
        <f t="shared" ca="1" si="10"/>
        <v>194</v>
      </c>
      <c r="C195" s="9" t="str">
        <f t="shared" ca="1" si="9"/>
        <v xml:space="preserve"> (RFP Cat. #194)</v>
      </c>
      <c r="D195" s="2"/>
      <c r="E195" s="2"/>
      <c r="F195" s="7"/>
      <c r="G195" s="2"/>
      <c r="H195" s="2"/>
      <c r="I195" s="2"/>
      <c r="J195" s="2"/>
      <c r="K195" s="13"/>
      <c r="L195" s="9"/>
      <c r="M195" s="9"/>
      <c r="N195" s="9"/>
      <c r="O195" s="9"/>
      <c r="P195" s="11"/>
      <c r="Q195" s="2"/>
      <c r="R195" s="2"/>
      <c r="S195" s="2"/>
      <c r="T195" s="2"/>
      <c r="U195" s="2"/>
      <c r="V195" s="2"/>
      <c r="W195" s="2"/>
      <c r="X195" s="2"/>
      <c r="Y195" s="2"/>
      <c r="Z195" s="2"/>
      <c r="AA195" s="2"/>
      <c r="AB195" s="2"/>
      <c r="AC195" s="2"/>
      <c r="AD195" s="2"/>
      <c r="AE195" s="2"/>
      <c r="AF195" s="2"/>
      <c r="AH195" s="7"/>
    </row>
    <row r="196" spans="1:34" ht="16">
      <c r="A196" s="10">
        <f t="shared" ca="1" si="10"/>
        <v>195</v>
      </c>
      <c r="C196" s="9" t="str">
        <f t="shared" ca="1" si="9"/>
        <v xml:space="preserve"> (RFP Cat. #195)</v>
      </c>
      <c r="D196" s="2"/>
      <c r="E196" s="2"/>
      <c r="F196" s="7"/>
      <c r="G196" s="2"/>
      <c r="H196" s="2"/>
      <c r="I196" s="2"/>
      <c r="J196" s="2"/>
      <c r="K196" s="13"/>
      <c r="L196" s="9"/>
      <c r="M196" s="9"/>
      <c r="N196" s="9"/>
      <c r="O196" s="9"/>
      <c r="P196" s="11"/>
      <c r="Q196" s="2"/>
      <c r="R196" s="2"/>
      <c r="S196" s="2"/>
      <c r="T196" s="2"/>
      <c r="U196" s="2"/>
      <c r="V196" s="2"/>
      <c r="W196" s="2"/>
      <c r="X196" s="2"/>
      <c r="Y196" s="2"/>
      <c r="Z196" s="2"/>
      <c r="AA196" s="2"/>
      <c r="AB196" s="2"/>
      <c r="AC196" s="2"/>
      <c r="AD196" s="2"/>
      <c r="AE196" s="2"/>
      <c r="AF196" s="2"/>
      <c r="AH196" s="7"/>
    </row>
    <row r="197" spans="1:34" ht="16">
      <c r="A197" s="10">
        <f t="shared" ca="1" si="10"/>
        <v>196</v>
      </c>
      <c r="C197" s="9" t="str">
        <f t="shared" ca="1" si="9"/>
        <v xml:space="preserve"> (RFP Cat. #196)</v>
      </c>
      <c r="D197" s="2"/>
      <c r="E197" s="2"/>
      <c r="F197" s="7"/>
      <c r="G197" s="2"/>
      <c r="H197" s="2"/>
      <c r="I197" s="2"/>
      <c r="J197" s="2"/>
      <c r="K197" s="9"/>
      <c r="L197" s="9"/>
      <c r="M197" s="9"/>
      <c r="N197" s="9"/>
      <c r="O197" s="9"/>
      <c r="P197" s="11"/>
      <c r="Q197" s="2"/>
      <c r="R197" s="2"/>
      <c r="S197" s="2"/>
      <c r="T197" s="2"/>
      <c r="U197" s="2"/>
      <c r="V197" s="2"/>
      <c r="W197" s="2"/>
      <c r="X197" s="2"/>
      <c r="Y197" s="2"/>
      <c r="Z197" s="2"/>
      <c r="AA197" s="2"/>
      <c r="AB197" s="2"/>
      <c r="AC197" s="2"/>
      <c r="AD197" s="2"/>
      <c r="AE197" s="2"/>
      <c r="AF197" s="2"/>
      <c r="AH197" s="7"/>
    </row>
    <row r="198" spans="1:34" ht="16">
      <c r="A198" s="10">
        <f t="shared" ca="1" si="10"/>
        <v>197</v>
      </c>
      <c r="C198" s="9" t="str">
        <f t="shared" ca="1" si="9"/>
        <v xml:space="preserve"> (RFP Cat. #197)</v>
      </c>
      <c r="D198" s="2"/>
      <c r="E198" s="2"/>
      <c r="F198" s="7"/>
      <c r="G198" s="2"/>
      <c r="H198" s="2"/>
      <c r="I198" s="2"/>
      <c r="J198" s="2"/>
      <c r="K198" s="9"/>
      <c r="L198" s="9"/>
      <c r="M198" s="9"/>
      <c r="N198" s="9"/>
      <c r="O198" s="9"/>
      <c r="P198" s="11"/>
      <c r="Q198" s="2"/>
      <c r="R198" s="2"/>
      <c r="S198" s="2"/>
      <c r="T198" s="2"/>
      <c r="U198" s="2"/>
      <c r="V198" s="2"/>
      <c r="W198" s="2"/>
      <c r="X198" s="2"/>
      <c r="Y198" s="2"/>
      <c r="Z198" s="2"/>
      <c r="AA198" s="2"/>
      <c r="AB198" s="2"/>
      <c r="AC198" s="2"/>
      <c r="AD198" s="2"/>
      <c r="AE198" s="2"/>
      <c r="AF198" s="2"/>
      <c r="AH198" s="7"/>
    </row>
    <row r="199" spans="1:34" ht="16">
      <c r="A199" s="10">
        <f t="shared" ca="1" si="10"/>
        <v>198</v>
      </c>
      <c r="C199" s="9" t="str">
        <f t="shared" ca="1" si="9"/>
        <v xml:space="preserve"> (RFP Cat. #198)</v>
      </c>
      <c r="D199" s="2"/>
      <c r="E199" s="2"/>
      <c r="F199" s="7"/>
      <c r="G199" s="2"/>
      <c r="H199" s="2"/>
      <c r="I199" s="2"/>
      <c r="J199" s="2"/>
      <c r="K199" s="9"/>
      <c r="L199" s="9"/>
      <c r="M199" s="9"/>
      <c r="N199" s="9"/>
      <c r="O199" s="9"/>
      <c r="P199" s="11"/>
      <c r="Q199" s="2"/>
      <c r="R199" s="2"/>
      <c r="S199" s="2"/>
      <c r="T199" s="2"/>
      <c r="U199" s="2"/>
      <c r="V199" s="2"/>
      <c r="W199" s="2"/>
      <c r="X199" s="2"/>
      <c r="Y199" s="2"/>
      <c r="Z199" s="2"/>
      <c r="AA199" s="2"/>
      <c r="AB199" s="2"/>
      <c r="AC199" s="2"/>
      <c r="AD199" s="2"/>
      <c r="AE199" s="2"/>
      <c r="AF199" s="2"/>
      <c r="AH199" s="7"/>
    </row>
    <row r="200" spans="1:34" ht="16">
      <c r="A200" s="10">
        <f t="shared" ca="1" si="10"/>
        <v>199</v>
      </c>
      <c r="C200" s="9" t="str">
        <f t="shared" ca="1" si="9"/>
        <v xml:space="preserve"> (RFP Cat. #199)</v>
      </c>
      <c r="D200" s="2"/>
      <c r="E200" s="2"/>
      <c r="F200" s="7"/>
      <c r="G200" s="2"/>
      <c r="H200" s="2"/>
      <c r="I200" s="2"/>
      <c r="J200" s="2"/>
      <c r="K200" s="9"/>
      <c r="L200" s="9"/>
      <c r="M200" s="9"/>
      <c r="N200" s="9"/>
      <c r="O200" s="9"/>
      <c r="P200" s="11"/>
      <c r="Q200" s="2"/>
      <c r="R200" s="2"/>
      <c r="S200" s="2"/>
      <c r="T200" s="2"/>
      <c r="U200" s="2"/>
      <c r="V200" s="2"/>
      <c r="W200" s="2"/>
      <c r="X200" s="2"/>
      <c r="Y200" s="2"/>
      <c r="Z200" s="2"/>
      <c r="AA200" s="2"/>
      <c r="AB200" s="2"/>
      <c r="AC200" s="2"/>
      <c r="AD200" s="2"/>
      <c r="AE200" s="2"/>
      <c r="AF200" s="2"/>
      <c r="AH200" s="7"/>
    </row>
    <row r="201" spans="1:34" ht="16">
      <c r="A201" s="10">
        <f t="shared" ca="1" si="10"/>
        <v>200</v>
      </c>
      <c r="C201" s="9" t="str">
        <f t="shared" ref="C201:C264" ca="1" si="11">B201&amp;" (RFP Cat. #"&amp;A201&amp;")"</f>
        <v xml:space="preserve"> (RFP Cat. #200)</v>
      </c>
      <c r="D201" s="2"/>
      <c r="E201" s="2"/>
      <c r="F201" s="7"/>
      <c r="G201" s="2"/>
      <c r="H201" s="2"/>
      <c r="I201" s="2"/>
      <c r="J201" s="2"/>
      <c r="K201" s="9"/>
      <c r="L201" s="9"/>
      <c r="M201" s="9"/>
      <c r="N201" s="9"/>
      <c r="O201" s="9"/>
      <c r="P201" s="11"/>
      <c r="Q201" s="2"/>
      <c r="R201" s="2"/>
      <c r="S201" s="2"/>
      <c r="T201" s="2"/>
      <c r="U201" s="2"/>
      <c r="V201" s="2"/>
      <c r="W201" s="2"/>
      <c r="X201" s="2"/>
      <c r="Y201" s="2"/>
      <c r="Z201" s="2"/>
      <c r="AA201" s="2"/>
      <c r="AB201" s="2"/>
      <c r="AC201" s="2"/>
      <c r="AD201" s="2"/>
      <c r="AE201" s="2"/>
      <c r="AF201" s="2"/>
      <c r="AH201" s="7"/>
    </row>
    <row r="202" spans="1:34" ht="16">
      <c r="A202" s="10">
        <f t="shared" ca="1" si="10"/>
        <v>201</v>
      </c>
      <c r="C202" s="9" t="str">
        <f t="shared" ca="1" si="11"/>
        <v xml:space="preserve"> (RFP Cat. #201)</v>
      </c>
      <c r="D202" s="2"/>
      <c r="E202" s="2"/>
      <c r="F202" s="7"/>
      <c r="G202" s="2"/>
      <c r="H202" s="2"/>
      <c r="I202" s="2"/>
      <c r="J202" s="2"/>
      <c r="K202" s="9"/>
      <c r="L202" s="9"/>
      <c r="M202" s="9"/>
      <c r="N202" s="9"/>
      <c r="O202" s="9"/>
      <c r="P202" s="11"/>
      <c r="Q202" s="2"/>
      <c r="R202" s="2"/>
      <c r="S202" s="2"/>
      <c r="T202" s="2"/>
      <c r="U202" s="2"/>
      <c r="V202" s="2"/>
      <c r="W202" s="2"/>
      <c r="X202" s="2"/>
      <c r="Y202" s="2"/>
      <c r="Z202" s="2"/>
      <c r="AA202" s="2"/>
      <c r="AB202" s="2"/>
      <c r="AC202" s="2"/>
      <c r="AD202" s="2"/>
      <c r="AE202" s="2"/>
      <c r="AF202" s="2"/>
      <c r="AH202" s="7"/>
    </row>
    <row r="203" spans="1:34" ht="16">
      <c r="A203" s="10">
        <f t="shared" ca="1" si="10"/>
        <v>202</v>
      </c>
      <c r="C203" s="9" t="str">
        <f t="shared" ca="1" si="11"/>
        <v xml:space="preserve"> (RFP Cat. #202)</v>
      </c>
      <c r="D203" s="2"/>
      <c r="E203" s="2"/>
      <c r="F203" s="7"/>
      <c r="G203" s="2"/>
      <c r="H203" s="2"/>
      <c r="I203" s="2"/>
      <c r="J203" s="2"/>
      <c r="K203" s="9"/>
      <c r="L203" s="9"/>
      <c r="M203" s="9"/>
      <c r="N203" s="9"/>
      <c r="O203" s="9"/>
      <c r="P203" s="11"/>
      <c r="Q203" s="2"/>
      <c r="R203" s="2"/>
      <c r="S203" s="2"/>
      <c r="T203" s="2"/>
      <c r="U203" s="2"/>
      <c r="V203" s="2"/>
      <c r="W203" s="2"/>
      <c r="X203" s="2"/>
      <c r="Y203" s="2"/>
      <c r="Z203" s="2"/>
      <c r="AA203" s="2"/>
      <c r="AB203" s="2"/>
      <c r="AC203" s="2"/>
      <c r="AD203" s="2"/>
      <c r="AE203" s="2"/>
      <c r="AF203" s="2"/>
      <c r="AH203" s="7"/>
    </row>
    <row r="204" spans="1:34" ht="16">
      <c r="A204" s="10">
        <f t="shared" ca="1" si="10"/>
        <v>203</v>
      </c>
      <c r="C204" s="9" t="str">
        <f t="shared" ca="1" si="11"/>
        <v xml:space="preserve"> (RFP Cat. #203)</v>
      </c>
      <c r="D204" s="2"/>
      <c r="E204" s="2"/>
      <c r="F204" s="7"/>
      <c r="G204" s="2"/>
      <c r="H204" s="2"/>
      <c r="I204" s="2"/>
      <c r="J204" s="2"/>
      <c r="K204" s="9"/>
      <c r="L204" s="9"/>
      <c r="M204" s="9"/>
      <c r="N204" s="9"/>
      <c r="O204" s="9"/>
      <c r="P204" s="11"/>
      <c r="Q204" s="2"/>
      <c r="R204" s="2"/>
      <c r="S204" s="2"/>
      <c r="T204" s="2"/>
      <c r="U204" s="2"/>
      <c r="V204" s="2"/>
      <c r="W204" s="2"/>
      <c r="X204" s="2"/>
      <c r="Y204" s="2"/>
      <c r="Z204" s="2"/>
      <c r="AA204" s="2"/>
      <c r="AB204" s="2"/>
      <c r="AC204" s="2"/>
      <c r="AD204" s="2"/>
      <c r="AE204" s="2"/>
      <c r="AF204" s="2"/>
      <c r="AH204" s="7"/>
    </row>
    <row r="205" spans="1:34" ht="16">
      <c r="A205" s="10">
        <f t="shared" ca="1" si="10"/>
        <v>204</v>
      </c>
      <c r="C205" s="9" t="str">
        <f t="shared" ca="1" si="11"/>
        <v xml:space="preserve"> (RFP Cat. #204)</v>
      </c>
      <c r="D205" s="2"/>
      <c r="E205" s="2"/>
      <c r="F205" s="7"/>
      <c r="G205" s="2"/>
      <c r="H205" s="2"/>
      <c r="I205" s="2"/>
      <c r="J205" s="2"/>
      <c r="K205" s="9"/>
      <c r="L205" s="9"/>
      <c r="M205" s="9"/>
      <c r="N205" s="9"/>
      <c r="O205" s="9"/>
      <c r="P205" s="11"/>
      <c r="Q205" s="2"/>
      <c r="R205" s="2"/>
      <c r="S205" s="2"/>
      <c r="T205" s="2"/>
      <c r="U205" s="2"/>
      <c r="V205" s="2"/>
      <c r="W205" s="2"/>
      <c r="X205" s="2"/>
      <c r="Y205" s="2"/>
      <c r="Z205" s="2"/>
      <c r="AA205" s="2"/>
      <c r="AB205" s="2"/>
      <c r="AC205" s="2"/>
      <c r="AD205" s="2"/>
      <c r="AE205" s="2"/>
      <c r="AF205" s="2"/>
      <c r="AH205" s="7"/>
    </row>
    <row r="206" spans="1:34" ht="16">
      <c r="A206" s="10">
        <f t="shared" ca="1" si="10"/>
        <v>205</v>
      </c>
      <c r="C206" s="9" t="str">
        <f t="shared" ca="1" si="11"/>
        <v xml:space="preserve"> (RFP Cat. #205)</v>
      </c>
      <c r="D206" s="2"/>
      <c r="E206" s="2"/>
      <c r="F206" s="7"/>
      <c r="G206" s="2"/>
      <c r="H206" s="2"/>
      <c r="I206" s="2"/>
      <c r="J206" s="2"/>
      <c r="K206" s="9"/>
      <c r="L206" s="9"/>
      <c r="M206" s="9"/>
      <c r="N206" s="9"/>
      <c r="O206" s="9"/>
      <c r="P206" s="11"/>
      <c r="Q206" s="2"/>
      <c r="R206" s="2"/>
      <c r="S206" s="2"/>
      <c r="T206" s="2"/>
      <c r="U206" s="2"/>
      <c r="V206" s="2"/>
      <c r="W206" s="2"/>
      <c r="X206" s="2"/>
      <c r="Y206" s="2"/>
      <c r="Z206" s="2"/>
      <c r="AA206" s="2"/>
      <c r="AB206" s="2"/>
      <c r="AC206" s="2"/>
      <c r="AD206" s="2"/>
      <c r="AE206" s="2"/>
      <c r="AF206" s="2"/>
      <c r="AH206" s="7"/>
    </row>
    <row r="207" spans="1:34" ht="16">
      <c r="A207" s="10">
        <f t="shared" ca="1" si="10"/>
        <v>206</v>
      </c>
      <c r="C207" s="9" t="str">
        <f t="shared" ca="1" si="11"/>
        <v xml:space="preserve"> (RFP Cat. #206)</v>
      </c>
      <c r="D207" s="2"/>
      <c r="E207" s="2"/>
      <c r="F207" s="7"/>
      <c r="G207" s="2"/>
      <c r="H207" s="2"/>
      <c r="I207" s="2"/>
      <c r="J207" s="2"/>
      <c r="K207" s="9"/>
      <c r="L207" s="9"/>
      <c r="M207" s="9"/>
      <c r="N207" s="9"/>
      <c r="O207" s="9"/>
      <c r="P207" s="11"/>
      <c r="Q207" s="2"/>
      <c r="R207" s="2"/>
      <c r="S207" s="2"/>
      <c r="T207" s="2"/>
      <c r="U207" s="2"/>
      <c r="V207" s="2"/>
      <c r="W207" s="2"/>
      <c r="X207" s="2"/>
      <c r="Y207" s="2"/>
      <c r="Z207" s="2"/>
      <c r="AA207" s="2"/>
      <c r="AB207" s="2"/>
      <c r="AC207" s="2"/>
      <c r="AD207" s="2"/>
      <c r="AE207" s="2"/>
      <c r="AF207" s="2"/>
      <c r="AH207" s="7"/>
    </row>
    <row r="208" spans="1:34" ht="16">
      <c r="A208" s="10">
        <f t="shared" ca="1" si="10"/>
        <v>207</v>
      </c>
      <c r="C208" s="9" t="str">
        <f t="shared" ca="1" si="11"/>
        <v xml:space="preserve"> (RFP Cat. #207)</v>
      </c>
      <c r="D208" s="2"/>
      <c r="E208" s="2"/>
      <c r="F208" s="7"/>
      <c r="G208" s="2"/>
      <c r="H208" s="2"/>
      <c r="I208" s="2"/>
      <c r="J208" s="2"/>
      <c r="K208" s="13"/>
      <c r="L208" s="9"/>
      <c r="M208" s="9"/>
      <c r="N208" s="9"/>
      <c r="O208" s="9"/>
      <c r="P208" s="11"/>
      <c r="Q208" s="2"/>
      <c r="R208" s="2"/>
      <c r="S208" s="2"/>
      <c r="T208" s="2"/>
      <c r="U208" s="2"/>
      <c r="V208" s="2"/>
      <c r="W208" s="2"/>
      <c r="X208" s="2"/>
      <c r="Y208" s="2"/>
      <c r="Z208" s="2"/>
      <c r="AA208" s="2"/>
      <c r="AB208" s="2"/>
      <c r="AC208" s="2"/>
      <c r="AD208" s="2"/>
      <c r="AE208" s="2"/>
      <c r="AF208" s="2"/>
      <c r="AH208" s="7"/>
    </row>
    <row r="209" spans="1:34" ht="16">
      <c r="A209" s="10">
        <f t="shared" ca="1" si="10"/>
        <v>208</v>
      </c>
      <c r="C209" s="9" t="str">
        <f t="shared" ca="1" si="11"/>
        <v xml:space="preserve"> (RFP Cat. #208)</v>
      </c>
      <c r="D209" s="2"/>
      <c r="E209" s="2"/>
      <c r="F209" s="7"/>
      <c r="G209" s="2"/>
      <c r="H209" s="2"/>
      <c r="I209" s="2"/>
      <c r="J209" s="2"/>
      <c r="K209" s="13"/>
      <c r="L209" s="9"/>
      <c r="M209" s="9"/>
      <c r="N209" s="9"/>
      <c r="O209" s="9"/>
      <c r="P209" s="11"/>
      <c r="Q209" s="2"/>
      <c r="R209" s="2"/>
      <c r="S209" s="2"/>
      <c r="T209" s="2"/>
      <c r="U209" s="2"/>
      <c r="V209" s="2"/>
      <c r="W209" s="2"/>
      <c r="X209" s="2"/>
      <c r="Y209" s="2"/>
      <c r="Z209" s="2"/>
      <c r="AA209" s="2"/>
      <c r="AB209" s="2"/>
      <c r="AC209" s="2"/>
      <c r="AD209" s="2"/>
      <c r="AE209" s="2"/>
      <c r="AF209" s="2"/>
      <c r="AH209" s="7"/>
    </row>
    <row r="210" spans="1:34" ht="16">
      <c r="A210" s="10">
        <f t="shared" ca="1" si="10"/>
        <v>209</v>
      </c>
      <c r="C210" s="9" t="str">
        <f t="shared" ca="1" si="11"/>
        <v xml:space="preserve"> (RFP Cat. #209)</v>
      </c>
      <c r="D210" s="2"/>
      <c r="E210" s="2"/>
      <c r="F210" s="7"/>
      <c r="G210" s="2"/>
      <c r="H210" s="2"/>
      <c r="I210" s="2"/>
      <c r="J210" s="2"/>
      <c r="K210" s="9"/>
      <c r="L210" s="9"/>
      <c r="M210" s="9"/>
      <c r="N210" s="9"/>
      <c r="O210" s="9"/>
      <c r="P210" s="11"/>
      <c r="Q210" s="2"/>
      <c r="R210" s="2"/>
      <c r="S210" s="2"/>
      <c r="T210" s="2"/>
      <c r="U210" s="2"/>
      <c r="V210" s="2"/>
      <c r="W210" s="2"/>
      <c r="X210" s="2"/>
      <c r="Y210" s="2"/>
      <c r="Z210" s="2"/>
      <c r="AA210" s="2"/>
      <c r="AB210" s="2"/>
      <c r="AC210" s="2"/>
      <c r="AD210" s="2"/>
      <c r="AE210" s="2"/>
      <c r="AF210" s="2"/>
      <c r="AH210" s="7"/>
    </row>
    <row r="211" spans="1:34" ht="16">
      <c r="A211" s="10">
        <f t="shared" ca="1" si="10"/>
        <v>210</v>
      </c>
      <c r="C211" s="9" t="str">
        <f t="shared" ca="1" si="11"/>
        <v xml:space="preserve"> (RFP Cat. #210)</v>
      </c>
      <c r="D211" s="2"/>
      <c r="E211" s="2"/>
      <c r="F211" s="7"/>
      <c r="G211" s="2"/>
      <c r="H211" s="2"/>
      <c r="I211" s="2"/>
      <c r="J211" s="2"/>
      <c r="K211" s="24"/>
      <c r="L211" s="23"/>
      <c r="M211" s="9"/>
      <c r="N211" s="9"/>
      <c r="O211" s="9"/>
      <c r="P211" s="11"/>
      <c r="Q211" s="2"/>
      <c r="R211" s="2"/>
      <c r="S211" s="2"/>
      <c r="T211" s="2"/>
      <c r="U211" s="2"/>
      <c r="V211" s="2"/>
      <c r="W211" s="2"/>
      <c r="X211" s="2"/>
      <c r="Y211" s="2"/>
      <c r="Z211" s="2"/>
      <c r="AA211" s="2"/>
      <c r="AB211" s="2"/>
      <c r="AC211" s="2"/>
      <c r="AD211" s="2"/>
      <c r="AE211" s="2"/>
      <c r="AF211" s="2"/>
      <c r="AH211" s="7"/>
    </row>
    <row r="212" spans="1:34" ht="16">
      <c r="A212" s="10">
        <f t="shared" ca="1" si="10"/>
        <v>211</v>
      </c>
      <c r="C212" s="9" t="str">
        <f t="shared" ca="1" si="11"/>
        <v xml:space="preserve"> (RFP Cat. #211)</v>
      </c>
      <c r="D212" s="2"/>
      <c r="E212" s="2"/>
      <c r="F212" s="7"/>
      <c r="G212" s="2"/>
      <c r="H212" s="2"/>
      <c r="I212" s="2"/>
      <c r="J212" s="2"/>
      <c r="K212" s="13"/>
      <c r="L212" s="9"/>
      <c r="M212" s="9"/>
      <c r="N212" s="9"/>
      <c r="O212" s="9"/>
      <c r="P212" s="11"/>
      <c r="Q212" s="2"/>
      <c r="R212" s="2"/>
      <c r="S212" s="2"/>
      <c r="T212" s="2"/>
      <c r="U212" s="2"/>
      <c r="V212" s="2"/>
      <c r="W212" s="2"/>
      <c r="X212" s="2"/>
      <c r="Y212" s="2"/>
      <c r="Z212" s="2"/>
      <c r="AA212" s="2"/>
      <c r="AB212" s="2"/>
      <c r="AC212" s="2"/>
      <c r="AD212" s="2"/>
      <c r="AE212" s="2"/>
      <c r="AF212" s="2"/>
      <c r="AH212" s="7"/>
    </row>
    <row r="213" spans="1:34" ht="16">
      <c r="A213" s="10">
        <f t="shared" ca="1" si="10"/>
        <v>212</v>
      </c>
      <c r="C213" s="9" t="str">
        <f t="shared" ca="1" si="11"/>
        <v xml:space="preserve"> (RFP Cat. #212)</v>
      </c>
      <c r="D213" s="2"/>
      <c r="E213" s="2"/>
      <c r="F213" s="7"/>
      <c r="G213" s="2"/>
      <c r="H213" s="2"/>
      <c r="I213" s="2"/>
      <c r="J213" s="2"/>
      <c r="K213" s="9"/>
      <c r="L213" s="9"/>
      <c r="M213" s="9"/>
      <c r="N213" s="9"/>
      <c r="O213" s="9"/>
      <c r="P213" s="11"/>
      <c r="Q213" s="2"/>
      <c r="R213" s="2"/>
      <c r="S213" s="2"/>
      <c r="T213" s="2"/>
      <c r="U213" s="2"/>
      <c r="V213" s="2"/>
      <c r="W213" s="2"/>
      <c r="X213" s="2"/>
      <c r="Y213" s="2"/>
      <c r="Z213" s="2"/>
      <c r="AA213" s="2"/>
      <c r="AB213" s="2"/>
      <c r="AC213" s="2"/>
      <c r="AD213" s="2"/>
      <c r="AE213" s="2"/>
      <c r="AF213" s="2"/>
      <c r="AH213" s="7"/>
    </row>
    <row r="214" spans="1:34" ht="16">
      <c r="A214" s="10">
        <f t="shared" ca="1" si="10"/>
        <v>213</v>
      </c>
      <c r="C214" s="9" t="str">
        <f t="shared" ca="1" si="11"/>
        <v xml:space="preserve"> (RFP Cat. #213)</v>
      </c>
      <c r="D214" s="2"/>
      <c r="E214" s="2"/>
      <c r="F214" s="7"/>
      <c r="G214" s="2"/>
      <c r="H214" s="2"/>
      <c r="I214" s="2"/>
      <c r="J214" s="2"/>
      <c r="K214" s="9"/>
      <c r="L214" s="9"/>
      <c r="M214" s="9"/>
      <c r="N214" s="9"/>
      <c r="O214" s="9"/>
      <c r="P214" s="11"/>
      <c r="Q214" s="2"/>
      <c r="R214" s="2"/>
      <c r="S214" s="2"/>
      <c r="T214" s="2"/>
      <c r="U214" s="2"/>
      <c r="V214" s="2"/>
      <c r="W214" s="2"/>
      <c r="X214" s="2"/>
      <c r="Y214" s="2"/>
      <c r="Z214" s="2"/>
      <c r="AA214" s="2"/>
      <c r="AB214" s="2"/>
      <c r="AC214" s="2"/>
      <c r="AD214" s="2"/>
      <c r="AE214" s="2"/>
      <c r="AF214" s="2"/>
      <c r="AH214" s="7"/>
    </row>
    <row r="215" spans="1:34" ht="16">
      <c r="A215" s="10">
        <f t="shared" ca="1" si="10"/>
        <v>214</v>
      </c>
      <c r="C215" s="9" t="str">
        <f t="shared" ca="1" si="11"/>
        <v xml:space="preserve"> (RFP Cat. #214)</v>
      </c>
      <c r="D215" s="2"/>
      <c r="E215" s="2"/>
      <c r="F215" s="7"/>
      <c r="G215" s="2"/>
      <c r="H215" s="2"/>
      <c r="I215" s="2"/>
      <c r="J215" s="2"/>
      <c r="K215" s="9"/>
      <c r="L215" s="9"/>
      <c r="M215" s="9"/>
      <c r="N215" s="9"/>
      <c r="O215" s="9"/>
      <c r="P215" s="11"/>
      <c r="Q215" s="2"/>
      <c r="R215" s="2"/>
      <c r="S215" s="2"/>
      <c r="T215" s="2"/>
      <c r="U215" s="2"/>
      <c r="V215" s="2"/>
      <c r="W215" s="2"/>
      <c r="X215" s="2"/>
      <c r="Y215" s="2"/>
      <c r="Z215" s="2"/>
      <c r="AA215" s="2"/>
      <c r="AB215" s="2"/>
      <c r="AC215" s="2"/>
      <c r="AD215" s="2"/>
      <c r="AE215" s="2"/>
      <c r="AF215" s="2"/>
      <c r="AH215" s="7"/>
    </row>
    <row r="216" spans="1:34" ht="16">
      <c r="A216" s="10">
        <f t="shared" ca="1" si="10"/>
        <v>215</v>
      </c>
      <c r="C216" s="9" t="str">
        <f t="shared" ca="1" si="11"/>
        <v xml:space="preserve"> (RFP Cat. #215)</v>
      </c>
      <c r="D216" s="2"/>
      <c r="E216" s="2"/>
      <c r="F216" s="7"/>
      <c r="G216" s="2"/>
      <c r="H216" s="2"/>
      <c r="I216" s="2"/>
      <c r="J216" s="2"/>
      <c r="K216" s="9"/>
      <c r="L216" s="9"/>
      <c r="M216" s="9"/>
      <c r="N216" s="9"/>
      <c r="O216" s="9"/>
      <c r="P216" s="11"/>
      <c r="Q216" s="2"/>
      <c r="R216" s="2"/>
      <c r="S216" s="2"/>
      <c r="T216" s="2"/>
      <c r="U216" s="2"/>
      <c r="V216" s="2"/>
      <c r="W216" s="2"/>
      <c r="X216" s="2"/>
      <c r="Y216" s="2"/>
      <c r="Z216" s="2"/>
      <c r="AA216" s="2"/>
      <c r="AB216" s="2"/>
      <c r="AC216" s="2"/>
      <c r="AD216" s="2"/>
      <c r="AE216" s="2"/>
      <c r="AF216" s="2"/>
      <c r="AH216" s="7"/>
    </row>
    <row r="217" spans="1:34" ht="16">
      <c r="A217" s="10">
        <f t="shared" ca="1" si="10"/>
        <v>216</v>
      </c>
      <c r="C217" s="9" t="str">
        <f t="shared" ca="1" si="11"/>
        <v xml:space="preserve"> (RFP Cat. #216)</v>
      </c>
      <c r="D217" s="2"/>
      <c r="E217" s="2"/>
      <c r="F217" s="7"/>
      <c r="G217" s="2"/>
      <c r="H217" s="2"/>
      <c r="I217" s="2"/>
      <c r="J217" s="2"/>
      <c r="K217" s="9"/>
      <c r="L217" s="9"/>
      <c r="M217" s="9"/>
      <c r="N217" s="9"/>
      <c r="O217" s="9"/>
      <c r="P217" s="11"/>
      <c r="Q217" s="2"/>
      <c r="R217" s="2"/>
      <c r="S217" s="2"/>
      <c r="T217" s="2"/>
      <c r="U217" s="2"/>
      <c r="V217" s="2"/>
      <c r="W217" s="2"/>
      <c r="X217" s="2"/>
      <c r="Y217" s="2"/>
      <c r="Z217" s="2"/>
      <c r="AA217" s="2"/>
      <c r="AB217" s="2"/>
      <c r="AC217" s="2"/>
      <c r="AD217" s="2"/>
      <c r="AE217" s="2"/>
      <c r="AF217" s="2"/>
      <c r="AH217" s="7"/>
    </row>
    <row r="218" spans="1:34" ht="16">
      <c r="A218" s="10">
        <f t="shared" ca="1" si="10"/>
        <v>217</v>
      </c>
      <c r="C218" s="9" t="str">
        <f t="shared" ca="1" si="11"/>
        <v xml:space="preserve"> (RFP Cat. #217)</v>
      </c>
      <c r="D218" s="2"/>
      <c r="E218" s="2"/>
      <c r="F218" s="7"/>
      <c r="G218" s="2"/>
      <c r="H218" s="2"/>
      <c r="I218" s="2"/>
      <c r="J218" s="2"/>
      <c r="K218" s="9"/>
      <c r="L218" s="9"/>
      <c r="M218" s="9"/>
      <c r="N218" s="9"/>
      <c r="O218" s="9"/>
      <c r="P218" s="11"/>
      <c r="Q218" s="2"/>
      <c r="R218" s="2"/>
      <c r="S218" s="2"/>
      <c r="T218" s="2"/>
      <c r="U218" s="2"/>
      <c r="V218" s="2"/>
      <c r="W218" s="2"/>
      <c r="X218" s="2"/>
      <c r="Y218" s="2"/>
      <c r="Z218" s="2"/>
      <c r="AA218" s="2"/>
      <c r="AB218" s="2"/>
      <c r="AC218" s="2"/>
      <c r="AD218" s="2"/>
      <c r="AE218" s="2"/>
      <c r="AF218" s="2"/>
      <c r="AH218" s="7"/>
    </row>
    <row r="219" spans="1:34" ht="16">
      <c r="A219" s="10">
        <f t="shared" ca="1" si="10"/>
        <v>218</v>
      </c>
      <c r="C219" s="9" t="str">
        <f t="shared" ca="1" si="11"/>
        <v xml:space="preserve"> (RFP Cat. #218)</v>
      </c>
      <c r="D219" s="2"/>
      <c r="E219" s="2"/>
      <c r="F219" s="7"/>
      <c r="G219" s="2"/>
      <c r="H219" s="2"/>
      <c r="I219" s="2"/>
      <c r="J219" s="2"/>
      <c r="K219" s="9"/>
      <c r="L219" s="22"/>
      <c r="M219" s="9"/>
      <c r="N219" s="9"/>
      <c r="O219" s="9"/>
      <c r="P219" s="11"/>
      <c r="Q219" s="2"/>
      <c r="R219" s="2"/>
      <c r="S219" s="2"/>
      <c r="T219" s="2"/>
      <c r="U219" s="2"/>
      <c r="V219" s="2"/>
      <c r="W219" s="2"/>
      <c r="X219" s="2"/>
      <c r="Y219" s="2"/>
      <c r="Z219" s="2"/>
      <c r="AA219" s="2"/>
      <c r="AB219" s="2"/>
      <c r="AC219" s="2"/>
      <c r="AD219" s="2"/>
      <c r="AE219" s="2"/>
      <c r="AF219" s="2"/>
      <c r="AH219" s="7"/>
    </row>
    <row r="220" spans="1:34" ht="24">
      <c r="A220" s="10">
        <f t="shared" ca="1" si="10"/>
        <v>219</v>
      </c>
      <c r="C220" s="9" t="str">
        <f t="shared" ca="1" si="11"/>
        <v xml:space="preserve"> (RFP Cat. #219)</v>
      </c>
      <c r="D220" s="2"/>
      <c r="E220" s="2"/>
      <c r="F220" s="7"/>
      <c r="G220" s="2"/>
      <c r="H220" s="2"/>
      <c r="I220" s="2"/>
      <c r="J220" s="2"/>
      <c r="K220" s="9"/>
      <c r="L220" s="20"/>
      <c r="M220" s="9"/>
      <c r="N220" s="9"/>
      <c r="O220" s="9"/>
      <c r="P220" s="11"/>
      <c r="Q220" s="2"/>
      <c r="R220" s="2"/>
      <c r="S220" s="2"/>
      <c r="T220" s="2"/>
      <c r="U220" s="2"/>
      <c r="V220" s="2"/>
      <c r="W220" s="2"/>
      <c r="X220" s="2"/>
      <c r="Y220" s="2"/>
      <c r="Z220" s="2"/>
      <c r="AA220" s="2"/>
      <c r="AB220" s="2"/>
      <c r="AC220" s="2"/>
      <c r="AD220" s="2"/>
      <c r="AE220" s="2"/>
      <c r="AF220" s="2"/>
      <c r="AH220" s="7"/>
    </row>
    <row r="221" spans="1:34" ht="16">
      <c r="A221" s="10">
        <f t="shared" ca="1" si="10"/>
        <v>220</v>
      </c>
      <c r="C221" s="9" t="str">
        <f t="shared" ca="1" si="11"/>
        <v xml:space="preserve"> (RFP Cat. #220)</v>
      </c>
      <c r="D221" s="2"/>
      <c r="E221" s="2"/>
      <c r="F221" s="7"/>
      <c r="G221" s="2"/>
      <c r="H221" s="2"/>
      <c r="I221" s="2"/>
      <c r="J221" s="2"/>
      <c r="K221" s="9"/>
      <c r="L221" s="9"/>
      <c r="M221" s="9"/>
      <c r="N221" s="9"/>
      <c r="O221" s="9"/>
      <c r="P221" s="11"/>
      <c r="Q221" s="2"/>
      <c r="R221" s="2"/>
      <c r="S221" s="2"/>
      <c r="T221" s="2"/>
      <c r="U221" s="2"/>
      <c r="V221" s="2"/>
      <c r="W221" s="2"/>
      <c r="X221" s="2"/>
      <c r="Y221" s="2"/>
      <c r="Z221" s="2"/>
      <c r="AA221" s="2"/>
      <c r="AB221" s="2"/>
      <c r="AC221" s="2"/>
      <c r="AD221" s="2"/>
      <c r="AE221" s="2"/>
      <c r="AF221" s="2"/>
      <c r="AH221" s="7"/>
    </row>
    <row r="222" spans="1:34" ht="24">
      <c r="A222" s="10">
        <f t="shared" ca="1" si="10"/>
        <v>221</v>
      </c>
      <c r="C222" s="9" t="str">
        <f t="shared" ca="1" si="11"/>
        <v xml:space="preserve"> (RFP Cat. #221)</v>
      </c>
      <c r="D222" s="2"/>
      <c r="E222" s="2"/>
      <c r="F222" s="7"/>
      <c r="G222" s="2"/>
      <c r="H222" s="2"/>
      <c r="I222" s="2"/>
      <c r="J222" s="2"/>
      <c r="K222" s="9"/>
      <c r="L222" s="20"/>
      <c r="M222" s="9"/>
      <c r="N222" s="9"/>
      <c r="O222" s="9"/>
      <c r="P222" s="11"/>
      <c r="Q222" s="2"/>
      <c r="R222" s="2"/>
      <c r="S222" s="2"/>
      <c r="T222" s="2"/>
      <c r="U222" s="2"/>
      <c r="V222" s="2"/>
      <c r="W222" s="2"/>
      <c r="X222" s="2"/>
      <c r="Y222" s="2"/>
      <c r="Z222" s="2"/>
      <c r="AA222" s="2"/>
      <c r="AB222" s="2"/>
      <c r="AC222" s="2"/>
      <c r="AD222" s="2"/>
      <c r="AE222" s="2"/>
      <c r="AF222" s="2"/>
      <c r="AH222" s="7"/>
    </row>
    <row r="223" spans="1:34" ht="16">
      <c r="A223" s="10">
        <f t="shared" ca="1" si="10"/>
        <v>222</v>
      </c>
      <c r="C223" s="9" t="str">
        <f t="shared" ca="1" si="11"/>
        <v xml:space="preserve"> (RFP Cat. #222)</v>
      </c>
      <c r="D223" s="2"/>
      <c r="E223" s="2"/>
      <c r="F223" s="7"/>
      <c r="G223" s="2"/>
      <c r="H223" s="2"/>
      <c r="I223" s="2"/>
      <c r="J223" s="2"/>
      <c r="K223" s="9"/>
      <c r="L223" s="21"/>
      <c r="M223" s="9"/>
      <c r="N223" s="21"/>
      <c r="O223" s="9"/>
      <c r="P223" s="9"/>
      <c r="Q223" s="2"/>
      <c r="R223" s="2"/>
      <c r="S223" s="2"/>
      <c r="T223" s="2"/>
      <c r="U223" s="2"/>
      <c r="V223" s="2"/>
      <c r="W223" s="2"/>
      <c r="X223" s="2"/>
      <c r="Y223" s="2"/>
      <c r="Z223" s="2"/>
      <c r="AA223" s="2"/>
      <c r="AB223" s="2"/>
      <c r="AC223" s="2"/>
      <c r="AD223" s="2"/>
      <c r="AE223" s="2"/>
      <c r="AF223" s="2"/>
      <c r="AH223" s="7"/>
    </row>
    <row r="224" spans="1:34" ht="24">
      <c r="A224" s="10">
        <f t="shared" ca="1" si="10"/>
        <v>223</v>
      </c>
      <c r="C224" s="9" t="str">
        <f t="shared" ca="1" si="11"/>
        <v xml:space="preserve"> (RFP Cat. #223)</v>
      </c>
      <c r="D224" s="2"/>
      <c r="E224" s="2"/>
      <c r="F224" s="7"/>
      <c r="G224" s="2"/>
      <c r="H224" s="2"/>
      <c r="I224" s="2"/>
      <c r="J224" s="2"/>
      <c r="K224" s="9"/>
      <c r="L224" s="20"/>
      <c r="M224" s="9"/>
      <c r="N224" s="9"/>
      <c r="O224" s="9"/>
      <c r="P224" s="11"/>
      <c r="Q224" s="2"/>
      <c r="R224" s="2"/>
      <c r="S224" s="2"/>
      <c r="T224" s="2"/>
      <c r="U224" s="2"/>
      <c r="V224" s="2"/>
      <c r="W224" s="2"/>
      <c r="X224" s="2"/>
      <c r="Y224" s="2"/>
      <c r="Z224" s="2"/>
      <c r="AA224" s="2"/>
      <c r="AB224" s="2"/>
      <c r="AC224" s="2"/>
      <c r="AD224" s="2"/>
      <c r="AE224" s="2"/>
      <c r="AF224" s="2"/>
      <c r="AH224" s="7"/>
    </row>
    <row r="225" spans="1:34" ht="24">
      <c r="A225" s="10">
        <f t="shared" ca="1" si="10"/>
        <v>224</v>
      </c>
      <c r="C225" s="9" t="str">
        <f t="shared" ca="1" si="11"/>
        <v xml:space="preserve"> (RFP Cat. #224)</v>
      </c>
      <c r="D225" s="2"/>
      <c r="E225" s="2"/>
      <c r="F225" s="7"/>
      <c r="G225" s="2"/>
      <c r="H225" s="2"/>
      <c r="I225" s="2"/>
      <c r="J225" s="2"/>
      <c r="K225" s="19"/>
      <c r="L225" s="18"/>
      <c r="M225" s="9"/>
      <c r="N225" s="9"/>
      <c r="O225" s="9"/>
      <c r="P225" s="9"/>
      <c r="Q225" s="2"/>
      <c r="R225" s="2"/>
      <c r="S225" s="2"/>
      <c r="T225" s="2"/>
      <c r="U225" s="2"/>
      <c r="V225" s="2"/>
      <c r="W225" s="2"/>
      <c r="X225" s="2"/>
      <c r="Y225" s="2"/>
      <c r="Z225" s="2"/>
      <c r="AA225" s="2"/>
      <c r="AB225" s="2"/>
      <c r="AC225" s="2"/>
      <c r="AD225" s="2"/>
      <c r="AE225" s="2"/>
      <c r="AF225" s="2"/>
      <c r="AH225" s="7"/>
    </row>
    <row r="226" spans="1:34" ht="16">
      <c r="A226" s="10">
        <f t="shared" ca="1" si="10"/>
        <v>225</v>
      </c>
      <c r="C226" s="9" t="str">
        <f t="shared" ca="1" si="11"/>
        <v xml:space="preserve"> (RFP Cat. #225)</v>
      </c>
      <c r="D226" s="2"/>
      <c r="E226" s="2"/>
      <c r="F226" s="7"/>
      <c r="G226" s="2"/>
      <c r="H226" s="2"/>
      <c r="I226" s="2"/>
      <c r="J226" s="2"/>
      <c r="K226" s="9"/>
      <c r="L226" s="9"/>
      <c r="M226" s="9"/>
      <c r="N226" s="9"/>
      <c r="O226" s="9"/>
      <c r="P226" s="9"/>
      <c r="Q226" s="2"/>
      <c r="R226" s="2"/>
      <c r="S226" s="2"/>
      <c r="T226" s="2"/>
      <c r="U226" s="2"/>
      <c r="V226" s="2"/>
      <c r="W226" s="2"/>
      <c r="X226" s="2"/>
      <c r="Y226" s="2"/>
      <c r="Z226" s="2"/>
      <c r="AA226" s="2"/>
      <c r="AB226" s="2"/>
      <c r="AC226" s="2"/>
      <c r="AD226" s="2"/>
      <c r="AE226" s="2"/>
      <c r="AF226" s="2"/>
      <c r="AH226" s="7"/>
    </row>
    <row r="227" spans="1:34" ht="16">
      <c r="A227" s="10">
        <f t="shared" ca="1" si="10"/>
        <v>226</v>
      </c>
      <c r="C227" s="9" t="str">
        <f t="shared" ca="1" si="11"/>
        <v xml:space="preserve"> (RFP Cat. #226)</v>
      </c>
      <c r="D227" s="2"/>
      <c r="E227" s="2"/>
      <c r="F227" s="7"/>
      <c r="G227" s="2"/>
      <c r="H227" s="2"/>
      <c r="I227" s="2"/>
      <c r="J227" s="2"/>
      <c r="K227" s="9"/>
      <c r="L227" s="9"/>
      <c r="M227" s="9"/>
      <c r="N227" s="9"/>
      <c r="O227" s="9"/>
      <c r="P227" s="9"/>
      <c r="Q227" s="2"/>
      <c r="R227" s="2"/>
      <c r="S227" s="2"/>
      <c r="T227" s="2"/>
      <c r="U227" s="2"/>
      <c r="V227" s="2"/>
      <c r="W227" s="2"/>
      <c r="X227" s="2"/>
      <c r="Y227" s="2"/>
      <c r="Z227" s="2"/>
      <c r="AA227" s="2"/>
      <c r="AB227" s="2"/>
      <c r="AC227" s="2"/>
      <c r="AD227" s="2"/>
      <c r="AE227" s="2"/>
      <c r="AF227" s="2"/>
      <c r="AH227" s="7"/>
    </row>
    <row r="228" spans="1:34" ht="16">
      <c r="A228" s="10">
        <f t="shared" ca="1" si="10"/>
        <v>227</v>
      </c>
      <c r="C228" s="9" t="str">
        <f t="shared" ca="1" si="11"/>
        <v xml:space="preserve"> (RFP Cat. #227)</v>
      </c>
      <c r="D228" s="2"/>
      <c r="E228" s="2"/>
      <c r="F228" s="7"/>
      <c r="G228" s="2"/>
      <c r="H228" s="2"/>
      <c r="I228" s="2"/>
      <c r="J228" s="2"/>
      <c r="K228" s="9"/>
      <c r="L228" s="9"/>
      <c r="M228" s="9"/>
      <c r="N228" s="13"/>
      <c r="O228" s="9"/>
      <c r="P228" s="8"/>
      <c r="Q228" s="2"/>
      <c r="R228" s="2"/>
      <c r="S228" s="2"/>
      <c r="T228" s="2"/>
      <c r="U228" s="2"/>
      <c r="V228" s="2"/>
      <c r="W228" s="2"/>
      <c r="X228" s="2"/>
      <c r="Y228" s="2"/>
      <c r="Z228" s="2"/>
      <c r="AA228" s="2"/>
      <c r="AB228" s="2"/>
      <c r="AC228" s="2"/>
      <c r="AD228" s="2"/>
      <c r="AE228" s="2"/>
      <c r="AF228" s="2"/>
      <c r="AH228" s="7"/>
    </row>
    <row r="229" spans="1:34" ht="16">
      <c r="A229" s="10">
        <f t="shared" ca="1" si="10"/>
        <v>228</v>
      </c>
      <c r="C229" s="9" t="str">
        <f t="shared" ca="1" si="11"/>
        <v xml:space="preserve"> (RFP Cat. #228)</v>
      </c>
      <c r="D229" s="2"/>
      <c r="E229" s="2"/>
      <c r="F229" s="7"/>
      <c r="G229" s="2"/>
      <c r="H229" s="2"/>
      <c r="I229" s="2"/>
      <c r="J229" s="2"/>
      <c r="K229" s="9"/>
      <c r="L229" s="9"/>
      <c r="M229" s="9"/>
      <c r="N229" s="9"/>
      <c r="O229" s="9"/>
      <c r="P229" s="9"/>
      <c r="Q229" s="2"/>
      <c r="R229" s="2"/>
      <c r="S229" s="2"/>
      <c r="T229" s="2"/>
      <c r="U229" s="2"/>
      <c r="V229" s="2"/>
      <c r="W229" s="2"/>
      <c r="X229" s="2"/>
      <c r="Y229" s="2"/>
      <c r="Z229" s="2"/>
      <c r="AA229" s="2"/>
      <c r="AB229" s="2"/>
      <c r="AC229" s="2"/>
      <c r="AD229" s="2"/>
      <c r="AE229" s="2"/>
      <c r="AF229" s="2"/>
      <c r="AH229" s="7"/>
    </row>
    <row r="230" spans="1:34" ht="16">
      <c r="A230" s="10">
        <f t="shared" ca="1" si="10"/>
        <v>229</v>
      </c>
      <c r="C230" s="9" t="str">
        <f t="shared" ca="1" si="11"/>
        <v xml:space="preserve"> (RFP Cat. #229)</v>
      </c>
      <c r="D230" s="2"/>
      <c r="E230" s="2"/>
      <c r="F230" s="7"/>
      <c r="G230" s="2"/>
      <c r="H230" s="2"/>
      <c r="I230" s="2"/>
      <c r="J230" s="2"/>
      <c r="K230" s="9"/>
      <c r="L230" s="9"/>
      <c r="M230" s="9"/>
      <c r="N230" s="9"/>
      <c r="O230" s="9"/>
      <c r="P230" s="8"/>
      <c r="Q230" s="2"/>
      <c r="R230" s="2"/>
      <c r="S230" s="2"/>
      <c r="T230" s="2"/>
      <c r="U230" s="2"/>
      <c r="V230" s="2"/>
      <c r="W230" s="2"/>
      <c r="X230" s="2"/>
      <c r="Y230" s="2"/>
      <c r="Z230" s="2"/>
      <c r="AA230" s="2"/>
      <c r="AB230" s="2"/>
      <c r="AC230" s="2"/>
      <c r="AD230" s="2"/>
      <c r="AE230" s="2"/>
      <c r="AF230" s="2"/>
      <c r="AH230" s="7"/>
    </row>
    <row r="231" spans="1:34" ht="16">
      <c r="A231" s="10">
        <f t="shared" ca="1" si="10"/>
        <v>230</v>
      </c>
      <c r="C231" s="9" t="str">
        <f t="shared" ca="1" si="11"/>
        <v xml:space="preserve"> (RFP Cat. #230)</v>
      </c>
      <c r="D231" s="2"/>
      <c r="E231" s="2"/>
      <c r="F231" s="7"/>
      <c r="G231" s="2"/>
      <c r="H231" s="2"/>
      <c r="I231" s="2"/>
      <c r="J231" s="2"/>
      <c r="K231" s="9"/>
      <c r="L231" s="9"/>
      <c r="M231" s="9"/>
      <c r="N231" s="9"/>
      <c r="O231" s="9"/>
      <c r="P231" s="9"/>
      <c r="Q231" s="2"/>
      <c r="R231" s="2"/>
      <c r="S231" s="2"/>
      <c r="T231" s="2"/>
      <c r="U231" s="2"/>
      <c r="V231" s="2"/>
      <c r="W231" s="2"/>
      <c r="X231" s="2"/>
      <c r="Y231" s="2"/>
      <c r="Z231" s="2"/>
      <c r="AA231" s="2"/>
      <c r="AB231" s="2"/>
      <c r="AC231" s="2"/>
      <c r="AD231" s="2"/>
      <c r="AE231" s="2"/>
      <c r="AF231" s="2"/>
      <c r="AH231" s="7"/>
    </row>
    <row r="232" spans="1:34" ht="16">
      <c r="A232" s="10">
        <f t="shared" ca="1" si="10"/>
        <v>231</v>
      </c>
      <c r="C232" s="9" t="str">
        <f t="shared" ca="1" si="11"/>
        <v xml:space="preserve"> (RFP Cat. #231)</v>
      </c>
      <c r="D232" s="2"/>
      <c r="E232" s="2"/>
      <c r="F232" s="7"/>
      <c r="G232" s="2"/>
      <c r="H232" s="2"/>
      <c r="I232" s="2"/>
      <c r="J232" s="2"/>
      <c r="K232" s="9"/>
      <c r="L232" s="9"/>
      <c r="M232" s="9"/>
      <c r="N232" s="9"/>
      <c r="O232" s="9"/>
      <c r="P232" s="11"/>
      <c r="Q232" s="2"/>
      <c r="R232" s="2"/>
      <c r="S232" s="2"/>
      <c r="T232" s="2"/>
      <c r="U232" s="2"/>
      <c r="V232" s="2"/>
      <c r="W232" s="2"/>
      <c r="X232" s="2"/>
      <c r="Y232" s="2"/>
      <c r="Z232" s="2"/>
      <c r="AA232" s="2"/>
      <c r="AB232" s="2"/>
      <c r="AC232" s="2"/>
      <c r="AD232" s="2"/>
      <c r="AE232" s="2"/>
      <c r="AF232" s="2"/>
      <c r="AH232" s="7"/>
    </row>
    <row r="233" spans="1:34" ht="16">
      <c r="A233" s="10">
        <f t="shared" ca="1" si="10"/>
        <v>232</v>
      </c>
      <c r="C233" s="9" t="str">
        <f t="shared" ca="1" si="11"/>
        <v xml:space="preserve"> (RFP Cat. #232)</v>
      </c>
      <c r="D233" s="2"/>
      <c r="E233" s="2"/>
      <c r="F233" s="7"/>
      <c r="G233" s="2"/>
      <c r="H233" s="2"/>
      <c r="I233" s="2"/>
      <c r="J233" s="2"/>
      <c r="K233" s="13"/>
      <c r="L233" s="9"/>
      <c r="M233" s="9"/>
      <c r="N233" s="9"/>
      <c r="O233" s="9"/>
      <c r="P233" s="11"/>
      <c r="Q233" s="2"/>
      <c r="R233" s="2"/>
      <c r="S233" s="2"/>
      <c r="T233" s="2"/>
      <c r="U233" s="2"/>
      <c r="V233" s="2"/>
      <c r="W233" s="2"/>
      <c r="X233" s="2"/>
      <c r="Y233" s="2"/>
      <c r="Z233" s="2"/>
      <c r="AA233" s="2"/>
      <c r="AB233" s="2"/>
      <c r="AC233" s="2"/>
      <c r="AD233" s="2"/>
      <c r="AE233" s="2"/>
      <c r="AF233" s="2"/>
      <c r="AH233" s="7"/>
    </row>
    <row r="234" spans="1:34" ht="16">
      <c r="A234" s="10">
        <f t="shared" ca="1" si="10"/>
        <v>233</v>
      </c>
      <c r="C234" s="9" t="str">
        <f t="shared" ca="1" si="11"/>
        <v xml:space="preserve"> (RFP Cat. #233)</v>
      </c>
      <c r="D234" s="2"/>
      <c r="E234" s="2"/>
      <c r="F234" s="7"/>
      <c r="G234" s="2"/>
      <c r="H234" s="2"/>
      <c r="I234" s="2"/>
      <c r="J234" s="2"/>
      <c r="K234" s="9"/>
      <c r="L234" s="9"/>
      <c r="M234" s="9"/>
      <c r="N234" s="9"/>
      <c r="O234" s="9"/>
      <c r="P234" s="11"/>
      <c r="Q234" s="2"/>
      <c r="R234" s="2"/>
      <c r="S234" s="2"/>
      <c r="T234" s="2"/>
      <c r="U234" s="2"/>
      <c r="V234" s="17"/>
      <c r="W234" s="2"/>
      <c r="X234" s="2"/>
      <c r="Y234" s="2"/>
      <c r="Z234" s="2"/>
      <c r="AA234" s="2"/>
      <c r="AB234" s="2"/>
      <c r="AC234" s="2"/>
      <c r="AD234" s="2"/>
      <c r="AE234" s="2"/>
      <c r="AF234" s="2"/>
      <c r="AH234" s="7"/>
    </row>
    <row r="235" spans="1:34" ht="16">
      <c r="A235" s="10">
        <f t="shared" ca="1" si="10"/>
        <v>234</v>
      </c>
      <c r="C235" s="9" t="str">
        <f t="shared" ca="1" si="11"/>
        <v xml:space="preserve"> (RFP Cat. #234)</v>
      </c>
      <c r="D235" s="2"/>
      <c r="E235" s="2"/>
      <c r="F235" s="7"/>
      <c r="G235" s="2"/>
      <c r="H235" s="2"/>
      <c r="I235" s="2"/>
      <c r="J235" s="2"/>
      <c r="K235" s="9"/>
      <c r="L235" s="9"/>
      <c r="M235" s="9"/>
      <c r="N235" s="9"/>
      <c r="O235" s="9"/>
      <c r="P235" s="11"/>
      <c r="Q235" s="2"/>
      <c r="R235" s="2"/>
      <c r="S235" s="2"/>
      <c r="T235" s="2"/>
      <c r="U235" s="2"/>
      <c r="V235" s="2"/>
      <c r="W235" s="2"/>
      <c r="X235" s="2"/>
      <c r="Y235" s="2"/>
      <c r="Z235" s="2"/>
      <c r="AA235" s="2"/>
      <c r="AB235" s="2"/>
      <c r="AC235" s="2"/>
      <c r="AD235" s="2"/>
      <c r="AE235" s="2"/>
      <c r="AF235" s="2"/>
      <c r="AH235" s="7"/>
    </row>
    <row r="236" spans="1:34" ht="16">
      <c r="A236" s="10">
        <f t="shared" ref="A236:A299" ca="1" si="12">A235+1</f>
        <v>235</v>
      </c>
      <c r="C236" s="9" t="str">
        <f t="shared" ca="1" si="11"/>
        <v xml:space="preserve"> (RFP Cat. #235)</v>
      </c>
      <c r="D236" s="2"/>
      <c r="E236" s="2"/>
      <c r="F236" s="7"/>
      <c r="G236" s="2"/>
      <c r="H236" s="2"/>
      <c r="I236" s="2"/>
      <c r="J236" s="2"/>
      <c r="K236" s="9"/>
      <c r="L236" s="9"/>
      <c r="M236" s="9"/>
      <c r="N236" s="9"/>
      <c r="O236" s="9"/>
      <c r="P236" s="11"/>
      <c r="Q236" s="2"/>
      <c r="R236" s="2"/>
      <c r="S236" s="2"/>
      <c r="T236" s="2"/>
      <c r="U236" s="2"/>
      <c r="V236" s="2"/>
      <c r="W236" s="2"/>
      <c r="X236" s="2"/>
      <c r="Y236" s="2"/>
      <c r="Z236" s="2"/>
      <c r="AA236" s="2"/>
      <c r="AB236" s="2"/>
      <c r="AC236" s="2"/>
      <c r="AD236" s="2"/>
      <c r="AE236" s="2"/>
      <c r="AF236" s="2"/>
      <c r="AH236" s="7"/>
    </row>
    <row r="237" spans="1:34" ht="16">
      <c r="A237" s="10">
        <f t="shared" ca="1" si="12"/>
        <v>236</v>
      </c>
      <c r="C237" s="9" t="str">
        <f t="shared" ca="1" si="11"/>
        <v xml:space="preserve"> (RFP Cat. #236)</v>
      </c>
      <c r="D237" s="2"/>
      <c r="E237" s="2"/>
      <c r="F237" s="7"/>
      <c r="G237" s="2"/>
      <c r="H237" s="2"/>
      <c r="I237" s="2"/>
      <c r="J237" s="2"/>
      <c r="K237" s="9"/>
      <c r="L237" s="9"/>
      <c r="M237" s="9"/>
      <c r="N237" s="9"/>
      <c r="O237" s="9"/>
      <c r="P237" s="11"/>
      <c r="Q237" s="2"/>
      <c r="R237" s="2"/>
      <c r="S237" s="2"/>
      <c r="T237" s="2"/>
      <c r="U237" s="2"/>
      <c r="V237" s="2"/>
      <c r="W237" s="2"/>
      <c r="X237" s="2"/>
      <c r="Y237" s="2"/>
      <c r="Z237" s="2"/>
      <c r="AA237" s="2"/>
      <c r="AB237" s="2"/>
      <c r="AC237" s="2"/>
      <c r="AD237" s="2"/>
      <c r="AE237" s="2"/>
      <c r="AF237" s="2"/>
      <c r="AH237" s="7"/>
    </row>
    <row r="238" spans="1:34" ht="16">
      <c r="A238" s="10">
        <f t="shared" ca="1" si="12"/>
        <v>237</v>
      </c>
      <c r="C238" s="9" t="str">
        <f t="shared" ca="1" si="11"/>
        <v xml:space="preserve"> (RFP Cat. #237)</v>
      </c>
      <c r="D238" s="2"/>
      <c r="E238" s="2"/>
      <c r="F238" s="7"/>
      <c r="G238" s="2"/>
      <c r="H238" s="2"/>
      <c r="I238" s="2"/>
      <c r="J238" s="2"/>
      <c r="K238" s="9"/>
      <c r="L238" s="9"/>
      <c r="M238" s="9"/>
      <c r="N238" s="9"/>
      <c r="O238" s="9"/>
      <c r="P238" s="11"/>
      <c r="Q238" s="2"/>
      <c r="R238" s="2"/>
      <c r="S238" s="2"/>
      <c r="T238" s="2"/>
      <c r="U238" s="2"/>
      <c r="V238" s="2"/>
      <c r="W238" s="2"/>
      <c r="X238" s="2"/>
      <c r="Y238" s="2"/>
      <c r="Z238" s="2"/>
      <c r="AA238" s="2"/>
      <c r="AB238" s="2"/>
      <c r="AC238" s="2"/>
      <c r="AD238" s="2"/>
      <c r="AE238" s="2"/>
      <c r="AF238" s="2"/>
      <c r="AH238" s="7"/>
    </row>
    <row r="239" spans="1:34" ht="16">
      <c r="A239" s="10">
        <f t="shared" ca="1" si="12"/>
        <v>238</v>
      </c>
      <c r="C239" s="9" t="str">
        <f t="shared" ca="1" si="11"/>
        <v xml:space="preserve"> (RFP Cat. #238)</v>
      </c>
      <c r="D239" s="2"/>
      <c r="E239" s="2"/>
      <c r="F239" s="7"/>
      <c r="G239" s="2"/>
      <c r="H239" s="2"/>
      <c r="I239" s="2"/>
      <c r="J239" s="2"/>
      <c r="K239" s="9"/>
      <c r="L239" s="9"/>
      <c r="M239" s="9"/>
      <c r="N239" s="9"/>
      <c r="O239" s="9"/>
      <c r="P239" s="11"/>
      <c r="Q239" s="2"/>
      <c r="R239" s="2"/>
      <c r="S239" s="2"/>
      <c r="T239" s="2"/>
      <c r="U239" s="2"/>
      <c r="V239" s="2"/>
      <c r="W239" s="2"/>
      <c r="X239" s="2"/>
      <c r="Y239" s="2"/>
      <c r="Z239" s="2"/>
      <c r="AA239" s="2"/>
      <c r="AB239" s="2"/>
      <c r="AC239" s="2"/>
      <c r="AD239" s="2"/>
      <c r="AE239" s="2"/>
      <c r="AF239" s="2"/>
      <c r="AH239" s="7"/>
    </row>
    <row r="240" spans="1:34" ht="16">
      <c r="A240" s="10">
        <f t="shared" ca="1" si="12"/>
        <v>239</v>
      </c>
      <c r="C240" s="9" t="str">
        <f t="shared" ca="1" si="11"/>
        <v xml:space="preserve"> (RFP Cat. #239)</v>
      </c>
      <c r="D240" s="2"/>
      <c r="E240" s="2"/>
      <c r="F240" s="7"/>
      <c r="G240" s="2"/>
      <c r="H240" s="2"/>
      <c r="I240" s="2"/>
      <c r="J240" s="2"/>
      <c r="K240" s="9"/>
      <c r="L240" s="9"/>
      <c r="M240" s="9"/>
      <c r="N240" s="9"/>
      <c r="O240" s="9"/>
      <c r="P240" s="11"/>
      <c r="Q240" s="2"/>
      <c r="R240" s="2"/>
      <c r="S240" s="2"/>
      <c r="T240" s="2"/>
      <c r="U240" s="2"/>
      <c r="V240" s="2"/>
      <c r="W240" s="2"/>
      <c r="X240" s="2"/>
      <c r="Y240" s="2"/>
      <c r="Z240" s="2"/>
      <c r="AA240" s="2"/>
      <c r="AB240" s="2"/>
      <c r="AC240" s="2"/>
      <c r="AD240" s="2"/>
      <c r="AE240" s="2"/>
      <c r="AF240" s="2"/>
      <c r="AH240" s="7"/>
    </row>
    <row r="241" spans="1:34" ht="16">
      <c r="A241" s="10">
        <f t="shared" ca="1" si="12"/>
        <v>240</v>
      </c>
      <c r="C241" s="9" t="str">
        <f t="shared" ca="1" si="11"/>
        <v xml:space="preserve"> (RFP Cat. #240)</v>
      </c>
      <c r="D241" s="2"/>
      <c r="E241" s="2"/>
      <c r="F241" s="7"/>
      <c r="G241" s="2"/>
      <c r="H241" s="2"/>
      <c r="I241" s="2"/>
      <c r="J241" s="2"/>
      <c r="K241" s="9"/>
      <c r="L241" s="9"/>
      <c r="M241" s="9"/>
      <c r="N241" s="9"/>
      <c r="O241" s="9"/>
      <c r="P241" s="11"/>
      <c r="Q241" s="2"/>
      <c r="R241" s="2"/>
      <c r="S241" s="2"/>
      <c r="T241" s="2"/>
      <c r="U241" s="2"/>
      <c r="V241" s="2"/>
      <c r="W241" s="2"/>
      <c r="X241" s="2"/>
      <c r="Y241" s="2"/>
      <c r="Z241" s="2"/>
      <c r="AA241" s="2"/>
      <c r="AB241" s="2"/>
      <c r="AC241" s="2"/>
      <c r="AD241" s="2"/>
      <c r="AE241" s="2"/>
      <c r="AF241" s="2"/>
      <c r="AH241" s="7"/>
    </row>
    <row r="242" spans="1:34" ht="16">
      <c r="A242" s="10">
        <f t="shared" ca="1" si="12"/>
        <v>241</v>
      </c>
      <c r="C242" s="9" t="str">
        <f t="shared" ca="1" si="11"/>
        <v xml:space="preserve"> (RFP Cat. #241)</v>
      </c>
      <c r="D242" s="2"/>
      <c r="E242" s="2"/>
      <c r="F242" s="7"/>
      <c r="G242" s="2"/>
      <c r="H242" s="2"/>
      <c r="I242" s="2"/>
      <c r="J242" s="2"/>
      <c r="K242" s="9"/>
      <c r="L242" s="9"/>
      <c r="M242" s="9"/>
      <c r="N242" s="9"/>
      <c r="O242" s="9"/>
      <c r="P242" s="11"/>
      <c r="Q242" s="2"/>
      <c r="R242" s="2"/>
      <c r="S242" s="2"/>
      <c r="T242" s="2"/>
      <c r="U242" s="2"/>
      <c r="V242" s="2"/>
      <c r="W242" s="2"/>
      <c r="X242" s="2"/>
      <c r="Y242" s="2"/>
      <c r="Z242" s="2"/>
      <c r="AA242" s="2"/>
      <c r="AB242" s="2"/>
      <c r="AC242" s="2"/>
      <c r="AD242" s="2"/>
      <c r="AE242" s="2"/>
      <c r="AF242" s="2"/>
      <c r="AH242" s="7"/>
    </row>
    <row r="243" spans="1:34" ht="16">
      <c r="A243" s="10">
        <f t="shared" ca="1" si="12"/>
        <v>242</v>
      </c>
      <c r="C243" s="9" t="str">
        <f t="shared" ca="1" si="11"/>
        <v xml:space="preserve"> (RFP Cat. #242)</v>
      </c>
      <c r="D243" s="2"/>
      <c r="E243" s="2"/>
      <c r="F243" s="7"/>
      <c r="G243" s="2"/>
      <c r="H243" s="2"/>
      <c r="I243" s="2"/>
      <c r="J243" s="2"/>
      <c r="K243" s="9"/>
      <c r="L243" s="9"/>
      <c r="M243" s="9"/>
      <c r="N243" s="9"/>
      <c r="O243" s="9"/>
      <c r="P243" s="11"/>
      <c r="Q243" s="2"/>
      <c r="R243" s="2"/>
      <c r="S243" s="2"/>
      <c r="T243" s="2"/>
      <c r="U243" s="2"/>
      <c r="V243" s="2"/>
      <c r="W243" s="2"/>
      <c r="X243" s="2"/>
      <c r="Y243" s="2"/>
      <c r="Z243" s="2"/>
      <c r="AA243" s="2"/>
      <c r="AB243" s="2"/>
      <c r="AC243" s="2"/>
      <c r="AD243" s="2"/>
      <c r="AE243" s="2"/>
      <c r="AF243" s="2"/>
      <c r="AH243" s="7"/>
    </row>
    <row r="244" spans="1:34" ht="16">
      <c r="A244" s="10">
        <f t="shared" ca="1" si="12"/>
        <v>243</v>
      </c>
      <c r="C244" s="9" t="str">
        <f t="shared" ca="1" si="11"/>
        <v xml:space="preserve"> (RFP Cat. #243)</v>
      </c>
      <c r="D244" s="2"/>
      <c r="E244" s="2"/>
      <c r="F244" s="7"/>
      <c r="G244" s="2"/>
      <c r="H244" s="2"/>
      <c r="I244" s="2"/>
      <c r="J244" s="2"/>
      <c r="K244" s="9"/>
      <c r="L244" s="9"/>
      <c r="M244" s="9"/>
      <c r="N244" s="9"/>
      <c r="O244" s="9"/>
      <c r="P244" s="11"/>
      <c r="Q244" s="2"/>
      <c r="R244" s="2"/>
      <c r="S244" s="2"/>
      <c r="T244" s="2"/>
      <c r="U244" s="2"/>
      <c r="V244" s="2"/>
      <c r="W244" s="2"/>
      <c r="X244" s="2"/>
      <c r="Y244" s="2"/>
      <c r="Z244" s="2"/>
      <c r="AA244" s="2"/>
      <c r="AB244" s="2"/>
      <c r="AC244" s="2"/>
      <c r="AD244" s="2"/>
      <c r="AE244" s="2"/>
      <c r="AF244" s="2"/>
      <c r="AH244" s="7"/>
    </row>
    <row r="245" spans="1:34" ht="16">
      <c r="A245" s="10">
        <f t="shared" ca="1" si="12"/>
        <v>244</v>
      </c>
      <c r="C245" s="9" t="str">
        <f t="shared" ca="1" si="11"/>
        <v xml:space="preserve"> (RFP Cat. #244)</v>
      </c>
      <c r="D245" s="2"/>
      <c r="E245" s="2"/>
      <c r="F245" s="7"/>
      <c r="G245" s="2"/>
      <c r="H245" s="2"/>
      <c r="I245" s="2"/>
      <c r="J245" s="2"/>
      <c r="K245" s="9"/>
      <c r="L245" s="9"/>
      <c r="M245" s="9"/>
      <c r="N245" s="9"/>
      <c r="O245" s="9"/>
      <c r="P245" s="11"/>
      <c r="Q245" s="2"/>
      <c r="R245" s="2"/>
      <c r="S245" s="2"/>
      <c r="T245" s="2"/>
      <c r="U245" s="2"/>
      <c r="V245" s="2"/>
      <c r="W245" s="2"/>
      <c r="X245" s="2"/>
      <c r="Y245" s="2"/>
      <c r="Z245" s="2"/>
      <c r="AA245" s="2"/>
      <c r="AB245" s="2"/>
      <c r="AC245" s="2"/>
      <c r="AD245" s="2"/>
      <c r="AE245" s="2"/>
      <c r="AF245" s="2"/>
      <c r="AH245" s="7"/>
    </row>
    <row r="246" spans="1:34" ht="16">
      <c r="A246" s="10">
        <f t="shared" ca="1" si="12"/>
        <v>245</v>
      </c>
      <c r="C246" s="9" t="str">
        <f t="shared" ca="1" si="11"/>
        <v xml:space="preserve"> (RFP Cat. #245)</v>
      </c>
      <c r="D246" s="2"/>
      <c r="E246" s="2"/>
      <c r="F246" s="7"/>
      <c r="G246" s="2"/>
      <c r="H246" s="2"/>
      <c r="I246" s="2"/>
      <c r="J246" s="2"/>
      <c r="K246" s="9"/>
      <c r="L246" s="9"/>
      <c r="M246" s="9"/>
      <c r="N246" s="9"/>
      <c r="O246" s="9"/>
      <c r="P246" s="11"/>
      <c r="Q246" s="2"/>
      <c r="R246" s="2"/>
      <c r="S246" s="2"/>
      <c r="T246" s="2"/>
      <c r="U246" s="2"/>
      <c r="V246" s="2"/>
      <c r="W246" s="2"/>
      <c r="X246" s="2"/>
      <c r="Y246" s="2"/>
      <c r="Z246" s="2"/>
      <c r="AA246" s="2"/>
      <c r="AB246" s="2"/>
      <c r="AC246" s="2"/>
      <c r="AD246" s="2"/>
      <c r="AE246" s="2"/>
      <c r="AF246" s="2"/>
      <c r="AH246" s="7"/>
    </row>
    <row r="247" spans="1:34" ht="16">
      <c r="A247" s="10">
        <f t="shared" ca="1" si="12"/>
        <v>246</v>
      </c>
      <c r="C247" s="9" t="str">
        <f t="shared" ca="1" si="11"/>
        <v xml:space="preserve"> (RFP Cat. #246)</v>
      </c>
      <c r="D247" s="2"/>
      <c r="E247" s="2"/>
      <c r="F247" s="7"/>
      <c r="G247" s="2"/>
      <c r="H247" s="2"/>
      <c r="I247" s="2"/>
      <c r="J247" s="2"/>
      <c r="K247" s="9"/>
      <c r="L247" s="9"/>
      <c r="M247" s="9"/>
      <c r="N247" s="9"/>
      <c r="O247" s="9"/>
      <c r="P247" s="11"/>
      <c r="Q247" s="2"/>
      <c r="R247" s="2"/>
      <c r="S247" s="2"/>
      <c r="T247" s="2"/>
      <c r="U247" s="2"/>
      <c r="V247" s="2"/>
      <c r="W247" s="2"/>
      <c r="X247" s="2"/>
      <c r="Y247" s="2"/>
      <c r="Z247" s="2"/>
      <c r="AA247" s="2"/>
      <c r="AB247" s="2"/>
      <c r="AC247" s="2"/>
      <c r="AD247" s="2"/>
      <c r="AE247" s="2"/>
      <c r="AF247" s="2"/>
      <c r="AH247" s="7"/>
    </row>
    <row r="248" spans="1:34" ht="16">
      <c r="A248" s="10">
        <f t="shared" ca="1" si="12"/>
        <v>247</v>
      </c>
      <c r="C248" s="9" t="str">
        <f t="shared" ca="1" si="11"/>
        <v xml:space="preserve"> (RFP Cat. #247)</v>
      </c>
      <c r="D248" s="2"/>
      <c r="E248" s="2"/>
      <c r="F248" s="7"/>
      <c r="G248" s="2"/>
      <c r="H248" s="2"/>
      <c r="I248" s="2"/>
      <c r="J248" s="2"/>
      <c r="K248" s="9"/>
      <c r="L248" s="9"/>
      <c r="M248" s="9"/>
      <c r="N248" s="9"/>
      <c r="O248" s="9"/>
      <c r="P248" s="11"/>
      <c r="Q248" s="2"/>
      <c r="R248" s="2"/>
      <c r="S248" s="2"/>
      <c r="T248" s="2"/>
      <c r="U248" s="2"/>
      <c r="V248" s="2"/>
      <c r="W248" s="2"/>
      <c r="X248" s="2"/>
      <c r="Y248" s="2"/>
      <c r="Z248" s="2"/>
      <c r="AA248" s="2"/>
      <c r="AB248" s="2"/>
      <c r="AC248" s="2"/>
      <c r="AD248" s="2"/>
      <c r="AE248" s="2"/>
      <c r="AF248" s="2"/>
      <c r="AH248" s="7"/>
    </row>
    <row r="249" spans="1:34" ht="16">
      <c r="A249" s="10">
        <f t="shared" ca="1" si="12"/>
        <v>248</v>
      </c>
      <c r="C249" s="9" t="str">
        <f t="shared" ca="1" si="11"/>
        <v xml:space="preserve"> (RFP Cat. #248)</v>
      </c>
      <c r="D249" s="2"/>
      <c r="E249" s="2"/>
      <c r="F249" s="7"/>
      <c r="G249" s="2"/>
      <c r="H249" s="2"/>
      <c r="I249" s="2"/>
      <c r="J249" s="2"/>
      <c r="K249" s="9"/>
      <c r="L249" s="9"/>
      <c r="M249" s="9"/>
      <c r="N249" s="9"/>
      <c r="O249" s="9"/>
      <c r="P249" s="9"/>
      <c r="Q249" s="2"/>
      <c r="R249" s="2"/>
      <c r="S249" s="2"/>
      <c r="T249" s="2"/>
      <c r="U249" s="2"/>
      <c r="V249" s="2"/>
      <c r="W249" s="2"/>
      <c r="X249" s="2"/>
      <c r="Y249" s="2"/>
      <c r="Z249" s="2"/>
      <c r="AA249" s="2"/>
      <c r="AB249" s="2"/>
      <c r="AC249" s="2"/>
      <c r="AD249" s="2"/>
      <c r="AE249" s="2"/>
      <c r="AF249" s="2"/>
      <c r="AH249" s="7"/>
    </row>
    <row r="250" spans="1:34" ht="16">
      <c r="A250" s="10">
        <f t="shared" ca="1" si="12"/>
        <v>249</v>
      </c>
      <c r="C250" s="9" t="str">
        <f t="shared" ca="1" si="11"/>
        <v xml:space="preserve"> (RFP Cat. #249)</v>
      </c>
      <c r="D250" s="2"/>
      <c r="E250" s="2"/>
      <c r="F250" s="7"/>
      <c r="G250" s="2"/>
      <c r="H250" s="2"/>
      <c r="I250" s="2"/>
      <c r="J250" s="2"/>
      <c r="K250" s="9"/>
      <c r="L250" s="9"/>
      <c r="M250" s="9"/>
      <c r="N250" s="9"/>
      <c r="O250" s="9"/>
      <c r="P250" s="11"/>
      <c r="Q250" s="2"/>
      <c r="R250" s="2"/>
      <c r="S250" s="2"/>
      <c r="T250" s="2"/>
      <c r="U250" s="2"/>
      <c r="V250" s="2"/>
      <c r="W250" s="2"/>
      <c r="X250" s="2"/>
      <c r="Y250" s="2"/>
      <c r="Z250" s="2"/>
      <c r="AA250" s="2"/>
      <c r="AB250" s="2"/>
      <c r="AC250" s="2"/>
      <c r="AD250" s="2"/>
      <c r="AE250" s="2"/>
      <c r="AF250" s="2"/>
      <c r="AH250" s="7"/>
    </row>
    <row r="251" spans="1:34" ht="16">
      <c r="A251" s="10">
        <f t="shared" ca="1" si="12"/>
        <v>250</v>
      </c>
      <c r="C251" s="9" t="str">
        <f t="shared" ca="1" si="11"/>
        <v xml:space="preserve"> (RFP Cat. #250)</v>
      </c>
      <c r="D251" s="2"/>
      <c r="E251" s="2"/>
      <c r="F251" s="7"/>
      <c r="G251" s="2"/>
      <c r="H251" s="2"/>
      <c r="I251" s="2"/>
      <c r="J251" s="2"/>
      <c r="K251" s="9"/>
      <c r="L251" s="9"/>
      <c r="M251" s="9"/>
      <c r="N251" s="9"/>
      <c r="O251" s="9"/>
      <c r="P251" s="11"/>
      <c r="Q251" s="2"/>
      <c r="R251" s="2"/>
      <c r="S251" s="2"/>
      <c r="T251" s="2"/>
      <c r="U251" s="2"/>
      <c r="V251" s="2"/>
      <c r="W251" s="2"/>
      <c r="X251" s="2"/>
      <c r="Y251" s="2"/>
      <c r="Z251" s="2"/>
      <c r="AA251" s="2"/>
      <c r="AB251" s="2"/>
      <c r="AC251" s="2"/>
      <c r="AD251" s="2"/>
      <c r="AE251" s="2"/>
      <c r="AF251" s="2"/>
      <c r="AH251" s="7"/>
    </row>
    <row r="252" spans="1:34" ht="16">
      <c r="A252" s="10">
        <f t="shared" ca="1" si="12"/>
        <v>251</v>
      </c>
      <c r="C252" s="9" t="str">
        <f t="shared" ca="1" si="11"/>
        <v xml:space="preserve"> (RFP Cat. #251)</v>
      </c>
      <c r="D252" s="2"/>
      <c r="E252" s="2"/>
      <c r="F252" s="7"/>
      <c r="G252" s="2"/>
      <c r="H252" s="2"/>
      <c r="I252" s="2"/>
      <c r="J252" s="2"/>
      <c r="K252" s="9"/>
      <c r="L252" s="9"/>
      <c r="M252" s="9"/>
      <c r="N252" s="9"/>
      <c r="O252" s="9"/>
      <c r="P252" s="11"/>
      <c r="Q252" s="2"/>
      <c r="R252" s="2"/>
      <c r="S252" s="2"/>
      <c r="T252" s="2"/>
      <c r="U252" s="2"/>
      <c r="V252" s="2"/>
      <c r="W252" s="2"/>
      <c r="X252" s="2"/>
      <c r="Y252" s="2"/>
      <c r="Z252" s="2"/>
      <c r="AA252" s="2"/>
      <c r="AB252" s="2"/>
      <c r="AC252" s="2"/>
      <c r="AD252" s="2"/>
      <c r="AE252" s="2"/>
      <c r="AF252" s="2"/>
      <c r="AH252" s="7"/>
    </row>
    <row r="253" spans="1:34" ht="16">
      <c r="A253" s="10">
        <f t="shared" ca="1" si="12"/>
        <v>252</v>
      </c>
      <c r="C253" s="9" t="str">
        <f t="shared" ca="1" si="11"/>
        <v xml:space="preserve"> (RFP Cat. #252)</v>
      </c>
      <c r="D253" s="2"/>
      <c r="E253" s="2"/>
      <c r="F253" s="7"/>
      <c r="G253" s="2"/>
      <c r="H253" s="2"/>
      <c r="I253" s="2"/>
      <c r="J253" s="2"/>
      <c r="K253" s="9"/>
      <c r="L253" s="9"/>
      <c r="M253" s="9"/>
      <c r="N253" s="9"/>
      <c r="O253" s="9"/>
      <c r="P253" s="11"/>
      <c r="Q253" s="2"/>
      <c r="R253" s="2"/>
      <c r="S253" s="2"/>
      <c r="T253" s="2"/>
      <c r="U253" s="2"/>
      <c r="V253" s="2"/>
      <c r="W253" s="2"/>
      <c r="X253" s="2"/>
      <c r="Y253" s="2"/>
      <c r="Z253" s="2"/>
      <c r="AA253" s="2"/>
      <c r="AB253" s="2"/>
      <c r="AC253" s="2"/>
      <c r="AD253" s="2"/>
      <c r="AE253" s="2"/>
      <c r="AF253" s="2"/>
      <c r="AH253" s="7"/>
    </row>
    <row r="254" spans="1:34" ht="16">
      <c r="A254" s="10">
        <f t="shared" ca="1" si="12"/>
        <v>253</v>
      </c>
      <c r="C254" s="9" t="str">
        <f t="shared" ca="1" si="11"/>
        <v xml:space="preserve"> (RFP Cat. #253)</v>
      </c>
      <c r="D254" s="2"/>
      <c r="E254" s="2"/>
      <c r="F254" s="7"/>
      <c r="G254" s="2"/>
      <c r="H254" s="2"/>
      <c r="I254" s="2"/>
      <c r="J254" s="2"/>
      <c r="K254" s="9"/>
      <c r="L254" s="9"/>
      <c r="M254" s="9"/>
      <c r="N254" s="9"/>
      <c r="O254" s="9"/>
      <c r="P254" s="11"/>
      <c r="Q254" s="2"/>
      <c r="R254" s="2"/>
      <c r="S254" s="2"/>
      <c r="T254" s="2"/>
      <c r="U254" s="2"/>
      <c r="V254" s="2"/>
      <c r="W254" s="2"/>
      <c r="X254" s="2"/>
      <c r="Y254" s="2"/>
      <c r="Z254" s="2"/>
      <c r="AA254" s="2"/>
      <c r="AB254" s="2"/>
      <c r="AC254" s="2"/>
      <c r="AD254" s="2"/>
      <c r="AE254" s="2"/>
      <c r="AF254" s="2"/>
      <c r="AH254" s="7"/>
    </row>
    <row r="255" spans="1:34" ht="16">
      <c r="A255" s="10">
        <f t="shared" ca="1" si="12"/>
        <v>254</v>
      </c>
      <c r="C255" s="9" t="str">
        <f t="shared" ca="1" si="11"/>
        <v xml:space="preserve"> (RFP Cat. #254)</v>
      </c>
      <c r="D255" s="2"/>
      <c r="E255" s="2"/>
      <c r="F255" s="7"/>
      <c r="G255" s="2"/>
      <c r="H255" s="2"/>
      <c r="I255" s="2"/>
      <c r="J255" s="2"/>
      <c r="K255" s="9"/>
      <c r="L255" s="9"/>
      <c r="M255" s="9"/>
      <c r="N255" s="9"/>
      <c r="O255" s="9"/>
      <c r="P255" s="11"/>
      <c r="Q255" s="2"/>
      <c r="R255" s="2"/>
      <c r="S255" s="2"/>
      <c r="T255" s="2"/>
      <c r="U255" s="2"/>
      <c r="V255" s="2"/>
      <c r="W255" s="2"/>
      <c r="X255" s="2"/>
      <c r="Y255" s="2"/>
      <c r="Z255" s="2"/>
      <c r="AA255" s="2"/>
      <c r="AB255" s="2"/>
      <c r="AC255" s="2"/>
      <c r="AD255" s="2"/>
      <c r="AE255" s="2"/>
      <c r="AF255" s="2"/>
      <c r="AH255" s="7"/>
    </row>
    <row r="256" spans="1:34" ht="16">
      <c r="A256" s="10">
        <f t="shared" ca="1" si="12"/>
        <v>255</v>
      </c>
      <c r="C256" s="9" t="str">
        <f t="shared" ca="1" si="11"/>
        <v xml:space="preserve"> (RFP Cat. #255)</v>
      </c>
      <c r="D256" s="2"/>
      <c r="E256" s="2"/>
      <c r="F256" s="7"/>
      <c r="G256" s="2"/>
      <c r="H256" s="2"/>
      <c r="I256" s="2"/>
      <c r="J256" s="2"/>
      <c r="K256" s="9"/>
      <c r="L256" s="13"/>
      <c r="M256" s="9"/>
      <c r="N256" s="9"/>
      <c r="O256" s="9"/>
      <c r="P256" s="11"/>
      <c r="Q256" s="2"/>
      <c r="R256" s="2"/>
      <c r="S256" s="2"/>
      <c r="T256" s="2"/>
      <c r="U256" s="2"/>
      <c r="V256" s="2"/>
      <c r="W256" s="2"/>
      <c r="X256" s="2"/>
      <c r="Y256" s="2"/>
      <c r="Z256" s="2"/>
      <c r="AA256" s="2"/>
      <c r="AB256" s="2"/>
      <c r="AC256" s="2"/>
      <c r="AD256" s="2"/>
      <c r="AE256" s="2"/>
      <c r="AF256" s="2"/>
      <c r="AH256" s="7"/>
    </row>
    <row r="257" spans="1:34" ht="16">
      <c r="A257" s="10">
        <f t="shared" ca="1" si="12"/>
        <v>256</v>
      </c>
      <c r="C257" s="9" t="str">
        <f t="shared" ca="1" si="11"/>
        <v xml:space="preserve"> (RFP Cat. #256)</v>
      </c>
      <c r="D257" s="2"/>
      <c r="E257" s="2"/>
      <c r="F257" s="7"/>
      <c r="G257" s="2"/>
      <c r="H257" s="2"/>
      <c r="I257" s="2"/>
      <c r="J257" s="2"/>
      <c r="K257" s="9"/>
      <c r="L257" s="13"/>
      <c r="M257" s="9"/>
      <c r="N257" s="9"/>
      <c r="O257" s="9"/>
      <c r="P257" s="11"/>
      <c r="Q257" s="2"/>
      <c r="R257" s="2"/>
      <c r="S257" s="2"/>
      <c r="T257" s="2"/>
      <c r="U257" s="2"/>
      <c r="V257" s="2"/>
      <c r="W257" s="2"/>
      <c r="X257" s="2"/>
      <c r="Y257" s="2"/>
      <c r="Z257" s="2"/>
      <c r="AA257" s="2"/>
      <c r="AB257" s="2"/>
      <c r="AC257" s="2"/>
      <c r="AD257" s="2"/>
      <c r="AE257" s="2"/>
      <c r="AF257" s="2"/>
      <c r="AH257" s="7"/>
    </row>
    <row r="258" spans="1:34" ht="16">
      <c r="A258" s="10">
        <f t="shared" ca="1" si="12"/>
        <v>257</v>
      </c>
      <c r="C258" s="9" t="str">
        <f t="shared" ca="1" si="11"/>
        <v xml:space="preserve"> (RFP Cat. #257)</v>
      </c>
      <c r="D258" s="2"/>
      <c r="E258" s="2"/>
      <c r="F258" s="7"/>
      <c r="G258" s="2"/>
      <c r="H258" s="2"/>
      <c r="I258" s="2"/>
      <c r="J258" s="2"/>
      <c r="K258" s="9"/>
      <c r="L258" s="9"/>
      <c r="M258" s="9"/>
      <c r="N258" s="9"/>
      <c r="O258" s="9"/>
      <c r="P258" s="9"/>
      <c r="Q258" s="2"/>
      <c r="R258" s="2"/>
      <c r="S258" s="2"/>
      <c r="T258" s="2"/>
      <c r="U258" s="2"/>
      <c r="V258" s="2"/>
      <c r="W258" s="2"/>
      <c r="X258" s="2"/>
      <c r="Y258" s="2"/>
      <c r="Z258" s="2"/>
      <c r="AA258" s="2"/>
      <c r="AB258" s="2"/>
      <c r="AC258" s="2"/>
      <c r="AD258" s="2"/>
      <c r="AE258" s="2"/>
      <c r="AF258" s="2"/>
      <c r="AH258" s="7"/>
    </row>
    <row r="259" spans="1:34" ht="16">
      <c r="A259" s="10">
        <f t="shared" ca="1" si="12"/>
        <v>258</v>
      </c>
      <c r="C259" s="9" t="str">
        <f t="shared" ca="1" si="11"/>
        <v xml:space="preserve"> (RFP Cat. #258)</v>
      </c>
      <c r="D259" s="2"/>
      <c r="E259" s="2"/>
      <c r="F259" s="7"/>
      <c r="G259" s="2"/>
      <c r="H259" s="2"/>
      <c r="I259" s="2"/>
      <c r="J259" s="2"/>
      <c r="K259" s="9"/>
      <c r="L259" s="9"/>
      <c r="M259" s="9"/>
      <c r="N259" s="9"/>
      <c r="O259" s="9"/>
      <c r="P259" s="11"/>
      <c r="Q259" s="2"/>
      <c r="R259" s="2"/>
      <c r="S259" s="2"/>
      <c r="T259" s="2"/>
      <c r="U259" s="2"/>
      <c r="V259" s="2"/>
      <c r="W259" s="2"/>
      <c r="X259" s="2"/>
      <c r="Y259" s="2"/>
      <c r="Z259" s="2"/>
      <c r="AA259" s="2"/>
      <c r="AB259" s="2"/>
      <c r="AC259" s="2"/>
      <c r="AD259" s="2"/>
      <c r="AE259" s="2"/>
      <c r="AF259" s="2"/>
      <c r="AH259" s="7"/>
    </row>
    <row r="260" spans="1:34" ht="16">
      <c r="A260" s="10">
        <f t="shared" ca="1" si="12"/>
        <v>259</v>
      </c>
      <c r="C260" s="9" t="str">
        <f t="shared" ca="1" si="11"/>
        <v xml:space="preserve"> (RFP Cat. #259)</v>
      </c>
      <c r="D260" s="2"/>
      <c r="E260" s="2"/>
      <c r="F260" s="7"/>
      <c r="G260" s="2"/>
      <c r="H260" s="2"/>
      <c r="I260" s="2"/>
      <c r="J260" s="2"/>
      <c r="K260" s="9"/>
      <c r="L260" s="9"/>
      <c r="M260" s="9"/>
      <c r="N260" s="9"/>
      <c r="O260" s="9"/>
      <c r="P260" s="9"/>
      <c r="Q260" s="2"/>
      <c r="R260" s="2"/>
      <c r="S260" s="2"/>
      <c r="T260" s="2"/>
      <c r="U260" s="2"/>
      <c r="V260" s="2"/>
      <c r="W260" s="2"/>
      <c r="X260" s="2"/>
      <c r="Y260" s="2"/>
      <c r="Z260" s="2"/>
      <c r="AA260" s="2"/>
      <c r="AB260" s="2"/>
      <c r="AC260" s="2"/>
      <c r="AD260" s="2"/>
      <c r="AE260" s="2"/>
      <c r="AF260" s="2"/>
      <c r="AH260" s="7"/>
    </row>
    <row r="261" spans="1:34" ht="16">
      <c r="A261" s="10">
        <f t="shared" ca="1" si="12"/>
        <v>260</v>
      </c>
      <c r="C261" s="9" t="str">
        <f t="shared" ca="1" si="11"/>
        <v xml:space="preserve"> (RFP Cat. #260)</v>
      </c>
      <c r="D261" s="2"/>
      <c r="E261" s="2"/>
      <c r="F261" s="7"/>
      <c r="G261" s="2"/>
      <c r="H261" s="2"/>
      <c r="I261" s="2"/>
      <c r="J261" s="2"/>
      <c r="K261" s="9"/>
      <c r="L261" s="9"/>
      <c r="M261" s="9"/>
      <c r="N261" s="16"/>
      <c r="O261" s="9"/>
      <c r="P261" s="9"/>
      <c r="Q261" s="2"/>
      <c r="R261" s="2"/>
      <c r="S261" s="2"/>
      <c r="T261" s="2"/>
      <c r="U261" s="2"/>
      <c r="V261" s="2"/>
      <c r="W261" s="2"/>
      <c r="X261" s="2"/>
      <c r="Y261" s="2"/>
      <c r="Z261" s="2"/>
      <c r="AA261" s="2"/>
      <c r="AB261" s="2"/>
      <c r="AC261" s="2"/>
      <c r="AD261" s="2"/>
      <c r="AE261" s="2"/>
      <c r="AF261" s="2"/>
      <c r="AH261" s="7"/>
    </row>
    <row r="262" spans="1:34" ht="16">
      <c r="A262" s="10">
        <f t="shared" ca="1" si="12"/>
        <v>261</v>
      </c>
      <c r="C262" s="9" t="str">
        <f t="shared" ca="1" si="11"/>
        <v xml:space="preserve"> (RFP Cat. #261)</v>
      </c>
      <c r="D262" s="2"/>
      <c r="E262" s="2"/>
      <c r="F262" s="7"/>
      <c r="G262" s="2"/>
      <c r="H262" s="2"/>
      <c r="I262" s="2"/>
      <c r="J262" s="2"/>
      <c r="K262" s="9"/>
      <c r="L262" s="9"/>
      <c r="M262" s="9"/>
      <c r="N262" s="9"/>
      <c r="O262" s="9"/>
      <c r="P262" s="11"/>
      <c r="Q262" s="2"/>
      <c r="R262" s="2"/>
      <c r="S262" s="2"/>
      <c r="T262" s="2"/>
      <c r="U262" s="2"/>
      <c r="V262" s="2"/>
      <c r="W262" s="2"/>
      <c r="X262" s="2"/>
      <c r="Y262" s="2"/>
      <c r="Z262" s="2"/>
      <c r="AA262" s="2"/>
      <c r="AB262" s="2"/>
      <c r="AC262" s="2"/>
      <c r="AD262" s="2"/>
      <c r="AE262" s="2"/>
      <c r="AF262" s="2"/>
      <c r="AH262" s="15"/>
    </row>
    <row r="263" spans="1:34" ht="16">
      <c r="A263" s="10">
        <f t="shared" ca="1" si="12"/>
        <v>262</v>
      </c>
      <c r="C263" s="9" t="str">
        <f t="shared" ca="1" si="11"/>
        <v xml:space="preserve"> (RFP Cat. #262)</v>
      </c>
      <c r="D263" s="2"/>
      <c r="E263" s="2"/>
      <c r="F263" s="7"/>
      <c r="G263" s="2"/>
      <c r="H263" s="2"/>
      <c r="I263" s="2"/>
      <c r="J263" s="2"/>
      <c r="K263" s="9"/>
      <c r="L263" s="13"/>
      <c r="M263" s="9"/>
      <c r="N263" s="9"/>
      <c r="O263" s="9"/>
      <c r="P263" s="11"/>
      <c r="Q263" s="2"/>
      <c r="R263" s="2"/>
      <c r="S263" s="2"/>
      <c r="T263" s="2"/>
      <c r="U263" s="2"/>
      <c r="V263" s="2"/>
      <c r="W263" s="2"/>
      <c r="X263" s="2"/>
      <c r="Y263" s="2"/>
      <c r="Z263" s="2"/>
      <c r="AA263" s="2"/>
      <c r="AB263" s="2"/>
      <c r="AC263" s="2"/>
      <c r="AD263" s="2"/>
      <c r="AE263" s="2"/>
      <c r="AF263" s="2"/>
      <c r="AH263" s="7"/>
    </row>
    <row r="264" spans="1:34" ht="16">
      <c r="A264" s="10">
        <f t="shared" ca="1" si="12"/>
        <v>263</v>
      </c>
      <c r="C264" s="9" t="str">
        <f t="shared" ca="1" si="11"/>
        <v xml:space="preserve"> (RFP Cat. #263)</v>
      </c>
      <c r="D264" s="2"/>
      <c r="E264" s="2"/>
      <c r="F264" s="7"/>
      <c r="G264" s="2"/>
      <c r="H264" s="2"/>
      <c r="I264" s="2"/>
      <c r="J264" s="2"/>
      <c r="K264" s="9"/>
      <c r="L264" s="13"/>
      <c r="M264" s="9"/>
      <c r="N264" s="9"/>
      <c r="O264" s="9"/>
      <c r="P264" s="11"/>
      <c r="Q264" s="2"/>
      <c r="R264" s="2"/>
      <c r="S264" s="2"/>
      <c r="T264" s="2"/>
      <c r="U264" s="2"/>
      <c r="V264" s="2"/>
      <c r="W264" s="2"/>
      <c r="X264" s="2"/>
      <c r="Y264" s="2"/>
      <c r="Z264" s="2"/>
      <c r="AA264" s="2"/>
      <c r="AB264" s="2"/>
      <c r="AC264" s="2"/>
      <c r="AD264" s="2"/>
      <c r="AE264" s="2"/>
      <c r="AF264" s="2"/>
      <c r="AH264" s="7"/>
    </row>
    <row r="265" spans="1:34" ht="16">
      <c r="A265" s="10">
        <f t="shared" ca="1" si="12"/>
        <v>264</v>
      </c>
      <c r="C265" s="9" t="str">
        <f t="shared" ref="C265:C328" ca="1" si="13">B265&amp;" (RFP Cat. #"&amp;A265&amp;")"</f>
        <v xml:space="preserve"> (RFP Cat. #264)</v>
      </c>
      <c r="D265" s="2"/>
      <c r="E265" s="2"/>
      <c r="F265" s="7"/>
      <c r="G265" s="2"/>
      <c r="H265" s="2"/>
      <c r="I265" s="2"/>
      <c r="J265" s="2"/>
      <c r="K265" s="9"/>
      <c r="L265" s="9"/>
      <c r="M265" s="9"/>
      <c r="N265" s="9"/>
      <c r="O265" s="9"/>
      <c r="P265" s="11"/>
      <c r="Q265" s="2"/>
      <c r="R265" s="2"/>
      <c r="S265" s="2"/>
      <c r="T265" s="2"/>
      <c r="U265" s="2"/>
      <c r="V265" s="2"/>
      <c r="W265" s="2"/>
      <c r="X265" s="2"/>
      <c r="Y265" s="2"/>
      <c r="Z265" s="2"/>
      <c r="AA265" s="2"/>
      <c r="AB265" s="2"/>
      <c r="AC265" s="2"/>
      <c r="AD265" s="2"/>
      <c r="AE265" s="2"/>
      <c r="AF265" s="2"/>
      <c r="AH265" s="7"/>
    </row>
    <row r="266" spans="1:34" ht="16">
      <c r="A266" s="10">
        <f t="shared" ca="1" si="12"/>
        <v>265</v>
      </c>
      <c r="C266" s="9" t="str">
        <f t="shared" ca="1" si="13"/>
        <v xml:space="preserve"> (RFP Cat. #265)</v>
      </c>
      <c r="D266" s="2"/>
      <c r="E266" s="2"/>
      <c r="F266" s="7"/>
      <c r="G266" s="2"/>
      <c r="H266" s="2"/>
      <c r="I266" s="2"/>
      <c r="J266" s="2"/>
      <c r="K266" s="9"/>
      <c r="L266" s="13"/>
      <c r="M266" s="9"/>
      <c r="N266" s="9"/>
      <c r="O266" s="9"/>
      <c r="P266" s="11"/>
      <c r="Q266" s="2"/>
      <c r="R266" s="2"/>
      <c r="S266" s="2"/>
      <c r="T266" s="2"/>
      <c r="U266" s="2"/>
      <c r="V266" s="2"/>
      <c r="W266" s="2"/>
      <c r="X266" s="2"/>
      <c r="Y266" s="2"/>
      <c r="Z266" s="2"/>
      <c r="AA266" s="2"/>
      <c r="AB266" s="2"/>
      <c r="AC266" s="2"/>
      <c r="AD266" s="2"/>
      <c r="AE266" s="2"/>
      <c r="AF266" s="2"/>
      <c r="AH266" s="7"/>
    </row>
    <row r="267" spans="1:34" ht="16">
      <c r="A267" s="10">
        <f t="shared" ca="1" si="12"/>
        <v>266</v>
      </c>
      <c r="C267" s="9" t="str">
        <f t="shared" ca="1" si="13"/>
        <v xml:space="preserve"> (RFP Cat. #266)</v>
      </c>
      <c r="D267" s="2"/>
      <c r="E267" s="2"/>
      <c r="F267" s="7"/>
      <c r="G267" s="2"/>
      <c r="H267" s="2"/>
      <c r="I267" s="2"/>
      <c r="J267" s="2"/>
      <c r="K267" s="9"/>
      <c r="L267" s="9"/>
      <c r="M267" s="9"/>
      <c r="N267" s="9"/>
      <c r="O267" s="9"/>
      <c r="P267" s="11"/>
      <c r="Q267" s="2"/>
      <c r="R267" s="2"/>
      <c r="S267" s="2"/>
      <c r="T267" s="2"/>
      <c r="U267" s="2"/>
      <c r="V267" s="2"/>
      <c r="W267" s="2"/>
      <c r="X267" s="2"/>
      <c r="Y267" s="2"/>
      <c r="Z267" s="2"/>
      <c r="AA267" s="2"/>
      <c r="AB267" s="2"/>
      <c r="AC267" s="2"/>
      <c r="AD267" s="2"/>
      <c r="AE267" s="2"/>
      <c r="AF267" s="2"/>
      <c r="AH267" s="7"/>
    </row>
    <row r="268" spans="1:34" ht="16">
      <c r="A268" s="10">
        <f t="shared" ca="1" si="12"/>
        <v>267</v>
      </c>
      <c r="C268" s="9" t="str">
        <f t="shared" ca="1" si="13"/>
        <v xml:space="preserve"> (RFP Cat. #267)</v>
      </c>
      <c r="D268" s="2"/>
      <c r="E268" s="2"/>
      <c r="F268" s="7"/>
      <c r="G268" s="2"/>
      <c r="H268" s="2"/>
      <c r="I268" s="2"/>
      <c r="J268" s="2"/>
      <c r="K268" s="9"/>
      <c r="L268" s="9"/>
      <c r="M268" s="9"/>
      <c r="N268" s="9"/>
      <c r="O268" s="9"/>
      <c r="P268" s="11"/>
      <c r="Q268" s="2"/>
      <c r="R268" s="2"/>
      <c r="S268" s="2"/>
      <c r="T268" s="2"/>
      <c r="U268" s="2"/>
      <c r="V268" s="2"/>
      <c r="W268" s="2"/>
      <c r="X268" s="2"/>
      <c r="Y268" s="2"/>
      <c r="Z268" s="2"/>
      <c r="AA268" s="2"/>
      <c r="AB268" s="2"/>
      <c r="AC268" s="2"/>
      <c r="AD268" s="2"/>
      <c r="AE268" s="2"/>
      <c r="AF268" s="2"/>
      <c r="AH268" s="7"/>
    </row>
    <row r="269" spans="1:34" ht="16">
      <c r="A269" s="10">
        <f t="shared" ca="1" si="12"/>
        <v>268</v>
      </c>
      <c r="C269" s="9" t="str">
        <f t="shared" ca="1" si="13"/>
        <v xml:space="preserve"> (RFP Cat. #268)</v>
      </c>
      <c r="D269" s="2"/>
      <c r="E269" s="2"/>
      <c r="F269" s="7"/>
      <c r="G269" s="2"/>
      <c r="H269" s="2"/>
      <c r="I269" s="2"/>
      <c r="J269" s="2"/>
      <c r="K269" s="9"/>
      <c r="L269" s="9"/>
      <c r="M269" s="9"/>
      <c r="N269" s="9"/>
      <c r="O269" s="9"/>
      <c r="P269" s="11"/>
      <c r="Q269" s="2"/>
      <c r="R269" s="2"/>
      <c r="S269" s="2"/>
      <c r="T269" s="2"/>
      <c r="U269" s="2"/>
      <c r="V269" s="2"/>
      <c r="W269" s="2"/>
      <c r="X269" s="2"/>
      <c r="Y269" s="2"/>
      <c r="Z269" s="2"/>
      <c r="AA269" s="2"/>
      <c r="AB269" s="2"/>
      <c r="AC269" s="2"/>
      <c r="AD269" s="2"/>
      <c r="AE269" s="2"/>
      <c r="AF269" s="2"/>
      <c r="AH269" s="7"/>
    </row>
    <row r="270" spans="1:34" ht="16">
      <c r="A270" s="10">
        <f t="shared" ca="1" si="12"/>
        <v>269</v>
      </c>
      <c r="C270" s="9" t="str">
        <f t="shared" ca="1" si="13"/>
        <v xml:space="preserve"> (RFP Cat. #269)</v>
      </c>
      <c r="D270" s="2"/>
      <c r="E270" s="2"/>
      <c r="F270" s="7"/>
      <c r="G270" s="2"/>
      <c r="H270" s="2"/>
      <c r="I270" s="2"/>
      <c r="J270" s="2"/>
      <c r="K270" s="9"/>
      <c r="L270" s="9"/>
      <c r="M270" s="9"/>
      <c r="N270" s="9"/>
      <c r="O270" s="9"/>
      <c r="P270" s="11"/>
      <c r="Q270" s="2"/>
      <c r="R270" s="2"/>
      <c r="S270" s="2"/>
      <c r="T270" s="2"/>
      <c r="U270" s="2"/>
      <c r="V270" s="2"/>
      <c r="W270" s="2"/>
      <c r="X270" s="2"/>
      <c r="Y270" s="2"/>
      <c r="Z270" s="2"/>
      <c r="AA270" s="2"/>
      <c r="AB270" s="2"/>
      <c r="AC270" s="2"/>
      <c r="AD270" s="2"/>
      <c r="AE270" s="2"/>
      <c r="AF270" s="2"/>
      <c r="AH270" s="7"/>
    </row>
    <row r="271" spans="1:34" ht="16">
      <c r="A271" s="10">
        <f t="shared" ca="1" si="12"/>
        <v>270</v>
      </c>
      <c r="C271" s="9" t="str">
        <f t="shared" ca="1" si="13"/>
        <v xml:space="preserve"> (RFP Cat. #270)</v>
      </c>
      <c r="D271" s="2"/>
      <c r="E271" s="2"/>
      <c r="F271" s="7"/>
      <c r="G271" s="2"/>
      <c r="H271" s="2"/>
      <c r="I271" s="2"/>
      <c r="J271" s="2"/>
      <c r="K271" s="14"/>
      <c r="L271" s="9"/>
      <c r="M271" s="9"/>
      <c r="N271" s="9"/>
      <c r="O271" s="9"/>
      <c r="P271" s="9"/>
      <c r="Q271" s="2"/>
      <c r="R271" s="2"/>
      <c r="S271" s="2"/>
      <c r="T271" s="2"/>
      <c r="U271" s="2"/>
      <c r="V271" s="2"/>
      <c r="W271" s="2"/>
      <c r="X271" s="2"/>
      <c r="Y271" s="2"/>
      <c r="Z271" s="2"/>
      <c r="AA271" s="2"/>
      <c r="AB271" s="2"/>
      <c r="AC271" s="2"/>
      <c r="AD271" s="2"/>
      <c r="AE271" s="2"/>
      <c r="AF271" s="2"/>
      <c r="AH271" s="7"/>
    </row>
    <row r="272" spans="1:34" ht="16">
      <c r="A272" s="10">
        <f t="shared" ca="1" si="12"/>
        <v>271</v>
      </c>
      <c r="C272" s="9" t="str">
        <f t="shared" ca="1" si="13"/>
        <v xml:space="preserve"> (RFP Cat. #271)</v>
      </c>
      <c r="D272" s="2"/>
      <c r="E272" s="2"/>
      <c r="F272" s="7"/>
      <c r="G272" s="2"/>
      <c r="H272" s="2"/>
      <c r="I272" s="2"/>
      <c r="J272" s="2"/>
      <c r="K272" s="9"/>
      <c r="L272" s="9"/>
      <c r="M272" s="9"/>
      <c r="N272" s="9"/>
      <c r="O272" s="9"/>
      <c r="P272" s="11"/>
      <c r="Q272" s="2"/>
      <c r="R272" s="2"/>
      <c r="S272" s="2"/>
      <c r="T272" s="2"/>
      <c r="U272" s="2"/>
      <c r="V272" s="2"/>
      <c r="W272" s="2"/>
      <c r="X272" s="2"/>
      <c r="Y272" s="2"/>
      <c r="Z272" s="2"/>
      <c r="AA272" s="2"/>
      <c r="AB272" s="2"/>
      <c r="AC272" s="2"/>
      <c r="AD272" s="2"/>
      <c r="AE272" s="2"/>
      <c r="AF272" s="2"/>
      <c r="AH272" s="7"/>
    </row>
    <row r="273" spans="1:34" ht="16">
      <c r="A273" s="10">
        <f t="shared" ca="1" si="12"/>
        <v>272</v>
      </c>
      <c r="C273" s="9" t="str">
        <f t="shared" ca="1" si="13"/>
        <v xml:space="preserve"> (RFP Cat. #272)</v>
      </c>
      <c r="D273" s="2"/>
      <c r="E273" s="2"/>
      <c r="F273" s="7"/>
      <c r="G273" s="2"/>
      <c r="H273" s="2"/>
      <c r="I273" s="2"/>
      <c r="J273" s="2"/>
      <c r="K273" s="9"/>
      <c r="L273" s="9"/>
      <c r="M273" s="9"/>
      <c r="N273" s="9"/>
      <c r="O273" s="9"/>
      <c r="P273" s="11"/>
      <c r="Q273" s="2"/>
      <c r="R273" s="2"/>
      <c r="S273" s="2"/>
      <c r="T273" s="2"/>
      <c r="U273" s="2"/>
      <c r="V273" s="2"/>
      <c r="W273" s="2"/>
      <c r="X273" s="2"/>
      <c r="Y273" s="2"/>
      <c r="Z273" s="2"/>
      <c r="AA273" s="2"/>
      <c r="AB273" s="2"/>
      <c r="AC273" s="2"/>
      <c r="AD273" s="2"/>
      <c r="AE273" s="2"/>
      <c r="AF273" s="2"/>
      <c r="AH273" s="7"/>
    </row>
    <row r="274" spans="1:34" ht="16">
      <c r="A274" s="10">
        <f t="shared" ca="1" si="12"/>
        <v>273</v>
      </c>
      <c r="C274" s="9" t="str">
        <f t="shared" ca="1" si="13"/>
        <v xml:space="preserve"> (RFP Cat. #273)</v>
      </c>
      <c r="D274" s="2"/>
      <c r="E274" s="2"/>
      <c r="F274" s="7"/>
      <c r="G274" s="2"/>
      <c r="H274" s="2"/>
      <c r="I274" s="2"/>
      <c r="J274" s="2"/>
      <c r="K274" s="9"/>
      <c r="L274" s="9"/>
      <c r="M274" s="9"/>
      <c r="N274" s="9"/>
      <c r="O274" s="9"/>
      <c r="P274" s="11"/>
      <c r="Q274" s="2"/>
      <c r="R274" s="2"/>
      <c r="S274" s="2"/>
      <c r="T274" s="2"/>
      <c r="U274" s="2"/>
      <c r="V274" s="2"/>
      <c r="W274" s="2"/>
      <c r="X274" s="2"/>
      <c r="Y274" s="2"/>
      <c r="Z274" s="2"/>
      <c r="AA274" s="2"/>
      <c r="AB274" s="2"/>
      <c r="AC274" s="2"/>
      <c r="AD274" s="2"/>
      <c r="AE274" s="2"/>
      <c r="AF274" s="2"/>
      <c r="AH274" s="7"/>
    </row>
    <row r="275" spans="1:34" ht="16">
      <c r="A275" s="10">
        <f t="shared" ca="1" si="12"/>
        <v>274</v>
      </c>
      <c r="C275" s="9" t="str">
        <f t="shared" ca="1" si="13"/>
        <v xml:space="preserve"> (RFP Cat. #274)</v>
      </c>
      <c r="D275" s="2"/>
      <c r="E275" s="2"/>
      <c r="F275" s="7"/>
      <c r="G275" s="2"/>
      <c r="H275" s="2"/>
      <c r="I275" s="2"/>
      <c r="J275" s="2"/>
      <c r="K275" s="9"/>
      <c r="L275" s="9"/>
      <c r="M275" s="9"/>
      <c r="N275" s="9"/>
      <c r="O275" s="9"/>
      <c r="P275" s="11"/>
      <c r="Q275" s="2"/>
      <c r="R275" s="2"/>
      <c r="S275" s="2"/>
      <c r="T275" s="2"/>
      <c r="U275" s="2"/>
      <c r="V275" s="2"/>
      <c r="W275" s="2"/>
      <c r="X275" s="2"/>
      <c r="Y275" s="2"/>
      <c r="Z275" s="2"/>
      <c r="AA275" s="2"/>
      <c r="AB275" s="2"/>
      <c r="AC275" s="2"/>
      <c r="AD275" s="2"/>
      <c r="AE275" s="2"/>
      <c r="AF275" s="2"/>
      <c r="AH275" s="7"/>
    </row>
    <row r="276" spans="1:34" ht="16">
      <c r="A276" s="10">
        <f t="shared" ca="1" si="12"/>
        <v>275</v>
      </c>
      <c r="C276" s="9" t="str">
        <f t="shared" ca="1" si="13"/>
        <v xml:space="preserve"> (RFP Cat. #275)</v>
      </c>
      <c r="D276" s="2"/>
      <c r="E276" s="2"/>
      <c r="F276" s="7"/>
      <c r="G276" s="2"/>
      <c r="H276" s="2"/>
      <c r="I276" s="2"/>
      <c r="J276" s="2"/>
      <c r="K276" s="9"/>
      <c r="L276" s="9"/>
      <c r="M276" s="9"/>
      <c r="N276" s="9"/>
      <c r="O276" s="9"/>
      <c r="P276" s="11"/>
      <c r="Q276" s="2"/>
      <c r="R276" s="2"/>
      <c r="S276" s="2"/>
      <c r="T276" s="2"/>
      <c r="U276" s="2"/>
      <c r="V276" s="2"/>
      <c r="W276" s="2"/>
      <c r="X276" s="2"/>
      <c r="Y276" s="2"/>
      <c r="Z276" s="2"/>
      <c r="AA276" s="2"/>
      <c r="AB276" s="2"/>
      <c r="AC276" s="2"/>
      <c r="AD276" s="2"/>
      <c r="AE276" s="2"/>
      <c r="AF276" s="2"/>
      <c r="AH276" s="7"/>
    </row>
    <row r="277" spans="1:34" ht="16">
      <c r="A277" s="10">
        <f t="shared" ca="1" si="12"/>
        <v>276</v>
      </c>
      <c r="C277" s="9" t="str">
        <f t="shared" ca="1" si="13"/>
        <v xml:space="preserve"> (RFP Cat. #276)</v>
      </c>
      <c r="D277" s="2"/>
      <c r="E277" s="2"/>
      <c r="F277" s="7"/>
      <c r="G277" s="2"/>
      <c r="H277" s="2"/>
      <c r="I277" s="2"/>
      <c r="J277" s="2"/>
      <c r="K277" s="9"/>
      <c r="L277" s="13"/>
      <c r="M277" s="9"/>
      <c r="N277" s="9"/>
      <c r="O277" s="9"/>
      <c r="P277" s="11"/>
      <c r="Q277" s="2"/>
      <c r="R277" s="2"/>
      <c r="S277" s="2"/>
      <c r="T277" s="2"/>
      <c r="U277" s="2"/>
      <c r="V277" s="2"/>
      <c r="W277" s="2"/>
      <c r="X277" s="2"/>
      <c r="Y277" s="2"/>
      <c r="Z277" s="2"/>
      <c r="AA277" s="2"/>
      <c r="AB277" s="2"/>
      <c r="AC277" s="2"/>
      <c r="AD277" s="2"/>
      <c r="AE277" s="2"/>
      <c r="AF277" s="2"/>
      <c r="AH277" s="7"/>
    </row>
    <row r="278" spans="1:34" ht="16">
      <c r="A278" s="10">
        <f t="shared" ca="1" si="12"/>
        <v>277</v>
      </c>
      <c r="C278" s="9" t="str">
        <f t="shared" ca="1" si="13"/>
        <v xml:space="preserve"> (RFP Cat. #277)</v>
      </c>
      <c r="D278" s="2"/>
      <c r="E278" s="2"/>
      <c r="F278" s="7"/>
      <c r="G278" s="2"/>
      <c r="H278" s="2"/>
      <c r="I278" s="2"/>
      <c r="J278" s="2"/>
      <c r="K278" s="9"/>
      <c r="L278" s="9"/>
      <c r="M278" s="9"/>
      <c r="N278" s="9"/>
      <c r="O278" s="9"/>
      <c r="P278" s="11"/>
      <c r="Q278" s="2"/>
      <c r="R278" s="2"/>
      <c r="S278" s="2"/>
      <c r="T278" s="2" t="s">
        <v>3</v>
      </c>
      <c r="U278" s="2"/>
      <c r="V278" s="2"/>
      <c r="W278" s="2"/>
      <c r="X278" s="2"/>
      <c r="Y278" s="2"/>
      <c r="Z278" s="2"/>
      <c r="AA278" s="2"/>
      <c r="AB278" s="2"/>
      <c r="AC278" s="2"/>
      <c r="AD278" s="2"/>
      <c r="AE278" s="2"/>
      <c r="AF278" s="2"/>
      <c r="AH278" s="7"/>
    </row>
    <row r="279" spans="1:34" ht="16">
      <c r="A279" s="10">
        <f t="shared" ca="1" si="12"/>
        <v>278</v>
      </c>
      <c r="C279" s="9" t="str">
        <f t="shared" ca="1" si="13"/>
        <v xml:space="preserve"> (RFP Cat. #278)</v>
      </c>
      <c r="D279" s="2"/>
      <c r="E279" s="2"/>
      <c r="F279" s="7"/>
      <c r="G279" s="2"/>
      <c r="H279" s="2"/>
      <c r="I279" s="2"/>
      <c r="J279" s="2"/>
      <c r="K279" s="9"/>
      <c r="L279" s="9"/>
      <c r="M279" s="9"/>
      <c r="N279" s="9"/>
      <c r="O279" s="9"/>
      <c r="P279" s="11"/>
      <c r="Q279" s="2"/>
      <c r="R279" s="2"/>
      <c r="S279" s="2"/>
      <c r="T279" s="2" t="s">
        <v>3</v>
      </c>
      <c r="U279" s="2"/>
      <c r="V279" s="2"/>
      <c r="W279" s="2"/>
      <c r="X279" s="2"/>
      <c r="Y279" s="2"/>
      <c r="Z279" s="2"/>
      <c r="AA279" s="2"/>
      <c r="AB279" s="2"/>
      <c r="AC279" s="2"/>
      <c r="AD279" s="2"/>
      <c r="AE279" s="2"/>
      <c r="AF279" s="2"/>
      <c r="AH279" s="7"/>
    </row>
    <row r="280" spans="1:34" ht="16">
      <c r="A280" s="10">
        <f t="shared" ca="1" si="12"/>
        <v>279</v>
      </c>
      <c r="C280" s="9" t="str">
        <f t="shared" ca="1" si="13"/>
        <v xml:space="preserve"> (RFP Cat. #279)</v>
      </c>
      <c r="D280" s="2"/>
      <c r="E280" s="2"/>
      <c r="F280" s="7"/>
      <c r="G280" s="2"/>
      <c r="H280" s="2"/>
      <c r="I280" s="2"/>
      <c r="J280" s="2"/>
      <c r="K280" s="9"/>
      <c r="L280" s="9"/>
      <c r="M280" s="9"/>
      <c r="N280" s="9"/>
      <c r="O280" s="9"/>
      <c r="P280" s="11"/>
      <c r="Q280" s="2"/>
      <c r="R280" s="2"/>
      <c r="S280" s="2"/>
      <c r="T280" s="2" t="s">
        <v>3</v>
      </c>
      <c r="U280" s="2" t="s">
        <v>3</v>
      </c>
      <c r="V280" s="2"/>
      <c r="W280" s="2"/>
      <c r="X280" s="2"/>
      <c r="Y280" s="2"/>
      <c r="Z280" s="2"/>
      <c r="AA280" s="2"/>
      <c r="AB280" s="2"/>
      <c r="AC280" s="2"/>
      <c r="AD280" s="2"/>
      <c r="AE280" s="2"/>
      <c r="AF280" s="2"/>
      <c r="AH280" s="7"/>
    </row>
    <row r="281" spans="1:34" ht="16">
      <c r="A281" s="10">
        <f t="shared" ca="1" si="12"/>
        <v>280</v>
      </c>
      <c r="C281" s="9" t="str">
        <f t="shared" ca="1" si="13"/>
        <v xml:space="preserve"> (RFP Cat. #280)</v>
      </c>
      <c r="D281" s="2"/>
      <c r="E281" s="2"/>
      <c r="F281" s="7"/>
      <c r="G281" s="2"/>
      <c r="H281" s="2"/>
      <c r="I281" s="2"/>
      <c r="J281" s="2"/>
      <c r="K281" s="9"/>
      <c r="L281" s="9"/>
      <c r="M281" s="9"/>
      <c r="N281" s="9"/>
      <c r="O281" s="9"/>
      <c r="P281" s="11"/>
      <c r="Q281" s="2"/>
      <c r="R281" s="2"/>
      <c r="S281" s="2"/>
      <c r="T281" s="2"/>
      <c r="U281" s="2" t="s">
        <v>3</v>
      </c>
      <c r="V281" s="2"/>
      <c r="W281" s="2"/>
      <c r="X281" s="2"/>
      <c r="Y281" s="2"/>
      <c r="Z281" s="2"/>
      <c r="AA281" s="2"/>
      <c r="AB281" s="2"/>
      <c r="AC281" s="2"/>
      <c r="AD281" s="2"/>
      <c r="AE281" s="2"/>
      <c r="AF281" s="2"/>
      <c r="AH281" s="7"/>
    </row>
    <row r="282" spans="1:34" ht="16">
      <c r="A282" s="10">
        <f t="shared" ca="1" si="12"/>
        <v>281</v>
      </c>
      <c r="C282" s="9" t="str">
        <f t="shared" ca="1" si="13"/>
        <v xml:space="preserve"> (RFP Cat. #281)</v>
      </c>
      <c r="D282" s="2"/>
      <c r="E282" s="2"/>
      <c r="F282" s="7"/>
      <c r="G282" s="2"/>
      <c r="H282" s="2"/>
      <c r="I282" s="2"/>
      <c r="J282" s="2"/>
      <c r="K282" s="9"/>
      <c r="L282" s="9"/>
      <c r="M282" s="9"/>
      <c r="N282" s="9"/>
      <c r="O282" s="9"/>
      <c r="P282" s="11"/>
      <c r="Q282" s="2"/>
      <c r="R282" s="2"/>
      <c r="S282" s="2"/>
      <c r="T282" s="2"/>
      <c r="U282" s="2"/>
      <c r="V282" s="2"/>
      <c r="W282" s="2"/>
      <c r="X282" s="2"/>
      <c r="Y282" s="2"/>
      <c r="Z282" s="2"/>
      <c r="AA282" s="2"/>
      <c r="AB282" s="2"/>
      <c r="AC282" s="2"/>
      <c r="AD282" s="2"/>
      <c r="AE282" s="2"/>
      <c r="AF282" s="2"/>
      <c r="AH282" s="7"/>
    </row>
    <row r="283" spans="1:34" ht="16">
      <c r="A283" s="10">
        <f t="shared" ca="1" si="12"/>
        <v>282</v>
      </c>
      <c r="C283" s="9" t="str">
        <f t="shared" ca="1" si="13"/>
        <v xml:space="preserve"> (RFP Cat. #282)</v>
      </c>
      <c r="D283" s="2"/>
      <c r="E283" s="2"/>
      <c r="F283" s="7"/>
      <c r="G283" s="2"/>
      <c r="H283" s="2"/>
      <c r="I283" s="2"/>
      <c r="J283" s="2"/>
      <c r="K283" s="9"/>
      <c r="L283" s="9"/>
      <c r="M283" s="9"/>
      <c r="N283" s="9"/>
      <c r="O283" s="9"/>
      <c r="P283" s="11"/>
      <c r="Q283" s="2"/>
      <c r="R283" s="2"/>
      <c r="S283" s="2"/>
      <c r="T283" s="2"/>
      <c r="U283" s="2"/>
      <c r="V283" s="2"/>
      <c r="W283" s="2"/>
      <c r="X283" s="2"/>
      <c r="Y283" s="2"/>
      <c r="Z283" s="2"/>
      <c r="AA283" s="2"/>
      <c r="AB283" s="2"/>
      <c r="AC283" s="2"/>
      <c r="AD283" s="2"/>
      <c r="AE283" s="2"/>
      <c r="AF283" s="2"/>
      <c r="AH283" s="7"/>
    </row>
    <row r="284" spans="1:34" ht="16">
      <c r="A284" s="10">
        <f t="shared" ca="1" si="12"/>
        <v>283</v>
      </c>
      <c r="C284" s="9" t="str">
        <f t="shared" ca="1" si="13"/>
        <v xml:space="preserve"> (RFP Cat. #283)</v>
      </c>
      <c r="D284" s="2"/>
      <c r="E284" s="2"/>
      <c r="F284" s="7"/>
      <c r="G284" s="2"/>
      <c r="H284" s="2"/>
      <c r="I284" s="2"/>
      <c r="J284" s="2"/>
      <c r="K284" s="9"/>
      <c r="L284" s="9"/>
      <c r="M284" s="9"/>
      <c r="N284" s="9"/>
      <c r="O284" s="9"/>
      <c r="P284" s="8"/>
      <c r="Q284" s="2"/>
      <c r="R284" s="2"/>
      <c r="S284" s="2"/>
      <c r="T284" s="2"/>
      <c r="U284" s="2"/>
      <c r="V284" s="2"/>
      <c r="W284" s="2"/>
      <c r="X284" s="2"/>
      <c r="Y284" s="2"/>
      <c r="Z284" s="2"/>
      <c r="AA284" s="2"/>
      <c r="AB284" s="2"/>
      <c r="AC284" s="2"/>
      <c r="AD284" s="2"/>
      <c r="AE284" s="2"/>
      <c r="AF284" s="2"/>
      <c r="AH284" s="7"/>
    </row>
    <row r="285" spans="1:34" ht="16">
      <c r="A285" s="10">
        <f t="shared" ca="1" si="12"/>
        <v>284</v>
      </c>
      <c r="C285" s="9" t="str">
        <f t="shared" ca="1" si="13"/>
        <v xml:space="preserve"> (RFP Cat. #284)</v>
      </c>
      <c r="D285" s="12"/>
      <c r="E285" s="2"/>
      <c r="F285" s="7"/>
      <c r="G285" s="2"/>
      <c r="H285" s="2"/>
      <c r="I285" s="2"/>
      <c r="J285" s="2"/>
      <c r="K285" s="9"/>
      <c r="L285" s="9"/>
      <c r="M285" s="9"/>
      <c r="N285" s="9"/>
      <c r="O285" s="9"/>
      <c r="P285" s="8"/>
      <c r="Q285" s="2"/>
      <c r="R285" s="2"/>
      <c r="S285" s="2"/>
      <c r="T285" s="2"/>
      <c r="U285" s="2"/>
      <c r="V285" s="2"/>
      <c r="W285" s="2"/>
      <c r="X285" s="2"/>
      <c r="Y285" s="2"/>
      <c r="Z285" s="2"/>
      <c r="AA285" s="2"/>
      <c r="AB285" s="2"/>
      <c r="AC285" s="2"/>
      <c r="AD285" s="2"/>
      <c r="AE285" s="2"/>
      <c r="AF285" s="2"/>
      <c r="AH285" s="7"/>
    </row>
    <row r="286" spans="1:34" ht="16">
      <c r="A286" s="10">
        <f t="shared" ca="1" si="12"/>
        <v>285</v>
      </c>
      <c r="C286" s="9" t="str">
        <f t="shared" ca="1" si="13"/>
        <v xml:space="preserve"> (RFP Cat. #285)</v>
      </c>
      <c r="D286" s="2"/>
      <c r="E286" s="2"/>
      <c r="F286" s="7"/>
      <c r="G286" s="2"/>
      <c r="H286" s="2"/>
      <c r="I286" s="2"/>
      <c r="J286" s="2"/>
      <c r="K286" s="9"/>
      <c r="L286" s="9"/>
      <c r="M286" s="9"/>
      <c r="N286" s="9"/>
      <c r="O286" s="9"/>
      <c r="P286" s="8"/>
      <c r="Q286" s="2"/>
      <c r="R286" s="2"/>
      <c r="S286" s="2"/>
      <c r="T286" s="2"/>
      <c r="U286" s="2"/>
      <c r="V286" s="2"/>
      <c r="W286" s="2"/>
      <c r="X286" s="2"/>
      <c r="Y286" s="2"/>
      <c r="Z286" s="2"/>
      <c r="AA286" s="2"/>
      <c r="AB286" s="2"/>
      <c r="AC286" s="2"/>
      <c r="AD286" s="2"/>
      <c r="AE286" s="2"/>
      <c r="AF286" s="2"/>
      <c r="AH286" s="7"/>
    </row>
    <row r="287" spans="1:34" ht="16">
      <c r="A287" s="10">
        <f t="shared" ca="1" si="12"/>
        <v>286</v>
      </c>
      <c r="C287" s="9" t="str">
        <f t="shared" ca="1" si="13"/>
        <v xml:space="preserve"> (RFP Cat. #286)</v>
      </c>
      <c r="D287" s="2"/>
      <c r="E287" s="2"/>
      <c r="F287" s="7"/>
      <c r="G287" s="2"/>
      <c r="H287" s="2"/>
      <c r="I287" s="2"/>
      <c r="J287" s="2"/>
      <c r="K287" s="9"/>
      <c r="L287" s="9"/>
      <c r="M287" s="9"/>
      <c r="N287" s="9"/>
      <c r="O287" s="9"/>
      <c r="P287" s="11"/>
      <c r="Q287" s="2"/>
      <c r="R287" s="2"/>
      <c r="S287" s="2"/>
      <c r="T287" s="2"/>
      <c r="U287" s="2"/>
      <c r="V287" s="2"/>
      <c r="W287" s="2"/>
      <c r="X287" s="2"/>
      <c r="Y287" s="2"/>
      <c r="Z287" s="2"/>
      <c r="AA287" s="2"/>
      <c r="AB287" s="2"/>
      <c r="AC287" s="2"/>
      <c r="AD287" s="2"/>
      <c r="AE287" s="2"/>
      <c r="AF287" s="2"/>
      <c r="AH287" s="7"/>
    </row>
    <row r="288" spans="1:34" ht="16">
      <c r="A288" s="10">
        <f t="shared" ca="1" si="12"/>
        <v>287</v>
      </c>
      <c r="C288" s="9" t="str">
        <f t="shared" ca="1" si="13"/>
        <v xml:space="preserve"> (RFP Cat. #287)</v>
      </c>
      <c r="D288" s="2"/>
      <c r="E288" s="2"/>
      <c r="F288" s="7"/>
      <c r="G288" s="2"/>
      <c r="H288" s="2"/>
      <c r="I288" s="2"/>
      <c r="J288" s="2"/>
      <c r="K288" s="9"/>
      <c r="L288" s="9"/>
      <c r="M288" s="9"/>
      <c r="N288" s="9"/>
      <c r="O288" s="9"/>
      <c r="P288" s="11"/>
      <c r="Q288" s="2"/>
      <c r="R288" s="2"/>
      <c r="S288" s="2"/>
      <c r="T288" s="2"/>
      <c r="U288" s="2"/>
      <c r="V288" s="2"/>
      <c r="W288" s="2"/>
      <c r="X288" s="2"/>
      <c r="Y288" s="2"/>
      <c r="Z288" s="2"/>
      <c r="AA288" s="2"/>
      <c r="AB288" s="2"/>
      <c r="AC288" s="2"/>
      <c r="AD288" s="2"/>
      <c r="AE288" s="2"/>
      <c r="AF288" s="2"/>
      <c r="AH288" s="7"/>
    </row>
    <row r="289" spans="1:34" ht="16">
      <c r="A289" s="10">
        <f t="shared" ca="1" si="12"/>
        <v>288</v>
      </c>
      <c r="C289" s="9" t="str">
        <f t="shared" ca="1" si="13"/>
        <v xml:space="preserve"> (RFP Cat. #288)</v>
      </c>
      <c r="D289" s="2"/>
      <c r="E289" s="2"/>
      <c r="F289" s="7"/>
      <c r="G289" s="2"/>
      <c r="H289" s="2"/>
      <c r="I289" s="2"/>
      <c r="J289" s="2"/>
      <c r="K289" s="9"/>
      <c r="L289" s="9"/>
      <c r="M289" s="9"/>
      <c r="N289" s="9"/>
      <c r="O289" s="9"/>
      <c r="P289" s="11"/>
      <c r="Q289" s="2"/>
      <c r="R289" s="2"/>
      <c r="S289" s="2"/>
      <c r="T289" s="2"/>
      <c r="U289" s="2"/>
      <c r="V289" s="2"/>
      <c r="W289" s="2"/>
      <c r="X289" s="2"/>
      <c r="Y289" s="2"/>
      <c r="Z289" s="2"/>
      <c r="AA289" s="2"/>
      <c r="AB289" s="2"/>
      <c r="AC289" s="2"/>
      <c r="AD289" s="2"/>
      <c r="AE289" s="2"/>
      <c r="AF289" s="2"/>
      <c r="AH289" s="7"/>
    </row>
    <row r="290" spans="1:34" ht="16">
      <c r="A290" s="10">
        <f t="shared" ca="1" si="12"/>
        <v>289</v>
      </c>
      <c r="C290" s="9" t="str">
        <f t="shared" ca="1" si="13"/>
        <v xml:space="preserve"> (RFP Cat. #289)</v>
      </c>
      <c r="D290" s="2"/>
      <c r="E290" s="2"/>
      <c r="F290" s="7"/>
      <c r="G290" s="2"/>
      <c r="H290" s="2"/>
      <c r="I290" s="2"/>
      <c r="J290" s="2"/>
      <c r="K290" s="9"/>
      <c r="L290" s="9"/>
      <c r="M290" s="9"/>
      <c r="N290" s="9"/>
      <c r="O290" s="9"/>
      <c r="P290" s="11"/>
      <c r="Q290" s="2"/>
      <c r="R290" s="2"/>
      <c r="S290" s="2"/>
      <c r="T290" s="2"/>
      <c r="U290" s="2"/>
      <c r="V290" s="2"/>
      <c r="W290" s="2"/>
      <c r="X290" s="2"/>
      <c r="Y290" s="2"/>
      <c r="Z290" s="2"/>
      <c r="AA290" s="2"/>
      <c r="AB290" s="2"/>
      <c r="AC290" s="2"/>
      <c r="AD290" s="2"/>
      <c r="AE290" s="2"/>
      <c r="AF290" s="2"/>
      <c r="AH290" s="7"/>
    </row>
    <row r="291" spans="1:34" ht="16">
      <c r="A291" s="10">
        <f t="shared" ca="1" si="12"/>
        <v>290</v>
      </c>
      <c r="C291" s="9" t="str">
        <f t="shared" ca="1" si="13"/>
        <v xml:space="preserve"> (RFP Cat. #290)</v>
      </c>
      <c r="D291" s="2"/>
      <c r="E291" s="2"/>
      <c r="F291" s="7"/>
      <c r="G291" s="2"/>
      <c r="H291" s="2"/>
      <c r="I291" s="2"/>
      <c r="J291" s="2"/>
      <c r="K291" s="9"/>
      <c r="L291" s="9"/>
      <c r="M291" s="9"/>
      <c r="N291" s="9"/>
      <c r="O291" s="9"/>
      <c r="P291" s="11"/>
      <c r="Q291" s="2"/>
      <c r="R291" s="2"/>
      <c r="S291" s="2"/>
      <c r="T291" s="2"/>
      <c r="U291" s="2"/>
      <c r="V291" s="2"/>
      <c r="W291" s="2"/>
      <c r="X291" s="2"/>
      <c r="Y291" s="2"/>
      <c r="Z291" s="2"/>
      <c r="AA291" s="2"/>
      <c r="AB291" s="2"/>
      <c r="AC291" s="2"/>
      <c r="AD291" s="2"/>
      <c r="AE291" s="2"/>
      <c r="AF291" s="2"/>
      <c r="AH291" s="7"/>
    </row>
    <row r="292" spans="1:34" ht="16">
      <c r="A292" s="10">
        <f t="shared" ca="1" si="12"/>
        <v>291</v>
      </c>
      <c r="C292" s="9" t="str">
        <f t="shared" ca="1" si="13"/>
        <v xml:space="preserve"> (RFP Cat. #291)</v>
      </c>
      <c r="D292" s="2"/>
      <c r="E292" s="2"/>
      <c r="F292" s="7"/>
      <c r="G292" s="2"/>
      <c r="H292" s="2"/>
      <c r="I292" s="2"/>
      <c r="J292" s="2"/>
      <c r="K292" s="9"/>
      <c r="L292" s="9"/>
      <c r="M292" s="9"/>
      <c r="N292" s="9"/>
      <c r="O292" s="9"/>
      <c r="P292" s="11"/>
      <c r="Q292" s="2"/>
      <c r="R292" s="2"/>
      <c r="S292" s="2"/>
      <c r="T292" s="2"/>
      <c r="U292" s="2"/>
      <c r="V292" s="2"/>
      <c r="W292" s="2"/>
      <c r="X292" s="2"/>
      <c r="Y292" s="2"/>
      <c r="Z292" s="2"/>
      <c r="AA292" s="2"/>
      <c r="AB292" s="2"/>
      <c r="AC292" s="2"/>
      <c r="AD292" s="2"/>
      <c r="AE292" s="2"/>
      <c r="AF292" s="2"/>
      <c r="AH292" s="7"/>
    </row>
    <row r="293" spans="1:34" ht="16">
      <c r="A293" s="10">
        <f t="shared" ca="1" si="12"/>
        <v>292</v>
      </c>
      <c r="C293" s="9" t="str">
        <f t="shared" ca="1" si="13"/>
        <v xml:space="preserve"> (RFP Cat. #292)</v>
      </c>
      <c r="D293" s="2"/>
      <c r="E293" s="2"/>
      <c r="F293" s="7"/>
      <c r="G293" s="2"/>
      <c r="H293" s="2"/>
      <c r="I293" s="2"/>
      <c r="J293" s="2"/>
      <c r="K293" s="9"/>
      <c r="L293" s="9"/>
      <c r="M293" s="9"/>
      <c r="N293" s="9"/>
      <c r="O293" s="9"/>
      <c r="P293" s="11"/>
      <c r="Q293" s="2"/>
      <c r="R293" s="2"/>
      <c r="S293" s="2"/>
      <c r="T293" s="2"/>
      <c r="U293" s="2"/>
      <c r="V293" s="2"/>
      <c r="W293" s="2"/>
      <c r="X293" s="2"/>
      <c r="Y293" s="2"/>
      <c r="Z293" s="2"/>
      <c r="AA293" s="2"/>
      <c r="AB293" s="2"/>
      <c r="AC293" s="2"/>
      <c r="AD293" s="2"/>
      <c r="AE293" s="2"/>
      <c r="AF293" s="2"/>
      <c r="AH293" s="7"/>
    </row>
    <row r="294" spans="1:34" ht="16">
      <c r="A294" s="10">
        <f t="shared" ca="1" si="12"/>
        <v>293</v>
      </c>
      <c r="C294" s="9" t="str">
        <f t="shared" ca="1" si="13"/>
        <v xml:space="preserve"> (RFP Cat. #293)</v>
      </c>
      <c r="D294" s="2"/>
      <c r="E294" s="2"/>
      <c r="F294" s="7"/>
      <c r="G294" s="2"/>
      <c r="H294" s="2"/>
      <c r="I294" s="2"/>
      <c r="J294" s="2"/>
      <c r="K294" s="9"/>
      <c r="L294" s="9"/>
      <c r="M294" s="9"/>
      <c r="N294" s="9"/>
      <c r="O294" s="9"/>
      <c r="P294" s="11"/>
      <c r="Q294" s="2"/>
      <c r="R294" s="2"/>
      <c r="S294" s="2"/>
      <c r="T294" s="2"/>
      <c r="U294" s="2"/>
      <c r="V294" s="2"/>
      <c r="W294" s="2"/>
      <c r="X294" s="2"/>
      <c r="Y294" s="2"/>
      <c r="Z294" s="2"/>
      <c r="AA294" s="2"/>
      <c r="AB294" s="2"/>
      <c r="AC294" s="2"/>
      <c r="AD294" s="2"/>
      <c r="AE294" s="2"/>
      <c r="AF294" s="2"/>
      <c r="AH294" s="7"/>
    </row>
    <row r="295" spans="1:34" ht="16">
      <c r="A295" s="10">
        <f t="shared" ca="1" si="12"/>
        <v>294</v>
      </c>
      <c r="C295" s="9" t="str">
        <f t="shared" ca="1" si="13"/>
        <v xml:space="preserve"> (RFP Cat. #294)</v>
      </c>
      <c r="D295" s="2"/>
      <c r="E295" s="2"/>
      <c r="F295" s="7"/>
      <c r="G295" s="2"/>
      <c r="H295" s="2"/>
      <c r="I295" s="2"/>
      <c r="J295" s="2"/>
      <c r="K295" s="9"/>
      <c r="L295" s="9"/>
      <c r="M295" s="9"/>
      <c r="N295" s="9"/>
      <c r="O295" s="9"/>
      <c r="P295" s="11"/>
      <c r="Q295" s="2"/>
      <c r="R295" s="2"/>
      <c r="S295" s="2"/>
      <c r="T295" s="2"/>
      <c r="U295" s="2"/>
      <c r="V295" s="2"/>
      <c r="W295" s="2"/>
      <c r="X295" s="2"/>
      <c r="Y295" s="2"/>
      <c r="Z295" s="2"/>
      <c r="AA295" s="2"/>
      <c r="AB295" s="2"/>
      <c r="AC295" s="2"/>
      <c r="AD295" s="2"/>
      <c r="AE295" s="2"/>
      <c r="AF295" s="2"/>
      <c r="AH295" s="7"/>
    </row>
    <row r="296" spans="1:34" ht="16">
      <c r="A296" s="10">
        <f t="shared" ca="1" si="12"/>
        <v>295</v>
      </c>
      <c r="C296" s="9" t="str">
        <f t="shared" ca="1" si="13"/>
        <v xml:space="preserve"> (RFP Cat. #295)</v>
      </c>
      <c r="D296" s="2"/>
      <c r="E296" s="2"/>
      <c r="F296" s="7"/>
      <c r="G296" s="2"/>
      <c r="H296" s="2"/>
      <c r="I296" s="2"/>
      <c r="J296" s="2"/>
      <c r="K296" s="9"/>
      <c r="L296" s="9"/>
      <c r="M296" s="9"/>
      <c r="N296" s="9"/>
      <c r="O296" s="9"/>
      <c r="P296" s="11"/>
      <c r="Q296" s="2"/>
      <c r="R296" s="2"/>
      <c r="S296" s="2"/>
      <c r="T296" s="2"/>
      <c r="U296" s="2"/>
      <c r="V296" s="2"/>
      <c r="W296" s="2"/>
      <c r="X296" s="2"/>
      <c r="Y296" s="2"/>
      <c r="Z296" s="2"/>
      <c r="AA296" s="2"/>
      <c r="AB296" s="2"/>
      <c r="AC296" s="2"/>
      <c r="AD296" s="2"/>
      <c r="AE296" s="2"/>
      <c r="AF296" s="2"/>
      <c r="AH296" s="7"/>
    </row>
    <row r="297" spans="1:34" ht="16">
      <c r="A297" s="10">
        <f t="shared" ca="1" si="12"/>
        <v>296</v>
      </c>
      <c r="C297" s="9" t="str">
        <f t="shared" ca="1" si="13"/>
        <v xml:space="preserve"> (RFP Cat. #296)</v>
      </c>
      <c r="D297" s="2"/>
      <c r="E297" s="2"/>
      <c r="F297" s="7"/>
      <c r="G297" s="2"/>
      <c r="H297" s="2"/>
      <c r="I297" s="2"/>
      <c r="J297" s="2"/>
      <c r="K297" s="9"/>
      <c r="L297" s="9"/>
      <c r="M297" s="9"/>
      <c r="N297" s="9"/>
      <c r="O297" s="9"/>
      <c r="P297" s="11"/>
      <c r="Q297" s="2"/>
      <c r="R297" s="2"/>
      <c r="S297" s="2"/>
      <c r="T297" s="2"/>
      <c r="U297" s="2"/>
      <c r="V297" s="2"/>
      <c r="W297" s="2"/>
      <c r="X297" s="2"/>
      <c r="Y297" s="2"/>
      <c r="Z297" s="2"/>
      <c r="AA297" s="2"/>
      <c r="AB297" s="2"/>
      <c r="AC297" s="2"/>
      <c r="AD297" s="2"/>
      <c r="AE297" s="2"/>
      <c r="AF297" s="2"/>
      <c r="AH297" s="7"/>
    </row>
    <row r="298" spans="1:34" ht="16">
      <c r="A298" s="10">
        <f t="shared" ca="1" si="12"/>
        <v>297</v>
      </c>
      <c r="C298" s="9" t="str">
        <f t="shared" ca="1" si="13"/>
        <v xml:space="preserve"> (RFP Cat. #297)</v>
      </c>
      <c r="D298" s="2"/>
      <c r="E298" s="2"/>
      <c r="F298" s="7"/>
      <c r="G298" s="2"/>
      <c r="H298" s="2"/>
      <c r="I298" s="2"/>
      <c r="J298" s="2"/>
      <c r="K298" s="9"/>
      <c r="L298" s="9"/>
      <c r="M298" s="9"/>
      <c r="N298" s="9"/>
      <c r="O298" s="9"/>
      <c r="P298" s="11"/>
      <c r="Q298" s="2"/>
      <c r="R298" s="2"/>
      <c r="S298" s="2"/>
      <c r="T298" s="2"/>
      <c r="U298" s="2"/>
      <c r="V298" s="2"/>
      <c r="W298" s="2"/>
      <c r="X298" s="2"/>
      <c r="Y298" s="2"/>
      <c r="Z298" s="2"/>
      <c r="AA298" s="2"/>
      <c r="AB298" s="2"/>
      <c r="AC298" s="2"/>
      <c r="AD298" s="2"/>
      <c r="AE298" s="2"/>
      <c r="AF298" s="2"/>
      <c r="AH298" s="7"/>
    </row>
    <row r="299" spans="1:34" ht="16">
      <c r="A299" s="10">
        <f t="shared" ca="1" si="12"/>
        <v>298</v>
      </c>
      <c r="C299" s="9" t="str">
        <f t="shared" ca="1" si="13"/>
        <v xml:space="preserve"> (RFP Cat. #298)</v>
      </c>
      <c r="D299" s="2"/>
      <c r="E299" s="2"/>
      <c r="F299" s="7"/>
      <c r="G299" s="2"/>
      <c r="H299" s="2"/>
      <c r="I299" s="2"/>
      <c r="J299" s="2"/>
      <c r="K299" s="9"/>
      <c r="L299" s="9"/>
      <c r="M299" s="9"/>
      <c r="N299" s="9"/>
      <c r="O299" s="9"/>
      <c r="P299" s="11"/>
      <c r="Q299" s="2"/>
      <c r="R299" s="2"/>
      <c r="S299" s="2"/>
      <c r="T299" s="2"/>
      <c r="U299" s="2"/>
      <c r="V299" s="2"/>
      <c r="W299" s="2"/>
      <c r="X299" s="2"/>
      <c r="Y299" s="2"/>
      <c r="Z299" s="2"/>
      <c r="AA299" s="2"/>
      <c r="AB299" s="2"/>
      <c r="AC299" s="2"/>
      <c r="AD299" s="2"/>
      <c r="AE299" s="2"/>
      <c r="AF299" s="2"/>
      <c r="AH299" s="7"/>
    </row>
    <row r="300" spans="1:34" ht="16">
      <c r="A300" s="10">
        <f t="shared" ref="A300:A363" ca="1" si="14">A299+1</f>
        <v>299</v>
      </c>
      <c r="C300" s="9" t="str">
        <f t="shared" ca="1" si="13"/>
        <v xml:space="preserve"> (RFP Cat. #299)</v>
      </c>
      <c r="D300" s="2"/>
      <c r="E300" s="2"/>
      <c r="F300" s="7"/>
      <c r="G300" s="2"/>
      <c r="H300" s="2"/>
      <c r="I300" s="2"/>
      <c r="J300" s="2"/>
      <c r="K300" s="9"/>
      <c r="L300" s="9"/>
      <c r="M300" s="9"/>
      <c r="N300" s="9"/>
      <c r="O300" s="9"/>
      <c r="P300" s="11"/>
      <c r="Q300" s="2"/>
      <c r="R300" s="2"/>
      <c r="S300" s="2"/>
      <c r="T300" s="2"/>
      <c r="U300" s="2"/>
      <c r="V300" s="2"/>
      <c r="W300" s="2"/>
      <c r="X300" s="2"/>
      <c r="Y300" s="2"/>
      <c r="Z300" s="2"/>
      <c r="AA300" s="2"/>
      <c r="AB300" s="2"/>
      <c r="AC300" s="2"/>
      <c r="AD300" s="2"/>
      <c r="AE300" s="2"/>
      <c r="AF300" s="2"/>
      <c r="AH300" s="7"/>
    </row>
    <row r="301" spans="1:34" ht="16">
      <c r="A301" s="10">
        <f t="shared" ca="1" si="14"/>
        <v>300</v>
      </c>
      <c r="C301" s="9" t="str">
        <f t="shared" ca="1" si="13"/>
        <v xml:space="preserve"> (RFP Cat. #300)</v>
      </c>
      <c r="D301" s="2"/>
      <c r="E301" s="2"/>
      <c r="F301" s="7"/>
      <c r="G301" s="2"/>
      <c r="H301" s="2"/>
      <c r="I301" s="2"/>
      <c r="J301" s="2"/>
      <c r="K301" s="9"/>
      <c r="L301" s="9"/>
      <c r="M301" s="9"/>
      <c r="N301" s="9"/>
      <c r="O301" s="9"/>
      <c r="P301" s="11"/>
      <c r="Q301" s="2"/>
      <c r="R301" s="2"/>
      <c r="S301" s="2"/>
      <c r="T301" s="2"/>
      <c r="U301" s="2"/>
      <c r="V301" s="2"/>
      <c r="W301" s="2"/>
      <c r="X301" s="2"/>
      <c r="Y301" s="2"/>
      <c r="Z301" s="2"/>
      <c r="AA301" s="2"/>
      <c r="AB301" s="2"/>
      <c r="AC301" s="2"/>
      <c r="AD301" s="2"/>
      <c r="AE301" s="2"/>
      <c r="AF301" s="2"/>
      <c r="AH301" s="7"/>
    </row>
    <row r="302" spans="1:34" ht="16">
      <c r="A302" s="10">
        <f t="shared" ca="1" si="14"/>
        <v>301</v>
      </c>
      <c r="C302" s="9" t="str">
        <f t="shared" ca="1" si="13"/>
        <v xml:space="preserve"> (RFP Cat. #301)</v>
      </c>
      <c r="D302" s="2"/>
      <c r="E302" s="2"/>
      <c r="F302" s="7"/>
      <c r="G302" s="2"/>
      <c r="H302" s="2"/>
      <c r="I302" s="2"/>
      <c r="J302" s="2"/>
      <c r="K302" s="9"/>
      <c r="L302" s="9"/>
      <c r="M302" s="9"/>
      <c r="N302" s="9"/>
      <c r="O302" s="9"/>
      <c r="P302" s="11"/>
      <c r="Q302" s="2"/>
      <c r="R302" s="2"/>
      <c r="S302" s="2"/>
      <c r="T302" s="2"/>
      <c r="U302" s="2"/>
      <c r="V302" s="2"/>
      <c r="W302" s="2"/>
      <c r="X302" s="2"/>
      <c r="Y302" s="2"/>
      <c r="Z302" s="2"/>
      <c r="AA302" s="2"/>
      <c r="AB302" s="2"/>
      <c r="AC302" s="2"/>
      <c r="AD302" s="2"/>
      <c r="AE302" s="2"/>
      <c r="AF302" s="2"/>
      <c r="AH302" s="7"/>
    </row>
    <row r="303" spans="1:34" ht="16">
      <c r="A303" s="10">
        <f t="shared" ca="1" si="14"/>
        <v>302</v>
      </c>
      <c r="C303" s="9" t="str">
        <f t="shared" ca="1" si="13"/>
        <v xml:space="preserve"> (RFP Cat. #302)</v>
      </c>
      <c r="D303" s="2"/>
      <c r="E303" s="2"/>
      <c r="F303" s="7"/>
      <c r="G303" s="2"/>
      <c r="H303" s="2"/>
      <c r="I303" s="2"/>
      <c r="J303" s="2"/>
      <c r="K303" s="9"/>
      <c r="L303" s="9"/>
      <c r="M303" s="9"/>
      <c r="N303" s="9"/>
      <c r="O303" s="9"/>
      <c r="P303" s="11"/>
      <c r="Q303" s="2"/>
      <c r="R303" s="2"/>
      <c r="S303" s="2"/>
      <c r="T303" s="2"/>
      <c r="U303" s="2"/>
      <c r="V303" s="2"/>
      <c r="W303" s="2"/>
      <c r="X303" s="2"/>
      <c r="Y303" s="2"/>
      <c r="Z303" s="2"/>
      <c r="AA303" s="2"/>
      <c r="AB303" s="2"/>
      <c r="AC303" s="2"/>
      <c r="AD303" s="2"/>
      <c r="AE303" s="2"/>
      <c r="AF303" s="2"/>
      <c r="AH303" s="7"/>
    </row>
    <row r="304" spans="1:34" ht="16">
      <c r="A304" s="10">
        <f t="shared" ca="1" si="14"/>
        <v>303</v>
      </c>
      <c r="C304" s="9" t="str">
        <f t="shared" ca="1" si="13"/>
        <v xml:space="preserve"> (RFP Cat. #303)</v>
      </c>
      <c r="D304" s="2"/>
      <c r="E304" s="2"/>
      <c r="F304" s="7"/>
      <c r="G304" s="2"/>
      <c r="H304" s="2"/>
      <c r="I304" s="2"/>
      <c r="J304" s="2"/>
      <c r="K304" s="9"/>
      <c r="L304" s="9"/>
      <c r="M304" s="9"/>
      <c r="N304" s="9"/>
      <c r="O304" s="9"/>
      <c r="P304" s="11"/>
      <c r="Q304" s="2"/>
      <c r="R304" s="2"/>
      <c r="S304" s="2"/>
      <c r="T304" s="2"/>
      <c r="U304" s="2"/>
      <c r="V304" s="2"/>
      <c r="W304" s="2"/>
      <c r="X304" s="2"/>
      <c r="Y304" s="2"/>
      <c r="Z304" s="2"/>
      <c r="AA304" s="2"/>
      <c r="AB304" s="2"/>
      <c r="AC304" s="2"/>
      <c r="AD304" s="2"/>
      <c r="AE304" s="2"/>
      <c r="AF304" s="2"/>
      <c r="AH304" s="7"/>
    </row>
    <row r="305" spans="1:34" ht="16">
      <c r="A305" s="10">
        <f t="shared" ca="1" si="14"/>
        <v>304</v>
      </c>
      <c r="C305" s="9" t="str">
        <f t="shared" ca="1" si="13"/>
        <v xml:space="preserve"> (RFP Cat. #304)</v>
      </c>
      <c r="D305" s="2"/>
      <c r="E305" s="2"/>
      <c r="F305" s="7"/>
      <c r="G305" s="2"/>
      <c r="H305" s="2"/>
      <c r="I305" s="2"/>
      <c r="J305" s="2"/>
      <c r="K305" s="9"/>
      <c r="L305" s="9"/>
      <c r="M305" s="9"/>
      <c r="N305" s="9"/>
      <c r="O305" s="9"/>
      <c r="P305" s="9"/>
      <c r="Q305" s="2"/>
      <c r="R305" s="2"/>
      <c r="S305" s="2"/>
      <c r="T305" s="2"/>
      <c r="U305" s="2"/>
      <c r="V305" s="2"/>
      <c r="W305" s="2"/>
      <c r="X305" s="2"/>
      <c r="Y305" s="2"/>
      <c r="Z305" s="2"/>
      <c r="AA305" s="2"/>
      <c r="AB305" s="2"/>
      <c r="AC305" s="2"/>
      <c r="AD305" s="2"/>
      <c r="AE305" s="2"/>
      <c r="AF305" s="2"/>
      <c r="AH305" s="7"/>
    </row>
    <row r="306" spans="1:34" ht="16">
      <c r="A306" s="10">
        <f t="shared" ca="1" si="14"/>
        <v>305</v>
      </c>
      <c r="C306" s="9" t="str">
        <f t="shared" ca="1" si="13"/>
        <v xml:space="preserve"> (RFP Cat. #305)</v>
      </c>
      <c r="D306" s="2"/>
      <c r="E306" s="2"/>
      <c r="F306" s="7"/>
      <c r="G306" s="2"/>
      <c r="H306" s="2"/>
      <c r="I306" s="2"/>
      <c r="J306" s="2"/>
      <c r="K306" s="9"/>
      <c r="L306" s="9"/>
      <c r="M306" s="9"/>
      <c r="N306" s="9"/>
      <c r="O306" s="9"/>
      <c r="P306" s="11"/>
      <c r="Q306" s="2"/>
      <c r="R306" s="2"/>
      <c r="S306" s="2"/>
      <c r="T306" s="2"/>
      <c r="U306" s="2"/>
      <c r="V306" s="2"/>
      <c r="W306" s="2"/>
      <c r="X306" s="2"/>
      <c r="Y306" s="2"/>
      <c r="Z306" s="2"/>
      <c r="AA306" s="2"/>
      <c r="AB306" s="2"/>
      <c r="AC306" s="2"/>
      <c r="AD306" s="2"/>
      <c r="AE306" s="2"/>
      <c r="AF306" s="2"/>
      <c r="AH306" s="7"/>
    </row>
    <row r="307" spans="1:34" ht="16">
      <c r="A307" s="10">
        <f t="shared" ca="1" si="14"/>
        <v>306</v>
      </c>
      <c r="C307" s="9" t="str">
        <f t="shared" ca="1" si="13"/>
        <v xml:space="preserve"> (RFP Cat. #306)</v>
      </c>
      <c r="D307" s="2"/>
      <c r="E307" s="2"/>
      <c r="F307" s="7"/>
      <c r="G307" s="2"/>
      <c r="H307" s="2"/>
      <c r="I307" s="2"/>
      <c r="J307" s="2"/>
      <c r="K307" s="9"/>
      <c r="L307" s="9"/>
      <c r="M307" s="9"/>
      <c r="N307" s="9"/>
      <c r="O307" s="9"/>
      <c r="P307" s="11"/>
      <c r="Q307" s="2"/>
      <c r="R307" s="2"/>
      <c r="S307" s="2"/>
      <c r="T307" s="2"/>
      <c r="U307" s="2"/>
      <c r="V307" s="2"/>
      <c r="W307" s="2"/>
      <c r="X307" s="2"/>
      <c r="Y307" s="2"/>
      <c r="Z307" s="2"/>
      <c r="AA307" s="2"/>
      <c r="AB307" s="2"/>
      <c r="AC307" s="2"/>
      <c r="AD307" s="2"/>
      <c r="AE307" s="2"/>
      <c r="AF307" s="2"/>
      <c r="AH307" s="7"/>
    </row>
    <row r="308" spans="1:34" ht="16">
      <c r="A308" s="10">
        <f t="shared" ca="1" si="14"/>
        <v>307</v>
      </c>
      <c r="C308" s="9" t="str">
        <f t="shared" ca="1" si="13"/>
        <v xml:space="preserve"> (RFP Cat. #307)</v>
      </c>
      <c r="D308" s="2"/>
      <c r="E308" s="2"/>
      <c r="F308" s="7"/>
      <c r="G308" s="2"/>
      <c r="H308" s="2"/>
      <c r="I308" s="2"/>
      <c r="J308" s="2"/>
      <c r="K308" s="9"/>
      <c r="L308" s="9"/>
      <c r="M308" s="9"/>
      <c r="N308" s="9"/>
      <c r="O308" s="9"/>
      <c r="P308" s="11"/>
      <c r="Q308" s="2"/>
      <c r="R308" s="2"/>
      <c r="S308" s="2"/>
      <c r="T308" s="2"/>
      <c r="U308" s="2"/>
      <c r="V308" s="2"/>
      <c r="W308" s="2"/>
      <c r="X308" s="2"/>
      <c r="Y308" s="2"/>
      <c r="Z308" s="2"/>
      <c r="AA308" s="2"/>
      <c r="AB308" s="2"/>
      <c r="AC308" s="2"/>
      <c r="AD308" s="2"/>
      <c r="AE308" s="2"/>
      <c r="AF308" s="2"/>
      <c r="AH308" s="7"/>
    </row>
    <row r="309" spans="1:34" ht="16">
      <c r="A309" s="10">
        <f t="shared" ca="1" si="14"/>
        <v>308</v>
      </c>
      <c r="C309" s="9" t="str">
        <f t="shared" ca="1" si="13"/>
        <v xml:space="preserve"> (RFP Cat. #308)</v>
      </c>
      <c r="D309" s="2"/>
      <c r="E309" s="2"/>
      <c r="F309" s="7"/>
      <c r="G309" s="2"/>
      <c r="H309" s="2"/>
      <c r="I309" s="2"/>
      <c r="J309" s="2"/>
      <c r="K309" s="9"/>
      <c r="L309" s="9"/>
      <c r="M309" s="9"/>
      <c r="N309" s="9"/>
      <c r="O309" s="9"/>
      <c r="P309" s="11"/>
      <c r="Q309" s="2"/>
      <c r="R309" s="2"/>
      <c r="S309" s="2"/>
      <c r="T309" s="2"/>
      <c r="U309" s="2"/>
      <c r="V309" s="2"/>
      <c r="W309" s="2"/>
      <c r="X309" s="2"/>
      <c r="Y309" s="2"/>
      <c r="Z309" s="2"/>
      <c r="AA309" s="2"/>
      <c r="AB309" s="2"/>
      <c r="AC309" s="2"/>
      <c r="AD309" s="2"/>
      <c r="AE309" s="2"/>
      <c r="AF309" s="2"/>
      <c r="AH309" s="7"/>
    </row>
    <row r="310" spans="1:34" ht="16">
      <c r="A310" s="10">
        <f t="shared" ca="1" si="14"/>
        <v>309</v>
      </c>
      <c r="C310" s="9" t="str">
        <f t="shared" ca="1" si="13"/>
        <v xml:space="preserve"> (RFP Cat. #309)</v>
      </c>
      <c r="D310" s="2"/>
      <c r="E310" s="2"/>
      <c r="F310" s="7"/>
      <c r="G310" s="2"/>
      <c r="H310" s="2"/>
      <c r="I310" s="2"/>
      <c r="J310" s="2"/>
      <c r="K310" s="9"/>
      <c r="L310" s="9"/>
      <c r="M310" s="9"/>
      <c r="N310" s="9"/>
      <c r="O310" s="9"/>
      <c r="P310" s="11"/>
      <c r="Q310" s="2"/>
      <c r="R310" s="2"/>
      <c r="S310" s="2"/>
      <c r="T310" s="2"/>
      <c r="U310" s="2"/>
      <c r="V310" s="2"/>
      <c r="W310" s="2"/>
      <c r="X310" s="2"/>
      <c r="Y310" s="2"/>
      <c r="Z310" s="2"/>
      <c r="AA310" s="2"/>
      <c r="AB310" s="2"/>
      <c r="AC310" s="2"/>
      <c r="AD310" s="2"/>
      <c r="AE310" s="2"/>
      <c r="AF310" s="2"/>
      <c r="AH310" s="7"/>
    </row>
    <row r="311" spans="1:34" ht="16">
      <c r="A311" s="10">
        <f t="shared" ca="1" si="14"/>
        <v>310</v>
      </c>
      <c r="C311" s="9" t="str">
        <f t="shared" ca="1" si="13"/>
        <v xml:space="preserve"> (RFP Cat. #310)</v>
      </c>
      <c r="D311" s="2"/>
      <c r="E311" s="2"/>
      <c r="F311" s="7"/>
      <c r="G311" s="2"/>
      <c r="H311" s="2"/>
      <c r="I311" s="2"/>
      <c r="J311" s="2"/>
      <c r="K311" s="9"/>
      <c r="L311" s="9"/>
      <c r="M311" s="9"/>
      <c r="N311" s="9"/>
      <c r="O311" s="9"/>
      <c r="P311" s="11"/>
      <c r="Q311" s="2"/>
      <c r="R311" s="2"/>
      <c r="S311" s="2"/>
      <c r="T311" s="2"/>
      <c r="U311" s="2"/>
      <c r="V311" s="2"/>
      <c r="W311" s="2"/>
      <c r="X311" s="2"/>
      <c r="Y311" s="2"/>
      <c r="Z311" s="2"/>
      <c r="AA311" s="2"/>
      <c r="AB311" s="2"/>
      <c r="AC311" s="2"/>
      <c r="AD311" s="2"/>
      <c r="AE311" s="2"/>
      <c r="AF311" s="2"/>
      <c r="AH311" s="7"/>
    </row>
    <row r="312" spans="1:34" ht="16">
      <c r="A312" s="10">
        <f t="shared" ca="1" si="14"/>
        <v>311</v>
      </c>
      <c r="C312" s="9" t="str">
        <f t="shared" ca="1" si="13"/>
        <v xml:space="preserve"> (RFP Cat. #311)</v>
      </c>
      <c r="D312" s="2"/>
      <c r="E312" s="2"/>
      <c r="F312" s="7"/>
      <c r="G312" s="2"/>
      <c r="H312" s="2"/>
      <c r="I312" s="2"/>
      <c r="J312" s="2"/>
      <c r="K312" s="9"/>
      <c r="L312" s="9"/>
      <c r="M312" s="9"/>
      <c r="N312" s="9"/>
      <c r="O312" s="9"/>
      <c r="P312" s="9"/>
      <c r="Q312" s="2"/>
      <c r="R312" s="2"/>
      <c r="S312" s="2"/>
      <c r="T312" s="2"/>
      <c r="U312" s="2"/>
      <c r="V312" s="2"/>
      <c r="W312" s="2"/>
      <c r="X312" s="2"/>
      <c r="Y312" s="2"/>
      <c r="Z312" s="2"/>
      <c r="AA312" s="2"/>
      <c r="AB312" s="2"/>
      <c r="AC312" s="2"/>
      <c r="AD312" s="2"/>
      <c r="AE312" s="2"/>
      <c r="AF312" s="2"/>
      <c r="AH312" s="7"/>
    </row>
    <row r="313" spans="1:34" ht="16">
      <c r="A313" s="10">
        <f t="shared" ca="1" si="14"/>
        <v>312</v>
      </c>
      <c r="C313" s="9" t="str">
        <f t="shared" ca="1" si="13"/>
        <v xml:space="preserve"> (RFP Cat. #312)</v>
      </c>
      <c r="D313" s="2"/>
      <c r="E313" s="2"/>
      <c r="F313" s="7"/>
      <c r="G313" s="2"/>
      <c r="H313" s="2"/>
      <c r="I313" s="2"/>
      <c r="J313" s="2"/>
      <c r="K313" s="9"/>
      <c r="L313" s="9"/>
      <c r="M313" s="9"/>
      <c r="N313" s="9"/>
      <c r="O313" s="9"/>
      <c r="P313" s="11"/>
      <c r="Q313" s="2"/>
      <c r="R313" s="2"/>
      <c r="S313" s="2"/>
      <c r="T313" s="2"/>
      <c r="U313" s="2"/>
      <c r="V313" s="2"/>
      <c r="W313" s="2"/>
      <c r="X313" s="2"/>
      <c r="Y313" s="2"/>
      <c r="Z313" s="2"/>
      <c r="AA313" s="2"/>
      <c r="AB313" s="2"/>
      <c r="AC313" s="2"/>
      <c r="AD313" s="2"/>
      <c r="AE313" s="2"/>
      <c r="AF313" s="2"/>
      <c r="AH313" s="7"/>
    </row>
    <row r="314" spans="1:34" ht="16">
      <c r="A314" s="10">
        <f t="shared" ca="1" si="14"/>
        <v>313</v>
      </c>
      <c r="C314" s="9" t="str">
        <f t="shared" ca="1" si="13"/>
        <v xml:space="preserve"> (RFP Cat. #313)</v>
      </c>
      <c r="D314" s="2"/>
      <c r="E314" s="2"/>
      <c r="F314" s="7"/>
      <c r="G314" s="2"/>
      <c r="H314" s="2"/>
      <c r="I314" s="2"/>
      <c r="J314" s="2"/>
      <c r="K314" s="9"/>
      <c r="L314" s="9"/>
      <c r="M314" s="9"/>
      <c r="N314" s="9"/>
      <c r="O314" s="9"/>
      <c r="P314" s="11"/>
      <c r="Q314" s="2"/>
      <c r="R314" s="2"/>
      <c r="S314" s="2"/>
      <c r="T314" s="2"/>
      <c r="U314" s="2"/>
      <c r="V314" s="2"/>
      <c r="W314" s="2"/>
      <c r="X314" s="2"/>
      <c r="Y314" s="2"/>
      <c r="Z314" s="2"/>
      <c r="AA314" s="2"/>
      <c r="AB314" s="2"/>
      <c r="AC314" s="2"/>
      <c r="AD314" s="2"/>
      <c r="AE314" s="2"/>
      <c r="AF314" s="2"/>
      <c r="AH314" s="7"/>
    </row>
    <row r="315" spans="1:34" ht="16">
      <c r="A315" s="10">
        <f t="shared" ca="1" si="14"/>
        <v>314</v>
      </c>
      <c r="C315" s="9" t="str">
        <f t="shared" ca="1" si="13"/>
        <v xml:space="preserve"> (RFP Cat. #314)</v>
      </c>
      <c r="D315" s="2"/>
      <c r="E315" s="2"/>
      <c r="F315" s="7"/>
      <c r="G315" s="2"/>
      <c r="H315" s="2"/>
      <c r="I315" s="2"/>
      <c r="J315" s="2"/>
      <c r="K315" s="9"/>
      <c r="L315" s="9"/>
      <c r="M315" s="9"/>
      <c r="N315" s="9"/>
      <c r="O315" s="9"/>
      <c r="P315" s="11"/>
      <c r="Q315" s="2"/>
      <c r="R315" s="2"/>
      <c r="S315" s="2"/>
      <c r="T315" s="2"/>
      <c r="U315" s="2"/>
      <c r="V315" s="2"/>
      <c r="W315" s="2"/>
      <c r="X315" s="2"/>
      <c r="Y315" s="2"/>
      <c r="Z315" s="2"/>
      <c r="AA315" s="2"/>
      <c r="AB315" s="2"/>
      <c r="AC315" s="2"/>
      <c r="AD315" s="2"/>
      <c r="AE315" s="2"/>
      <c r="AF315" s="2"/>
      <c r="AH315" s="7"/>
    </row>
    <row r="316" spans="1:34" ht="16">
      <c r="A316" s="10">
        <f t="shared" ca="1" si="14"/>
        <v>315</v>
      </c>
      <c r="C316" s="9" t="str">
        <f t="shared" ca="1" si="13"/>
        <v xml:space="preserve"> (RFP Cat. #315)</v>
      </c>
      <c r="D316" s="2"/>
      <c r="E316" s="2"/>
      <c r="F316" s="7"/>
      <c r="G316" s="2"/>
      <c r="H316" s="2"/>
      <c r="I316" s="2"/>
      <c r="J316" s="2"/>
      <c r="K316" s="9"/>
      <c r="L316" s="9"/>
      <c r="M316" s="9"/>
      <c r="N316" s="9"/>
      <c r="O316" s="9"/>
      <c r="P316" s="11"/>
      <c r="Q316" s="2"/>
      <c r="R316" s="2"/>
      <c r="S316" s="2"/>
      <c r="T316" s="2"/>
      <c r="U316" s="2"/>
      <c r="V316" s="2"/>
      <c r="W316" s="2"/>
      <c r="X316" s="2"/>
      <c r="Y316" s="2"/>
      <c r="Z316" s="2"/>
      <c r="AA316" s="2"/>
      <c r="AB316" s="2"/>
      <c r="AC316" s="2"/>
      <c r="AD316" s="2"/>
      <c r="AE316" s="2"/>
      <c r="AF316" s="2"/>
      <c r="AH316" s="7"/>
    </row>
    <row r="317" spans="1:34" ht="16">
      <c r="A317" s="10">
        <f t="shared" ca="1" si="14"/>
        <v>316</v>
      </c>
      <c r="C317" s="9" t="str">
        <f t="shared" ca="1" si="13"/>
        <v xml:space="preserve"> (RFP Cat. #316)</v>
      </c>
      <c r="D317" s="2"/>
      <c r="E317" s="2"/>
      <c r="F317" s="7"/>
      <c r="G317" s="2"/>
      <c r="H317" s="2"/>
      <c r="I317" s="2"/>
      <c r="J317" s="2"/>
      <c r="K317" s="9"/>
      <c r="L317" s="9"/>
      <c r="M317" s="9"/>
      <c r="N317" s="9"/>
      <c r="O317" s="9"/>
      <c r="P317" s="11"/>
      <c r="Q317" s="2"/>
      <c r="R317" s="2"/>
      <c r="S317" s="2"/>
      <c r="T317" s="2"/>
      <c r="U317" s="2"/>
      <c r="V317" s="2"/>
      <c r="W317" s="2"/>
      <c r="X317" s="2"/>
      <c r="Y317" s="2"/>
      <c r="Z317" s="2"/>
      <c r="AA317" s="2"/>
      <c r="AB317" s="2"/>
      <c r="AC317" s="2"/>
      <c r="AD317" s="2"/>
      <c r="AE317" s="2"/>
      <c r="AF317" s="2"/>
      <c r="AH317" s="7"/>
    </row>
    <row r="318" spans="1:34" ht="16">
      <c r="A318" s="10">
        <f t="shared" ca="1" si="14"/>
        <v>317</v>
      </c>
      <c r="C318" s="9" t="str">
        <f t="shared" ca="1" si="13"/>
        <v xml:space="preserve"> (RFP Cat. #317)</v>
      </c>
      <c r="D318" s="2"/>
      <c r="E318" s="2"/>
      <c r="F318" s="7"/>
      <c r="G318" s="2"/>
      <c r="H318" s="2"/>
      <c r="I318" s="2"/>
      <c r="J318" s="2"/>
      <c r="K318" s="9"/>
      <c r="L318" s="9"/>
      <c r="M318" s="9"/>
      <c r="N318" s="9"/>
      <c r="O318" s="9"/>
      <c r="P318" s="9"/>
      <c r="Q318" s="2"/>
      <c r="R318" s="2"/>
      <c r="S318" s="2"/>
      <c r="T318" s="2"/>
      <c r="U318" s="2"/>
      <c r="V318" s="2"/>
      <c r="W318" s="2"/>
      <c r="X318" s="2"/>
      <c r="Y318" s="2"/>
      <c r="Z318" s="2"/>
      <c r="AA318" s="2"/>
      <c r="AB318" s="2"/>
      <c r="AC318" s="2"/>
      <c r="AD318" s="2"/>
      <c r="AE318" s="2"/>
      <c r="AF318" s="2"/>
      <c r="AH318" s="7"/>
    </row>
    <row r="319" spans="1:34" ht="16">
      <c r="A319" s="10">
        <f t="shared" ca="1" si="14"/>
        <v>318</v>
      </c>
      <c r="C319" s="9" t="str">
        <f t="shared" ca="1" si="13"/>
        <v xml:space="preserve"> (RFP Cat. #318)</v>
      </c>
      <c r="D319" s="2"/>
      <c r="E319" s="2"/>
      <c r="F319" s="7"/>
      <c r="G319" s="2"/>
      <c r="H319" s="2"/>
      <c r="I319" s="2"/>
      <c r="J319" s="2"/>
      <c r="K319" s="9"/>
      <c r="L319" s="9"/>
      <c r="M319" s="9"/>
      <c r="N319" s="9"/>
      <c r="O319" s="9"/>
      <c r="P319" s="11"/>
      <c r="Q319" s="2"/>
      <c r="R319" s="2"/>
      <c r="S319" s="2"/>
      <c r="T319" s="2"/>
      <c r="U319" s="2"/>
      <c r="V319" s="2"/>
      <c r="W319" s="2"/>
      <c r="X319" s="2"/>
      <c r="Y319" s="2"/>
      <c r="Z319" s="2"/>
      <c r="AA319" s="2"/>
      <c r="AB319" s="2"/>
      <c r="AC319" s="2"/>
      <c r="AD319" s="2"/>
      <c r="AE319" s="2"/>
      <c r="AF319" s="2"/>
      <c r="AH319" s="7"/>
    </row>
    <row r="320" spans="1:34" ht="16">
      <c r="A320" s="10">
        <f t="shared" ca="1" si="14"/>
        <v>319</v>
      </c>
      <c r="C320" s="9" t="str">
        <f t="shared" ca="1" si="13"/>
        <v xml:space="preserve"> (RFP Cat. #319)</v>
      </c>
      <c r="D320" s="2"/>
      <c r="E320" s="2"/>
      <c r="F320" s="7"/>
      <c r="G320" s="2"/>
      <c r="H320" s="2"/>
      <c r="I320" s="2"/>
      <c r="J320" s="2"/>
      <c r="K320" s="9"/>
      <c r="L320" s="9"/>
      <c r="M320" s="9"/>
      <c r="N320" s="9"/>
      <c r="O320" s="9"/>
      <c r="P320" s="11"/>
      <c r="Q320" s="2"/>
      <c r="R320" s="2"/>
      <c r="S320" s="2"/>
      <c r="T320" s="2"/>
      <c r="U320" s="2"/>
      <c r="V320" s="2"/>
      <c r="W320" s="2"/>
      <c r="X320" s="2"/>
      <c r="Y320" s="2"/>
      <c r="Z320" s="2"/>
      <c r="AA320" s="2"/>
      <c r="AB320" s="2"/>
      <c r="AC320" s="2"/>
      <c r="AD320" s="2"/>
      <c r="AE320" s="2"/>
      <c r="AF320" s="2"/>
      <c r="AH320" s="7"/>
    </row>
    <row r="321" spans="1:34" ht="16">
      <c r="A321" s="10">
        <f t="shared" ca="1" si="14"/>
        <v>320</v>
      </c>
      <c r="C321" s="9" t="str">
        <f t="shared" ca="1" si="13"/>
        <v xml:space="preserve"> (RFP Cat. #320)</v>
      </c>
      <c r="D321" s="2"/>
      <c r="E321" s="2"/>
      <c r="F321" s="7"/>
      <c r="G321" s="2"/>
      <c r="H321" s="2"/>
      <c r="I321" s="2"/>
      <c r="J321" s="2"/>
      <c r="K321" s="9"/>
      <c r="L321" s="9"/>
      <c r="M321" s="9"/>
      <c r="N321" s="9"/>
      <c r="O321" s="9"/>
      <c r="P321" s="11"/>
      <c r="Q321" s="2"/>
      <c r="R321" s="2"/>
      <c r="S321" s="2"/>
      <c r="T321" s="2"/>
      <c r="U321" s="2"/>
      <c r="V321" s="2"/>
      <c r="W321" s="2"/>
      <c r="X321" s="2"/>
      <c r="Y321" s="2"/>
      <c r="Z321" s="2"/>
      <c r="AA321" s="2"/>
      <c r="AB321" s="2"/>
      <c r="AC321" s="2"/>
      <c r="AD321" s="2"/>
      <c r="AE321" s="2"/>
      <c r="AF321" s="2"/>
      <c r="AH321" s="7"/>
    </row>
    <row r="322" spans="1:34" ht="16">
      <c r="A322" s="10">
        <f t="shared" ca="1" si="14"/>
        <v>321</v>
      </c>
      <c r="C322" s="9" t="str">
        <f t="shared" ca="1" si="13"/>
        <v xml:space="preserve"> (RFP Cat. #321)</v>
      </c>
      <c r="D322" s="2"/>
      <c r="E322" s="2"/>
      <c r="F322" s="7"/>
      <c r="G322" s="2"/>
      <c r="H322" s="2"/>
      <c r="I322" s="2"/>
      <c r="J322" s="2"/>
      <c r="K322" s="9"/>
      <c r="L322" s="9"/>
      <c r="M322" s="9"/>
      <c r="N322" s="9"/>
      <c r="O322" s="9"/>
      <c r="P322" s="11"/>
      <c r="Q322" s="2"/>
      <c r="R322" s="2"/>
      <c r="S322" s="2"/>
      <c r="T322" s="2"/>
      <c r="U322" s="2"/>
      <c r="V322" s="2"/>
      <c r="W322" s="2"/>
      <c r="X322" s="2"/>
      <c r="Y322" s="2"/>
      <c r="Z322" s="2"/>
      <c r="AA322" s="2"/>
      <c r="AB322" s="2"/>
      <c r="AC322" s="2"/>
      <c r="AD322" s="2"/>
      <c r="AE322" s="2"/>
      <c r="AF322" s="2"/>
      <c r="AH322" s="7"/>
    </row>
    <row r="323" spans="1:34" ht="16">
      <c r="A323" s="10">
        <f t="shared" ca="1" si="14"/>
        <v>322</v>
      </c>
      <c r="C323" s="9" t="str">
        <f t="shared" ca="1" si="13"/>
        <v xml:space="preserve"> (RFP Cat. #322)</v>
      </c>
      <c r="D323" s="2"/>
      <c r="E323" s="2"/>
      <c r="F323" s="7"/>
      <c r="G323" s="2"/>
      <c r="H323" s="2"/>
      <c r="I323" s="2"/>
      <c r="J323" s="2"/>
      <c r="K323" s="9"/>
      <c r="L323" s="9"/>
      <c r="M323" s="9"/>
      <c r="N323" s="9"/>
      <c r="O323" s="9"/>
      <c r="P323" s="9"/>
      <c r="Q323" s="2"/>
      <c r="R323" s="2"/>
      <c r="S323" s="2"/>
      <c r="T323" s="2"/>
      <c r="U323" s="2"/>
      <c r="V323" s="2"/>
      <c r="W323" s="2"/>
      <c r="X323" s="2"/>
      <c r="Y323" s="2"/>
      <c r="Z323" s="2"/>
      <c r="AA323" s="2"/>
      <c r="AB323" s="2"/>
      <c r="AC323" s="2"/>
      <c r="AD323" s="2"/>
      <c r="AE323" s="2"/>
      <c r="AF323" s="2"/>
      <c r="AH323" s="7"/>
    </row>
    <row r="324" spans="1:34" ht="16">
      <c r="A324" s="10">
        <f t="shared" ca="1" si="14"/>
        <v>323</v>
      </c>
      <c r="C324" s="9" t="str">
        <f t="shared" ca="1" si="13"/>
        <v xml:space="preserve"> (RFP Cat. #323)</v>
      </c>
      <c r="D324" s="2"/>
      <c r="E324" s="2"/>
      <c r="F324" s="7"/>
      <c r="G324" s="2"/>
      <c r="H324" s="2"/>
      <c r="I324" s="2"/>
      <c r="J324" s="2"/>
      <c r="K324" s="9"/>
      <c r="L324" s="9"/>
      <c r="M324" s="9"/>
      <c r="N324" s="9"/>
      <c r="O324" s="9"/>
      <c r="P324" s="11"/>
      <c r="Q324" s="2"/>
      <c r="R324" s="2"/>
      <c r="S324" s="2"/>
      <c r="T324" s="2"/>
      <c r="U324" s="2"/>
      <c r="V324" s="2"/>
      <c r="W324" s="2"/>
      <c r="X324" s="2"/>
      <c r="Y324" s="2"/>
      <c r="Z324" s="2"/>
      <c r="AA324" s="2"/>
      <c r="AB324" s="2"/>
      <c r="AC324" s="2"/>
      <c r="AD324" s="2"/>
      <c r="AE324" s="2"/>
      <c r="AF324" s="2"/>
      <c r="AH324" s="7"/>
    </row>
    <row r="325" spans="1:34" ht="16">
      <c r="A325" s="10">
        <f t="shared" ca="1" si="14"/>
        <v>324</v>
      </c>
      <c r="C325" s="9" t="str">
        <f t="shared" ca="1" si="13"/>
        <v xml:space="preserve"> (RFP Cat. #324)</v>
      </c>
      <c r="D325" s="2"/>
      <c r="E325" s="2"/>
      <c r="F325" s="7"/>
      <c r="G325" s="2"/>
      <c r="H325" s="2"/>
      <c r="I325" s="2"/>
      <c r="J325" s="2"/>
      <c r="K325" s="9"/>
      <c r="L325" s="9"/>
      <c r="M325" s="9"/>
      <c r="N325" s="9"/>
      <c r="O325" s="9"/>
      <c r="P325" s="11"/>
      <c r="Q325" s="2"/>
      <c r="R325" s="2"/>
      <c r="S325" s="2"/>
      <c r="T325" s="2"/>
      <c r="U325" s="2"/>
      <c r="V325" s="2"/>
      <c r="W325" s="2"/>
      <c r="X325" s="2"/>
      <c r="Y325" s="2"/>
      <c r="Z325" s="2"/>
      <c r="AA325" s="2"/>
      <c r="AB325" s="2"/>
      <c r="AC325" s="2"/>
      <c r="AD325" s="2"/>
      <c r="AE325" s="2"/>
      <c r="AF325" s="2"/>
      <c r="AH325" s="7"/>
    </row>
    <row r="326" spans="1:34" ht="16">
      <c r="A326" s="10">
        <f t="shared" ca="1" si="14"/>
        <v>325</v>
      </c>
      <c r="C326" s="9" t="str">
        <f t="shared" ca="1" si="13"/>
        <v xml:space="preserve"> (RFP Cat. #325)</v>
      </c>
      <c r="D326" s="2"/>
      <c r="E326" s="2"/>
      <c r="F326" s="7"/>
      <c r="G326" s="2"/>
      <c r="H326" s="2"/>
      <c r="I326" s="2"/>
      <c r="J326" s="2"/>
      <c r="K326" s="9"/>
      <c r="L326" s="9"/>
      <c r="M326" s="9"/>
      <c r="N326" s="9"/>
      <c r="O326" s="9"/>
      <c r="P326" s="11"/>
      <c r="Q326" s="2"/>
      <c r="R326" s="2"/>
      <c r="S326" s="2"/>
      <c r="T326" s="2"/>
      <c r="U326" s="2"/>
      <c r="V326" s="2"/>
      <c r="W326" s="2"/>
      <c r="X326" s="2"/>
      <c r="Y326" s="2"/>
      <c r="Z326" s="2"/>
      <c r="AA326" s="2"/>
      <c r="AB326" s="2"/>
      <c r="AC326" s="2"/>
      <c r="AD326" s="2"/>
      <c r="AE326" s="2"/>
      <c r="AF326" s="2"/>
      <c r="AH326" s="7"/>
    </row>
    <row r="327" spans="1:34" ht="16">
      <c r="A327" s="10">
        <f t="shared" ca="1" si="14"/>
        <v>326</v>
      </c>
      <c r="C327" s="9" t="str">
        <f t="shared" ca="1" si="13"/>
        <v xml:space="preserve"> (RFP Cat. #326)</v>
      </c>
      <c r="D327" s="2"/>
      <c r="E327" s="2"/>
      <c r="F327" s="7"/>
      <c r="G327" s="2"/>
      <c r="H327" s="2"/>
      <c r="I327" s="2"/>
      <c r="J327" s="2"/>
      <c r="K327" s="9"/>
      <c r="L327" s="9"/>
      <c r="M327" s="9"/>
      <c r="N327" s="9"/>
      <c r="O327" s="9"/>
      <c r="P327" s="11"/>
      <c r="Q327" s="2"/>
      <c r="R327" s="2"/>
      <c r="S327" s="2"/>
      <c r="T327" s="2"/>
      <c r="U327" s="2"/>
      <c r="V327" s="2"/>
      <c r="W327" s="2"/>
      <c r="X327" s="2"/>
      <c r="Y327" s="2"/>
      <c r="Z327" s="2"/>
      <c r="AA327" s="2"/>
      <c r="AB327" s="2"/>
      <c r="AC327" s="2"/>
      <c r="AD327" s="2"/>
      <c r="AE327" s="2"/>
      <c r="AF327" s="2"/>
      <c r="AH327" s="7"/>
    </row>
    <row r="328" spans="1:34" ht="16">
      <c r="A328" s="10">
        <f t="shared" ca="1" si="14"/>
        <v>327</v>
      </c>
      <c r="C328" s="9" t="str">
        <f t="shared" ca="1" si="13"/>
        <v xml:space="preserve"> (RFP Cat. #327)</v>
      </c>
      <c r="D328" s="2"/>
      <c r="E328" s="2"/>
      <c r="F328" s="7"/>
      <c r="G328" s="2"/>
      <c r="H328" s="2"/>
      <c r="I328" s="2"/>
      <c r="J328" s="2"/>
      <c r="K328" s="9"/>
      <c r="L328" s="9"/>
      <c r="M328" s="9"/>
      <c r="N328" s="9"/>
      <c r="O328" s="9"/>
      <c r="P328" s="11"/>
      <c r="Q328" s="2"/>
      <c r="R328" s="2"/>
      <c r="S328" s="2"/>
      <c r="T328" s="2"/>
      <c r="U328" s="2"/>
      <c r="V328" s="2"/>
      <c r="W328" s="2"/>
      <c r="X328" s="2"/>
      <c r="Y328" s="2"/>
      <c r="Z328" s="2"/>
      <c r="AA328" s="2"/>
      <c r="AB328" s="2"/>
      <c r="AC328" s="2"/>
      <c r="AD328" s="2"/>
      <c r="AE328" s="2"/>
      <c r="AF328" s="2"/>
      <c r="AH328" s="7"/>
    </row>
    <row r="329" spans="1:34" ht="16">
      <c r="A329" s="10">
        <f t="shared" ca="1" si="14"/>
        <v>328</v>
      </c>
      <c r="C329" s="9" t="str">
        <f t="shared" ref="C329:C392" ca="1" si="15">B329&amp;" (RFP Cat. #"&amp;A329&amp;")"</f>
        <v xml:space="preserve"> (RFP Cat. #328)</v>
      </c>
      <c r="D329" s="2"/>
      <c r="E329" s="2"/>
      <c r="F329" s="7"/>
      <c r="G329" s="2"/>
      <c r="H329" s="2"/>
      <c r="I329" s="2"/>
      <c r="J329" s="2"/>
      <c r="K329" s="9"/>
      <c r="L329" s="9"/>
      <c r="M329" s="9"/>
      <c r="N329" s="9"/>
      <c r="O329" s="9"/>
      <c r="P329" s="11"/>
      <c r="Q329" s="2"/>
      <c r="R329" s="2"/>
      <c r="S329" s="2"/>
      <c r="T329" s="2"/>
      <c r="U329" s="2"/>
      <c r="V329" s="2"/>
      <c r="W329" s="2"/>
      <c r="X329" s="2"/>
      <c r="Y329" s="2"/>
      <c r="Z329" s="2"/>
      <c r="AA329" s="2"/>
      <c r="AB329" s="2"/>
      <c r="AC329" s="2"/>
      <c r="AD329" s="2"/>
      <c r="AE329" s="2"/>
      <c r="AF329" s="2"/>
      <c r="AH329" s="7"/>
    </row>
    <row r="330" spans="1:34" ht="16">
      <c r="A330" s="10">
        <f t="shared" ca="1" si="14"/>
        <v>329</v>
      </c>
      <c r="C330" s="9" t="str">
        <f t="shared" ca="1" si="15"/>
        <v xml:space="preserve"> (RFP Cat. #329)</v>
      </c>
      <c r="D330" s="2"/>
      <c r="E330" s="2"/>
      <c r="F330" s="7"/>
      <c r="G330" s="2"/>
      <c r="H330" s="2"/>
      <c r="I330" s="2"/>
      <c r="J330" s="2"/>
      <c r="K330" s="9"/>
      <c r="L330" s="9"/>
      <c r="M330" s="9"/>
      <c r="N330" s="9"/>
      <c r="O330" s="9"/>
      <c r="P330" s="11"/>
      <c r="Q330" s="2"/>
      <c r="R330" s="2"/>
      <c r="S330" s="2"/>
      <c r="T330" s="2"/>
      <c r="U330" s="2"/>
      <c r="V330" s="2"/>
      <c r="W330" s="2"/>
      <c r="X330" s="2"/>
      <c r="Y330" s="2"/>
      <c r="Z330" s="2"/>
      <c r="AA330" s="2"/>
      <c r="AB330" s="2"/>
      <c r="AC330" s="2"/>
      <c r="AD330" s="2"/>
      <c r="AE330" s="2"/>
      <c r="AF330" s="2"/>
      <c r="AH330" s="7"/>
    </row>
    <row r="331" spans="1:34" ht="16">
      <c r="A331" s="10">
        <f t="shared" ca="1" si="14"/>
        <v>330</v>
      </c>
      <c r="C331" s="9" t="str">
        <f t="shared" ca="1" si="15"/>
        <v xml:space="preserve"> (RFP Cat. #330)</v>
      </c>
      <c r="D331" s="2"/>
      <c r="E331" s="2"/>
      <c r="F331" s="7"/>
      <c r="G331" s="2"/>
      <c r="H331" s="2"/>
      <c r="I331" s="2"/>
      <c r="J331" s="2"/>
      <c r="K331" s="9"/>
      <c r="L331" s="9"/>
      <c r="M331" s="9"/>
      <c r="N331" s="9"/>
      <c r="O331" s="9"/>
      <c r="P331" s="11"/>
      <c r="Q331" s="2"/>
      <c r="R331" s="2"/>
      <c r="S331" s="2"/>
      <c r="T331" s="2"/>
      <c r="U331" s="2"/>
      <c r="V331" s="2"/>
      <c r="W331" s="2"/>
      <c r="X331" s="2"/>
      <c r="Y331" s="2"/>
      <c r="Z331" s="2"/>
      <c r="AA331" s="2"/>
      <c r="AB331" s="2"/>
      <c r="AC331" s="2"/>
      <c r="AD331" s="2"/>
      <c r="AE331" s="2"/>
      <c r="AF331" s="2"/>
      <c r="AH331" s="7"/>
    </row>
    <row r="332" spans="1:34" ht="16">
      <c r="A332" s="10">
        <f t="shared" ca="1" si="14"/>
        <v>331</v>
      </c>
      <c r="C332" s="9" t="str">
        <f t="shared" ca="1" si="15"/>
        <v xml:space="preserve"> (RFP Cat. #331)</v>
      </c>
      <c r="D332" s="2"/>
      <c r="E332" s="2"/>
      <c r="F332" s="7"/>
      <c r="G332" s="2"/>
      <c r="H332" s="2"/>
      <c r="I332" s="2"/>
      <c r="J332" s="2"/>
      <c r="K332" s="9"/>
      <c r="L332" s="9"/>
      <c r="M332" s="9"/>
      <c r="N332" s="9"/>
      <c r="O332" s="9"/>
      <c r="P332" s="11"/>
      <c r="Q332" s="2"/>
      <c r="R332" s="2"/>
      <c r="S332" s="2"/>
      <c r="T332" s="2"/>
      <c r="U332" s="2"/>
      <c r="V332" s="2"/>
      <c r="W332" s="2"/>
      <c r="X332" s="2"/>
      <c r="Y332" s="2"/>
      <c r="Z332" s="2"/>
      <c r="AA332" s="2"/>
      <c r="AB332" s="2"/>
      <c r="AC332" s="2"/>
      <c r="AD332" s="2"/>
      <c r="AE332" s="2"/>
      <c r="AF332" s="2"/>
      <c r="AH332" s="7"/>
    </row>
    <row r="333" spans="1:34" ht="16">
      <c r="A333" s="10">
        <f t="shared" ca="1" si="14"/>
        <v>332</v>
      </c>
      <c r="C333" s="9" t="str">
        <f t="shared" ca="1" si="15"/>
        <v xml:space="preserve"> (RFP Cat. #332)</v>
      </c>
      <c r="D333" s="2"/>
      <c r="E333" s="2"/>
      <c r="F333" s="7"/>
      <c r="G333" s="2"/>
      <c r="H333" s="2"/>
      <c r="I333" s="2"/>
      <c r="J333" s="2"/>
      <c r="K333" s="9"/>
      <c r="L333" s="9"/>
      <c r="M333" s="9"/>
      <c r="N333" s="9"/>
      <c r="O333" s="9"/>
      <c r="P333" s="8"/>
      <c r="Q333" s="2"/>
      <c r="R333" s="2"/>
      <c r="S333" s="2"/>
      <c r="T333" s="2"/>
      <c r="U333" s="2"/>
      <c r="V333" s="2"/>
      <c r="W333" s="2"/>
      <c r="X333" s="2"/>
      <c r="Y333" s="2"/>
      <c r="Z333" s="2"/>
      <c r="AA333" s="2"/>
      <c r="AB333" s="2"/>
      <c r="AC333" s="2"/>
      <c r="AD333" s="2"/>
      <c r="AE333" s="2"/>
      <c r="AF333" s="2"/>
      <c r="AH333" s="7"/>
    </row>
    <row r="334" spans="1:34" ht="16">
      <c r="A334" s="10">
        <f t="shared" ca="1" si="14"/>
        <v>333</v>
      </c>
      <c r="C334" s="9" t="str">
        <f t="shared" ca="1" si="15"/>
        <v xml:space="preserve"> (RFP Cat. #333)</v>
      </c>
      <c r="D334" s="2"/>
      <c r="E334" s="2"/>
      <c r="F334" s="7"/>
      <c r="G334" s="2"/>
      <c r="H334" s="2"/>
      <c r="I334" s="2"/>
      <c r="J334" s="2"/>
      <c r="K334" s="9"/>
      <c r="L334" s="9"/>
      <c r="M334" s="9"/>
      <c r="N334" s="9"/>
      <c r="O334" s="9"/>
      <c r="P334" s="8"/>
      <c r="Q334" s="2"/>
      <c r="R334" s="2"/>
      <c r="S334" s="2"/>
      <c r="T334" s="2"/>
      <c r="U334" s="2"/>
      <c r="V334" s="2"/>
      <c r="W334" s="2"/>
      <c r="X334" s="2"/>
      <c r="Y334" s="2"/>
      <c r="Z334" s="2"/>
      <c r="AA334" s="2"/>
      <c r="AB334" s="2"/>
      <c r="AC334" s="2"/>
      <c r="AD334" s="2"/>
      <c r="AE334" s="2"/>
      <c r="AF334" s="2"/>
      <c r="AH334" s="7"/>
    </row>
    <row r="335" spans="1:34" ht="16">
      <c r="A335" s="10">
        <f t="shared" ca="1" si="14"/>
        <v>334</v>
      </c>
      <c r="C335" s="9" t="str">
        <f t="shared" ca="1" si="15"/>
        <v xml:space="preserve"> (RFP Cat. #334)</v>
      </c>
      <c r="D335" s="2"/>
      <c r="E335" s="2"/>
      <c r="F335" s="7"/>
      <c r="G335" s="2"/>
      <c r="H335" s="2"/>
      <c r="I335" s="2"/>
      <c r="J335" s="2"/>
      <c r="K335" s="9"/>
      <c r="L335" s="9"/>
      <c r="M335" s="9"/>
      <c r="N335" s="9"/>
      <c r="O335" s="9"/>
      <c r="P335" s="8"/>
      <c r="Q335" s="2"/>
      <c r="R335" s="2"/>
      <c r="S335" s="2"/>
      <c r="T335" s="2"/>
      <c r="U335" s="2"/>
      <c r="V335" s="2"/>
      <c r="W335" s="2"/>
      <c r="X335" s="2"/>
      <c r="Y335" s="2"/>
      <c r="Z335" s="2"/>
      <c r="AA335" s="2"/>
      <c r="AB335" s="2"/>
      <c r="AC335" s="2"/>
      <c r="AD335" s="2"/>
      <c r="AE335" s="2"/>
      <c r="AF335" s="2"/>
      <c r="AH335" s="7"/>
    </row>
    <row r="336" spans="1:34" ht="16">
      <c r="A336" s="10">
        <f t="shared" ca="1" si="14"/>
        <v>335</v>
      </c>
      <c r="C336" s="9" t="str">
        <f t="shared" ca="1" si="15"/>
        <v xml:space="preserve"> (RFP Cat. #335)</v>
      </c>
      <c r="D336" s="2"/>
      <c r="E336" s="2"/>
      <c r="F336" s="7"/>
      <c r="G336" s="2"/>
      <c r="H336" s="2"/>
      <c r="I336" s="2"/>
      <c r="J336" s="2"/>
      <c r="K336" s="9"/>
      <c r="L336" s="9"/>
      <c r="M336" s="9"/>
      <c r="N336" s="9"/>
      <c r="O336" s="9"/>
      <c r="P336" s="8"/>
      <c r="Q336" s="2"/>
      <c r="R336" s="2"/>
      <c r="S336" s="2"/>
      <c r="T336" s="2"/>
      <c r="U336" s="2"/>
      <c r="V336" s="2"/>
      <c r="W336" s="2"/>
      <c r="X336" s="2"/>
      <c r="Y336" s="2"/>
      <c r="Z336" s="2"/>
      <c r="AA336" s="2"/>
      <c r="AB336" s="2"/>
      <c r="AC336" s="2"/>
      <c r="AD336" s="2"/>
      <c r="AE336" s="2"/>
      <c r="AF336" s="2"/>
      <c r="AH336" s="7"/>
    </row>
    <row r="337" spans="1:34" ht="16">
      <c r="A337" s="10">
        <f t="shared" ca="1" si="14"/>
        <v>336</v>
      </c>
      <c r="C337" s="9" t="str">
        <f t="shared" ca="1" si="15"/>
        <v xml:space="preserve"> (RFP Cat. #336)</v>
      </c>
      <c r="D337" s="2"/>
      <c r="E337" s="2"/>
      <c r="F337" s="7"/>
      <c r="G337" s="2"/>
      <c r="H337" s="2"/>
      <c r="I337" s="2"/>
      <c r="J337" s="2"/>
      <c r="K337" s="9"/>
      <c r="L337" s="9"/>
      <c r="M337" s="9"/>
      <c r="N337" s="9"/>
      <c r="O337" s="9"/>
      <c r="P337" s="8"/>
      <c r="Q337" s="2"/>
      <c r="R337" s="2"/>
      <c r="S337" s="2"/>
      <c r="T337" s="2"/>
      <c r="U337" s="2"/>
      <c r="V337" s="2"/>
      <c r="W337" s="2"/>
      <c r="X337" s="2"/>
      <c r="Y337" s="2"/>
      <c r="Z337" s="2"/>
      <c r="AA337" s="2"/>
      <c r="AB337" s="2"/>
      <c r="AC337" s="2"/>
      <c r="AD337" s="2"/>
      <c r="AE337" s="2"/>
      <c r="AF337" s="2"/>
      <c r="AH337" s="7"/>
    </row>
    <row r="338" spans="1:34" ht="16">
      <c r="A338" s="10">
        <f t="shared" ca="1" si="14"/>
        <v>337</v>
      </c>
      <c r="C338" s="9" t="str">
        <f t="shared" ca="1" si="15"/>
        <v xml:space="preserve"> (RFP Cat. #337)</v>
      </c>
      <c r="D338" s="2"/>
      <c r="E338" s="2"/>
      <c r="F338" s="7"/>
      <c r="G338" s="2"/>
      <c r="H338" s="2"/>
      <c r="I338" s="2"/>
      <c r="J338" s="2"/>
      <c r="K338" s="9"/>
      <c r="L338" s="9"/>
      <c r="M338" s="9"/>
      <c r="N338" s="9"/>
      <c r="O338" s="9"/>
      <c r="P338" s="8"/>
      <c r="Q338" s="2"/>
      <c r="R338" s="2"/>
      <c r="S338" s="2"/>
      <c r="T338" s="2"/>
      <c r="U338" s="2"/>
      <c r="V338" s="2"/>
      <c r="W338" s="2"/>
      <c r="X338" s="2"/>
      <c r="Y338" s="2"/>
      <c r="Z338" s="2"/>
      <c r="AA338" s="2"/>
      <c r="AB338" s="2"/>
      <c r="AC338" s="2"/>
      <c r="AD338" s="2"/>
      <c r="AE338" s="2"/>
      <c r="AF338" s="2"/>
      <c r="AH338" s="7"/>
    </row>
    <row r="339" spans="1:34" ht="16">
      <c r="A339" s="10">
        <f t="shared" ca="1" si="14"/>
        <v>338</v>
      </c>
      <c r="C339" s="9" t="str">
        <f t="shared" ca="1" si="15"/>
        <v xml:space="preserve"> (RFP Cat. #338)</v>
      </c>
      <c r="D339" s="2"/>
      <c r="E339" s="2"/>
      <c r="F339" s="7"/>
      <c r="G339" s="2"/>
      <c r="H339" s="2"/>
      <c r="I339" s="2"/>
      <c r="J339" s="2"/>
      <c r="K339" s="9"/>
      <c r="L339" s="9"/>
      <c r="M339" s="9"/>
      <c r="N339" s="9"/>
      <c r="O339" s="9"/>
      <c r="P339" s="8"/>
      <c r="Q339" s="2"/>
      <c r="R339" s="2"/>
      <c r="S339" s="2"/>
      <c r="T339" s="2"/>
      <c r="U339" s="2"/>
      <c r="V339" s="2"/>
      <c r="W339" s="2"/>
      <c r="X339" s="2"/>
      <c r="Y339" s="2"/>
      <c r="Z339" s="2"/>
      <c r="AA339" s="2"/>
      <c r="AB339" s="2"/>
      <c r="AC339" s="2"/>
      <c r="AD339" s="2"/>
      <c r="AE339" s="2"/>
      <c r="AF339" s="2"/>
      <c r="AH339" s="7"/>
    </row>
    <row r="340" spans="1:34" ht="16">
      <c r="A340" s="10">
        <f t="shared" ca="1" si="14"/>
        <v>339</v>
      </c>
      <c r="C340" s="9" t="str">
        <f t="shared" ca="1" si="15"/>
        <v xml:space="preserve"> (RFP Cat. #339)</v>
      </c>
      <c r="D340" s="2"/>
      <c r="E340" s="2"/>
      <c r="F340" s="7"/>
      <c r="G340" s="2"/>
      <c r="H340" s="2"/>
      <c r="I340" s="2"/>
      <c r="J340" s="2"/>
      <c r="K340" s="9"/>
      <c r="L340" s="9"/>
      <c r="M340" s="9"/>
      <c r="N340" s="9"/>
      <c r="O340" s="9"/>
      <c r="P340" s="8"/>
      <c r="Q340" s="2"/>
      <c r="R340" s="2"/>
      <c r="S340" s="2"/>
      <c r="T340" s="2"/>
      <c r="U340" s="2"/>
      <c r="V340" s="2"/>
      <c r="W340" s="2"/>
      <c r="X340" s="2"/>
      <c r="Y340" s="2"/>
      <c r="Z340" s="2"/>
      <c r="AA340" s="2"/>
      <c r="AB340" s="2"/>
      <c r="AC340" s="2"/>
      <c r="AD340" s="2"/>
      <c r="AE340" s="2"/>
      <c r="AF340" s="2"/>
      <c r="AH340" s="7"/>
    </row>
    <row r="341" spans="1:34" ht="16">
      <c r="A341" s="10">
        <f t="shared" ca="1" si="14"/>
        <v>340</v>
      </c>
      <c r="C341" s="9" t="str">
        <f t="shared" ca="1" si="15"/>
        <v xml:space="preserve"> (RFP Cat. #340)</v>
      </c>
      <c r="D341" s="2"/>
      <c r="E341" s="2"/>
      <c r="F341" s="7"/>
      <c r="G341" s="2"/>
      <c r="H341" s="2"/>
      <c r="I341" s="2"/>
      <c r="J341" s="2"/>
      <c r="K341" s="9"/>
      <c r="L341" s="9"/>
      <c r="M341" s="9"/>
      <c r="N341" s="9"/>
      <c r="O341" s="9"/>
      <c r="P341" s="8"/>
      <c r="Q341" s="2"/>
      <c r="R341" s="2"/>
      <c r="S341" s="2"/>
      <c r="T341" s="2"/>
      <c r="U341" s="2"/>
      <c r="V341" s="2"/>
      <c r="W341" s="2"/>
      <c r="X341" s="2"/>
      <c r="Y341" s="2"/>
      <c r="Z341" s="2"/>
      <c r="AA341" s="2"/>
      <c r="AB341" s="2"/>
      <c r="AC341" s="2"/>
      <c r="AD341" s="2"/>
      <c r="AE341" s="2"/>
      <c r="AF341" s="2"/>
      <c r="AH341" s="7"/>
    </row>
    <row r="342" spans="1:34" ht="16">
      <c r="A342" s="10">
        <f t="shared" ca="1" si="14"/>
        <v>341</v>
      </c>
      <c r="C342" s="9" t="str">
        <f t="shared" ca="1" si="15"/>
        <v xml:space="preserve"> (RFP Cat. #341)</v>
      </c>
      <c r="D342" s="2"/>
      <c r="E342" s="2"/>
      <c r="F342" s="7"/>
      <c r="G342" s="2"/>
      <c r="H342" s="2"/>
      <c r="I342" s="2"/>
      <c r="J342" s="2"/>
      <c r="K342" s="9"/>
      <c r="L342" s="9"/>
      <c r="M342" s="9"/>
      <c r="N342" s="9"/>
      <c r="O342" s="9"/>
      <c r="P342" s="8"/>
      <c r="Q342" s="2"/>
      <c r="R342" s="2"/>
      <c r="S342" s="2"/>
      <c r="T342" s="2"/>
      <c r="U342" s="2"/>
      <c r="V342" s="2"/>
      <c r="W342" s="2"/>
      <c r="X342" s="2"/>
      <c r="Y342" s="2"/>
      <c r="Z342" s="2"/>
      <c r="AA342" s="2"/>
      <c r="AB342" s="2"/>
      <c r="AC342" s="2"/>
      <c r="AD342" s="2"/>
      <c r="AE342" s="2"/>
      <c r="AF342" s="2"/>
      <c r="AH342" s="7"/>
    </row>
    <row r="343" spans="1:34" ht="16">
      <c r="A343" s="10">
        <f t="shared" ca="1" si="14"/>
        <v>342</v>
      </c>
      <c r="C343" s="9" t="str">
        <f t="shared" ca="1" si="15"/>
        <v xml:space="preserve"> (RFP Cat. #342)</v>
      </c>
      <c r="D343" s="2"/>
      <c r="E343" s="2"/>
      <c r="F343" s="7"/>
      <c r="G343" s="2"/>
      <c r="H343" s="2"/>
      <c r="I343" s="2"/>
      <c r="J343" s="2"/>
      <c r="K343" s="9"/>
      <c r="L343" s="9"/>
      <c r="M343" s="9"/>
      <c r="N343" s="9"/>
      <c r="O343" s="9"/>
      <c r="P343" s="8"/>
      <c r="Q343" s="2"/>
      <c r="R343" s="2"/>
      <c r="S343" s="2"/>
      <c r="T343" s="2"/>
      <c r="U343" s="2"/>
      <c r="V343" s="2"/>
      <c r="W343" s="2"/>
      <c r="X343" s="2"/>
      <c r="Y343" s="2"/>
      <c r="Z343" s="2"/>
      <c r="AA343" s="2"/>
      <c r="AB343" s="2"/>
      <c r="AC343" s="2"/>
      <c r="AD343" s="2"/>
      <c r="AE343" s="2"/>
      <c r="AF343" s="2"/>
      <c r="AH343" s="7"/>
    </row>
    <row r="344" spans="1:34" ht="16">
      <c r="A344" s="10">
        <f t="shared" ca="1" si="14"/>
        <v>343</v>
      </c>
      <c r="C344" s="9" t="str">
        <f t="shared" ca="1" si="15"/>
        <v xml:space="preserve"> (RFP Cat. #343)</v>
      </c>
      <c r="D344" s="2"/>
      <c r="E344" s="2"/>
      <c r="F344" s="7"/>
      <c r="G344" s="2"/>
      <c r="H344" s="2"/>
      <c r="I344" s="2"/>
      <c r="J344" s="2"/>
      <c r="K344" s="9"/>
      <c r="L344" s="9"/>
      <c r="M344" s="9"/>
      <c r="N344" s="9"/>
      <c r="O344" s="9"/>
      <c r="P344" s="11"/>
      <c r="Q344" s="2"/>
      <c r="R344" s="2"/>
      <c r="S344" s="2"/>
      <c r="T344" s="2"/>
      <c r="U344" s="2"/>
      <c r="V344" s="2"/>
      <c r="W344" s="2"/>
      <c r="X344" s="2"/>
      <c r="Y344" s="2"/>
      <c r="Z344" s="2"/>
      <c r="AA344" s="2"/>
      <c r="AB344" s="2"/>
      <c r="AC344" s="2"/>
      <c r="AD344" s="2"/>
      <c r="AE344" s="2"/>
      <c r="AF344" s="2"/>
      <c r="AH344" s="7"/>
    </row>
    <row r="345" spans="1:34" ht="16">
      <c r="A345" s="10">
        <f t="shared" ca="1" si="14"/>
        <v>344</v>
      </c>
      <c r="C345" s="9" t="str">
        <f t="shared" ca="1" si="15"/>
        <v xml:space="preserve"> (RFP Cat. #344)</v>
      </c>
      <c r="D345" s="2"/>
      <c r="E345" s="2"/>
      <c r="F345" s="7"/>
      <c r="G345" s="2"/>
      <c r="H345" s="2"/>
      <c r="I345" s="2"/>
      <c r="J345" s="2"/>
      <c r="K345" s="9"/>
      <c r="L345" s="9"/>
      <c r="M345" s="9"/>
      <c r="N345" s="9"/>
      <c r="O345" s="9"/>
      <c r="P345" s="11"/>
      <c r="Q345" s="2"/>
      <c r="R345" s="2"/>
      <c r="S345" s="2"/>
      <c r="T345" s="2"/>
      <c r="U345" s="2"/>
      <c r="V345" s="2"/>
      <c r="W345" s="2"/>
      <c r="X345" s="2"/>
      <c r="Y345" s="2"/>
      <c r="Z345" s="2"/>
      <c r="AA345" s="2"/>
      <c r="AB345" s="2"/>
      <c r="AC345" s="2"/>
      <c r="AD345" s="2"/>
      <c r="AE345" s="2"/>
      <c r="AF345" s="2"/>
      <c r="AH345" s="7"/>
    </row>
    <row r="346" spans="1:34" ht="16">
      <c r="A346" s="10">
        <f t="shared" ca="1" si="14"/>
        <v>345</v>
      </c>
      <c r="C346" s="9" t="str">
        <f t="shared" ca="1" si="15"/>
        <v xml:space="preserve"> (RFP Cat. #345)</v>
      </c>
      <c r="D346" s="2"/>
      <c r="E346" s="2"/>
      <c r="F346" s="7"/>
      <c r="G346" s="2"/>
      <c r="H346" s="2"/>
      <c r="I346" s="2"/>
      <c r="J346" s="2"/>
      <c r="K346" s="9"/>
      <c r="L346" s="9"/>
      <c r="M346" s="9"/>
      <c r="N346" s="9"/>
      <c r="O346" s="9"/>
      <c r="P346" s="11"/>
      <c r="Q346" s="2"/>
      <c r="R346" s="2"/>
      <c r="S346" s="2"/>
      <c r="T346" s="2"/>
      <c r="U346" s="2"/>
      <c r="V346" s="2"/>
      <c r="W346" s="2"/>
      <c r="X346" s="2"/>
      <c r="Y346" s="2"/>
      <c r="Z346" s="2"/>
      <c r="AA346" s="2"/>
      <c r="AB346" s="2"/>
      <c r="AC346" s="2"/>
      <c r="AD346" s="2"/>
      <c r="AE346" s="2"/>
      <c r="AF346" s="2"/>
      <c r="AH346" s="7"/>
    </row>
    <row r="347" spans="1:34" ht="16">
      <c r="A347" s="10">
        <f t="shared" ca="1" si="14"/>
        <v>346</v>
      </c>
      <c r="C347" s="9" t="str">
        <f t="shared" ca="1" si="15"/>
        <v xml:space="preserve"> (RFP Cat. #346)</v>
      </c>
      <c r="D347" s="2"/>
      <c r="E347" s="2"/>
      <c r="F347" s="7"/>
      <c r="G347" s="2"/>
      <c r="H347" s="2"/>
      <c r="I347" s="2"/>
      <c r="J347" s="2"/>
      <c r="K347" s="13"/>
      <c r="L347" s="9"/>
      <c r="M347" s="9"/>
      <c r="N347" s="9"/>
      <c r="O347" s="9"/>
      <c r="P347" s="11"/>
      <c r="Q347" s="2"/>
      <c r="R347" s="2"/>
      <c r="S347" s="2"/>
      <c r="T347" s="2"/>
      <c r="U347" s="2"/>
      <c r="V347" s="2"/>
      <c r="W347" s="2"/>
      <c r="X347" s="2"/>
      <c r="Y347" s="2"/>
      <c r="Z347" s="2"/>
      <c r="AA347" s="2"/>
      <c r="AB347" s="2"/>
      <c r="AC347" s="2"/>
      <c r="AD347" s="2"/>
      <c r="AE347" s="2"/>
      <c r="AF347" s="2"/>
      <c r="AH347" s="7"/>
    </row>
    <row r="348" spans="1:34" ht="16">
      <c r="A348" s="10">
        <f t="shared" ca="1" si="14"/>
        <v>347</v>
      </c>
      <c r="C348" s="9" t="str">
        <f t="shared" ca="1" si="15"/>
        <v xml:space="preserve"> (RFP Cat. #347)</v>
      </c>
      <c r="D348" s="2"/>
      <c r="E348" s="2"/>
      <c r="F348" s="7"/>
      <c r="G348" s="2"/>
      <c r="H348" s="2"/>
      <c r="I348" s="2"/>
      <c r="J348" s="2"/>
      <c r="K348" s="9"/>
      <c r="L348" s="9"/>
      <c r="M348" s="9"/>
      <c r="N348" s="9"/>
      <c r="O348" s="9"/>
      <c r="P348" s="11"/>
      <c r="Q348" s="2"/>
      <c r="R348" s="2"/>
      <c r="S348" s="2"/>
      <c r="T348" s="2"/>
      <c r="U348" s="2"/>
      <c r="V348" s="2"/>
      <c r="W348" s="2"/>
      <c r="X348" s="2"/>
      <c r="Y348" s="2"/>
      <c r="Z348" s="2"/>
      <c r="AA348" s="2"/>
      <c r="AB348" s="2"/>
      <c r="AC348" s="2"/>
      <c r="AD348" s="2"/>
      <c r="AE348" s="2"/>
      <c r="AF348" s="2"/>
      <c r="AH348" s="7"/>
    </row>
    <row r="349" spans="1:34" ht="16">
      <c r="A349" s="10">
        <f t="shared" ca="1" si="14"/>
        <v>348</v>
      </c>
      <c r="C349" s="9" t="str">
        <f t="shared" ca="1" si="15"/>
        <v xml:space="preserve"> (RFP Cat. #348)</v>
      </c>
      <c r="D349" s="2"/>
      <c r="E349" s="2"/>
      <c r="F349" s="7"/>
      <c r="G349" s="2"/>
      <c r="H349" s="2"/>
      <c r="I349" s="2"/>
      <c r="J349" s="2"/>
      <c r="K349" s="9"/>
      <c r="L349" s="9"/>
      <c r="M349" s="9"/>
      <c r="N349" s="9"/>
      <c r="O349" s="9"/>
      <c r="P349" s="11"/>
      <c r="Q349" s="2"/>
      <c r="R349" s="2"/>
      <c r="S349" s="2"/>
      <c r="T349" s="2"/>
      <c r="U349" s="2"/>
      <c r="V349" s="2"/>
      <c r="W349" s="2"/>
      <c r="X349" s="2"/>
      <c r="Y349" s="2"/>
      <c r="Z349" s="2"/>
      <c r="AA349" s="2"/>
      <c r="AB349" s="2"/>
      <c r="AC349" s="2"/>
      <c r="AD349" s="2"/>
      <c r="AE349" s="2"/>
      <c r="AF349" s="2"/>
      <c r="AH349" s="7"/>
    </row>
    <row r="350" spans="1:34" ht="16">
      <c r="A350" s="10">
        <f t="shared" ca="1" si="14"/>
        <v>349</v>
      </c>
      <c r="C350" s="9" t="str">
        <f t="shared" ca="1" si="15"/>
        <v xml:space="preserve"> (RFP Cat. #349)</v>
      </c>
      <c r="D350" s="2"/>
      <c r="E350" s="2"/>
      <c r="F350" s="7"/>
      <c r="G350" s="2"/>
      <c r="H350" s="2"/>
      <c r="I350" s="2"/>
      <c r="J350" s="2"/>
      <c r="K350" s="13"/>
      <c r="L350" s="9"/>
      <c r="M350" s="9"/>
      <c r="N350" s="9"/>
      <c r="O350" s="9"/>
      <c r="P350" s="9"/>
      <c r="Q350" s="2"/>
      <c r="R350" s="2"/>
      <c r="S350" s="2"/>
      <c r="T350" s="2"/>
      <c r="U350" s="2"/>
      <c r="V350" s="2"/>
      <c r="W350" s="2"/>
      <c r="X350" s="2"/>
      <c r="Y350" s="2"/>
      <c r="Z350" s="2"/>
      <c r="AA350" s="2"/>
      <c r="AB350" s="2"/>
      <c r="AC350" s="2"/>
      <c r="AD350" s="2"/>
      <c r="AE350" s="2"/>
      <c r="AF350" s="2"/>
      <c r="AH350" s="7"/>
    </row>
    <row r="351" spans="1:34" ht="16">
      <c r="A351" s="10">
        <f t="shared" ca="1" si="14"/>
        <v>350</v>
      </c>
      <c r="C351" s="9" t="str">
        <f t="shared" ca="1" si="15"/>
        <v xml:space="preserve"> (RFP Cat. #350)</v>
      </c>
      <c r="D351" s="2"/>
      <c r="E351" s="2"/>
      <c r="F351" s="7"/>
      <c r="G351" s="2"/>
      <c r="H351" s="2"/>
      <c r="I351" s="2"/>
      <c r="J351" s="2"/>
      <c r="K351" s="13"/>
      <c r="L351" s="9"/>
      <c r="M351" s="9"/>
      <c r="N351" s="9"/>
      <c r="O351" s="9"/>
      <c r="P351" s="11"/>
      <c r="Q351" s="2"/>
      <c r="R351" s="2"/>
      <c r="S351" s="2"/>
      <c r="T351" s="2"/>
      <c r="U351" s="2"/>
      <c r="V351" s="2"/>
      <c r="W351" s="2"/>
      <c r="X351" s="2"/>
      <c r="Y351" s="2"/>
      <c r="Z351" s="2"/>
      <c r="AA351" s="2"/>
      <c r="AB351" s="2"/>
      <c r="AC351" s="2"/>
      <c r="AD351" s="2"/>
      <c r="AE351" s="2"/>
      <c r="AF351" s="2"/>
      <c r="AH351" s="7"/>
    </row>
    <row r="352" spans="1:34" ht="16">
      <c r="A352" s="10">
        <f t="shared" ca="1" si="14"/>
        <v>351</v>
      </c>
      <c r="C352" s="9" t="str">
        <f t="shared" ca="1" si="15"/>
        <v xml:space="preserve"> (RFP Cat. #351)</v>
      </c>
      <c r="D352" s="2"/>
      <c r="E352" s="2"/>
      <c r="F352" s="7"/>
      <c r="G352" s="2"/>
      <c r="H352" s="2"/>
      <c r="I352" s="2"/>
      <c r="J352" s="2"/>
      <c r="K352" s="13"/>
      <c r="L352" s="9"/>
      <c r="M352" s="9"/>
      <c r="N352" s="9"/>
      <c r="O352" s="9"/>
      <c r="P352" s="11"/>
      <c r="Q352" s="2"/>
      <c r="R352" s="2"/>
      <c r="S352" s="2"/>
      <c r="T352" s="2"/>
      <c r="U352" s="2"/>
      <c r="V352" s="2"/>
      <c r="W352" s="2"/>
      <c r="X352" s="2"/>
      <c r="Y352" s="2"/>
      <c r="Z352" s="2"/>
      <c r="AA352" s="2"/>
      <c r="AB352" s="2"/>
      <c r="AC352" s="2"/>
      <c r="AD352" s="2"/>
      <c r="AE352" s="2"/>
      <c r="AF352" s="2"/>
      <c r="AH352" s="7"/>
    </row>
    <row r="353" spans="1:34" ht="16">
      <c r="A353" s="10">
        <f t="shared" ca="1" si="14"/>
        <v>352</v>
      </c>
      <c r="C353" s="9" t="str">
        <f t="shared" ca="1" si="15"/>
        <v xml:space="preserve"> (RFP Cat. #352)</v>
      </c>
      <c r="D353" s="2"/>
      <c r="E353" s="2"/>
      <c r="F353" s="7"/>
      <c r="G353" s="2"/>
      <c r="H353" s="2"/>
      <c r="I353" s="2"/>
      <c r="J353" s="2"/>
      <c r="K353" s="9"/>
      <c r="L353" s="9"/>
      <c r="M353" s="9"/>
      <c r="N353" s="9"/>
      <c r="O353" s="9"/>
      <c r="P353" s="11"/>
      <c r="Q353" s="2"/>
      <c r="R353" s="2"/>
      <c r="S353" s="2"/>
      <c r="T353" s="2"/>
      <c r="U353" s="2"/>
      <c r="V353" s="2"/>
      <c r="W353" s="2"/>
      <c r="X353" s="2"/>
      <c r="Y353" s="2"/>
      <c r="Z353" s="2"/>
      <c r="AA353" s="2"/>
      <c r="AB353" s="2"/>
      <c r="AC353" s="2"/>
      <c r="AD353" s="2"/>
      <c r="AE353" s="2"/>
      <c r="AF353" s="2"/>
      <c r="AH353" s="7"/>
    </row>
    <row r="354" spans="1:34" ht="16">
      <c r="A354" s="10">
        <f t="shared" ca="1" si="14"/>
        <v>353</v>
      </c>
      <c r="C354" s="9" t="str">
        <f t="shared" ca="1" si="15"/>
        <v xml:space="preserve"> (RFP Cat. #353)</v>
      </c>
      <c r="D354" s="2"/>
      <c r="E354" s="2"/>
      <c r="F354" s="7"/>
      <c r="G354" s="2"/>
      <c r="H354" s="2"/>
      <c r="I354" s="2"/>
      <c r="J354" s="2"/>
      <c r="K354" s="9"/>
      <c r="L354" s="9"/>
      <c r="M354" s="9"/>
      <c r="N354" s="9"/>
      <c r="O354" s="9"/>
      <c r="P354" s="11"/>
      <c r="Q354" s="2"/>
      <c r="R354" s="2"/>
      <c r="S354" s="2"/>
      <c r="T354" s="2"/>
      <c r="U354" s="2"/>
      <c r="V354" s="2"/>
      <c r="W354" s="2"/>
      <c r="X354" s="2"/>
      <c r="Y354" s="2"/>
      <c r="Z354" s="2"/>
      <c r="AA354" s="2"/>
      <c r="AB354" s="2"/>
      <c r="AC354" s="2"/>
      <c r="AD354" s="2"/>
      <c r="AE354" s="2"/>
      <c r="AF354" s="2"/>
      <c r="AH354" s="7"/>
    </row>
    <row r="355" spans="1:34" ht="16">
      <c r="A355" s="10">
        <f t="shared" ca="1" si="14"/>
        <v>354</v>
      </c>
      <c r="C355" s="9" t="str">
        <f t="shared" ca="1" si="15"/>
        <v xml:space="preserve"> (RFP Cat. #354)</v>
      </c>
      <c r="D355" s="2"/>
      <c r="E355" s="2"/>
      <c r="F355" s="7"/>
      <c r="G355" s="2"/>
      <c r="H355" s="2"/>
      <c r="I355" s="2"/>
      <c r="J355" s="2"/>
      <c r="K355" s="9"/>
      <c r="L355" s="9"/>
      <c r="M355" s="9"/>
      <c r="N355" s="9"/>
      <c r="O355" s="9"/>
      <c r="P355" s="11"/>
      <c r="Q355" s="2"/>
      <c r="R355" s="2"/>
      <c r="S355" s="2"/>
      <c r="T355" s="2"/>
      <c r="U355" s="2"/>
      <c r="V355" s="2"/>
      <c r="W355" s="2"/>
      <c r="X355" s="2"/>
      <c r="Y355" s="2"/>
      <c r="Z355" s="2"/>
      <c r="AA355" s="2"/>
      <c r="AB355" s="2"/>
      <c r="AC355" s="2"/>
      <c r="AD355" s="2"/>
      <c r="AE355" s="2"/>
      <c r="AF355" s="2"/>
      <c r="AH355" s="7"/>
    </row>
    <row r="356" spans="1:34" ht="16">
      <c r="A356" s="10">
        <f t="shared" ca="1" si="14"/>
        <v>355</v>
      </c>
      <c r="C356" s="9" t="str">
        <f t="shared" ca="1" si="15"/>
        <v xml:space="preserve"> (RFP Cat. #355)</v>
      </c>
      <c r="D356" s="2"/>
      <c r="E356" s="2"/>
      <c r="F356" s="7"/>
      <c r="G356" s="2"/>
      <c r="H356" s="2"/>
      <c r="I356" s="2"/>
      <c r="J356" s="2"/>
      <c r="K356" s="9"/>
      <c r="L356" s="9"/>
      <c r="M356" s="9"/>
      <c r="N356" s="9"/>
      <c r="O356" s="9"/>
      <c r="P356" s="11"/>
      <c r="Q356" s="2"/>
      <c r="R356" s="2"/>
      <c r="S356" s="2"/>
      <c r="T356" s="2"/>
      <c r="U356" s="2"/>
      <c r="V356" s="2"/>
      <c r="W356" s="2"/>
      <c r="X356" s="2"/>
      <c r="Y356" s="2"/>
      <c r="Z356" s="2"/>
      <c r="AA356" s="2"/>
      <c r="AB356" s="2"/>
      <c r="AC356" s="2"/>
      <c r="AD356" s="2"/>
      <c r="AE356" s="2"/>
      <c r="AF356" s="2"/>
      <c r="AH356" s="7"/>
    </row>
    <row r="357" spans="1:34" ht="16">
      <c r="A357" s="10">
        <f t="shared" ca="1" si="14"/>
        <v>356</v>
      </c>
      <c r="C357" s="9" t="str">
        <f t="shared" ca="1" si="15"/>
        <v xml:space="preserve"> (RFP Cat. #356)</v>
      </c>
      <c r="D357" s="2"/>
      <c r="E357" s="2"/>
      <c r="F357" s="7"/>
      <c r="G357" s="2"/>
      <c r="H357" s="2"/>
      <c r="I357" s="2"/>
      <c r="J357" s="2"/>
      <c r="K357" s="9"/>
      <c r="L357" s="9"/>
      <c r="M357" s="9"/>
      <c r="N357" s="9"/>
      <c r="O357" s="9"/>
      <c r="P357" s="11"/>
      <c r="Q357" s="2"/>
      <c r="R357" s="2"/>
      <c r="S357" s="2"/>
      <c r="T357" s="2"/>
      <c r="U357" s="2"/>
      <c r="V357" s="2"/>
      <c r="W357" s="2"/>
      <c r="X357" s="2"/>
      <c r="Y357" s="2"/>
      <c r="Z357" s="2"/>
      <c r="AA357" s="2"/>
      <c r="AB357" s="2"/>
      <c r="AC357" s="2"/>
      <c r="AD357" s="2"/>
      <c r="AE357" s="2"/>
      <c r="AF357" s="2"/>
      <c r="AH357" s="7"/>
    </row>
    <row r="358" spans="1:34" ht="16">
      <c r="A358" s="10">
        <f t="shared" ca="1" si="14"/>
        <v>357</v>
      </c>
      <c r="C358" s="9" t="str">
        <f t="shared" ca="1" si="15"/>
        <v xml:space="preserve"> (RFP Cat. #357)</v>
      </c>
      <c r="D358" s="2"/>
      <c r="E358" s="2"/>
      <c r="F358" s="7"/>
      <c r="G358" s="2"/>
      <c r="H358" s="2"/>
      <c r="I358" s="2"/>
      <c r="J358" s="2"/>
      <c r="K358" s="9"/>
      <c r="L358" s="9"/>
      <c r="M358" s="9"/>
      <c r="N358" s="9"/>
      <c r="O358" s="9"/>
      <c r="P358" s="11"/>
      <c r="Q358" s="2"/>
      <c r="R358" s="2"/>
      <c r="S358" s="2"/>
      <c r="T358" s="2"/>
      <c r="U358" s="2"/>
      <c r="V358" s="2"/>
      <c r="W358" s="2"/>
      <c r="X358" s="2"/>
      <c r="Y358" s="2"/>
      <c r="Z358" s="2"/>
      <c r="AA358" s="2"/>
      <c r="AB358" s="2"/>
      <c r="AC358" s="2"/>
      <c r="AD358" s="2"/>
      <c r="AE358" s="2"/>
      <c r="AF358" s="2"/>
      <c r="AH358" s="7"/>
    </row>
    <row r="359" spans="1:34" ht="16">
      <c r="A359" s="10">
        <f t="shared" ca="1" si="14"/>
        <v>358</v>
      </c>
      <c r="C359" s="9" t="str">
        <f t="shared" ca="1" si="15"/>
        <v xml:space="preserve"> (RFP Cat. #358)</v>
      </c>
      <c r="D359" s="2"/>
      <c r="E359" s="2"/>
      <c r="F359" s="7"/>
      <c r="G359" s="2"/>
      <c r="H359" s="2"/>
      <c r="I359" s="2"/>
      <c r="J359" s="2"/>
      <c r="K359" s="9"/>
      <c r="L359" s="9"/>
      <c r="M359" s="9"/>
      <c r="N359" s="9"/>
      <c r="O359" s="9"/>
      <c r="P359" s="11"/>
      <c r="Q359" s="2"/>
      <c r="R359" s="2"/>
      <c r="S359" s="2"/>
      <c r="T359" s="2"/>
      <c r="U359" s="2"/>
      <c r="V359" s="2"/>
      <c r="W359" s="2"/>
      <c r="X359" s="2"/>
      <c r="Y359" s="2"/>
      <c r="Z359" s="2"/>
      <c r="AA359" s="2"/>
      <c r="AB359" s="2"/>
      <c r="AC359" s="2"/>
      <c r="AD359" s="2"/>
      <c r="AE359" s="2"/>
      <c r="AF359" s="2"/>
      <c r="AH359" s="7"/>
    </row>
    <row r="360" spans="1:34" ht="16">
      <c r="A360" s="10">
        <f t="shared" ca="1" si="14"/>
        <v>359</v>
      </c>
      <c r="C360" s="9" t="str">
        <f t="shared" ca="1" si="15"/>
        <v xml:space="preserve"> (RFP Cat. #359)</v>
      </c>
      <c r="D360" s="2"/>
      <c r="E360" s="2"/>
      <c r="F360" s="7"/>
      <c r="G360" s="2"/>
      <c r="H360" s="2"/>
      <c r="I360" s="2"/>
      <c r="J360" s="2"/>
      <c r="K360" s="9"/>
      <c r="L360" s="9"/>
      <c r="M360" s="9"/>
      <c r="N360" s="9"/>
      <c r="O360" s="9"/>
      <c r="P360" s="11"/>
      <c r="Q360" s="2"/>
      <c r="R360" s="2"/>
      <c r="S360" s="2"/>
      <c r="T360" s="2"/>
      <c r="U360" s="2"/>
      <c r="V360" s="2"/>
      <c r="W360" s="2"/>
      <c r="X360" s="2"/>
      <c r="Y360" s="2"/>
      <c r="Z360" s="2"/>
      <c r="AA360" s="2"/>
      <c r="AB360" s="2"/>
      <c r="AC360" s="2"/>
      <c r="AD360" s="2"/>
      <c r="AE360" s="2"/>
      <c r="AF360" s="2"/>
      <c r="AH360" s="7"/>
    </row>
    <row r="361" spans="1:34" ht="16">
      <c r="A361" s="10">
        <f t="shared" ca="1" si="14"/>
        <v>360</v>
      </c>
      <c r="C361" s="9" t="str">
        <f t="shared" ca="1" si="15"/>
        <v xml:space="preserve"> (RFP Cat. #360)</v>
      </c>
      <c r="D361" s="2"/>
      <c r="E361" s="2"/>
      <c r="F361" s="7"/>
      <c r="G361" s="2"/>
      <c r="H361" s="2"/>
      <c r="I361" s="2"/>
      <c r="J361" s="2"/>
      <c r="K361" s="9"/>
      <c r="L361" s="9"/>
      <c r="M361" s="9"/>
      <c r="N361" s="9"/>
      <c r="O361" s="9"/>
      <c r="P361" s="11"/>
      <c r="Q361" s="2"/>
      <c r="R361" s="2"/>
      <c r="S361" s="2"/>
      <c r="T361" s="2"/>
      <c r="U361" s="2"/>
      <c r="V361" s="2"/>
      <c r="W361" s="2"/>
      <c r="X361" s="2"/>
      <c r="Y361" s="2"/>
      <c r="Z361" s="2"/>
      <c r="AA361" s="2"/>
      <c r="AB361" s="2"/>
      <c r="AC361" s="2"/>
      <c r="AD361" s="2"/>
      <c r="AE361" s="2"/>
      <c r="AF361" s="2"/>
      <c r="AH361" s="7"/>
    </row>
    <row r="362" spans="1:34" ht="16">
      <c r="A362" s="10">
        <f t="shared" ca="1" si="14"/>
        <v>361</v>
      </c>
      <c r="C362" s="9" t="str">
        <f t="shared" ca="1" si="15"/>
        <v xml:space="preserve"> (RFP Cat. #361)</v>
      </c>
      <c r="D362" s="2"/>
      <c r="E362" s="2"/>
      <c r="F362" s="7"/>
      <c r="G362" s="2"/>
      <c r="H362" s="2"/>
      <c r="I362" s="2"/>
      <c r="J362" s="2"/>
      <c r="K362" s="9"/>
      <c r="L362" s="9"/>
      <c r="M362" s="9"/>
      <c r="N362" s="9"/>
      <c r="O362" s="9"/>
      <c r="P362" s="11"/>
      <c r="Q362" s="2"/>
      <c r="R362" s="2"/>
      <c r="S362" s="2"/>
      <c r="T362" s="2"/>
      <c r="U362" s="2"/>
      <c r="V362" s="2"/>
      <c r="W362" s="2"/>
      <c r="X362" s="2"/>
      <c r="Y362" s="2"/>
      <c r="Z362" s="2"/>
      <c r="AA362" s="2"/>
      <c r="AB362" s="2"/>
      <c r="AC362" s="2"/>
      <c r="AD362" s="2"/>
      <c r="AE362" s="2"/>
      <c r="AF362" s="2"/>
      <c r="AH362" s="7"/>
    </row>
    <row r="363" spans="1:34" ht="16">
      <c r="A363" s="10">
        <f t="shared" ca="1" si="14"/>
        <v>362</v>
      </c>
      <c r="C363" s="9" t="str">
        <f t="shared" ca="1" si="15"/>
        <v xml:space="preserve"> (RFP Cat. #362)</v>
      </c>
      <c r="D363" s="2"/>
      <c r="E363" s="2"/>
      <c r="F363" s="7"/>
      <c r="G363" s="2"/>
      <c r="H363" s="2"/>
      <c r="I363" s="2"/>
      <c r="J363" s="2"/>
      <c r="K363" s="9"/>
      <c r="L363" s="9"/>
      <c r="M363" s="9"/>
      <c r="N363" s="9"/>
      <c r="O363" s="9"/>
      <c r="P363" s="11"/>
      <c r="Q363" s="2"/>
      <c r="R363" s="2"/>
      <c r="S363" s="2"/>
      <c r="T363" s="2"/>
      <c r="U363" s="2"/>
      <c r="V363" s="2"/>
      <c r="W363" s="2"/>
      <c r="X363" s="2"/>
      <c r="Y363" s="2"/>
      <c r="Z363" s="2"/>
      <c r="AA363" s="2"/>
      <c r="AB363" s="2"/>
      <c r="AC363" s="2"/>
      <c r="AD363" s="2"/>
      <c r="AE363" s="2"/>
      <c r="AF363" s="2"/>
      <c r="AH363" s="7"/>
    </row>
    <row r="364" spans="1:34" ht="16">
      <c r="A364" s="10">
        <f t="shared" ref="A364:A427" ca="1" si="16">A363+1</f>
        <v>363</v>
      </c>
      <c r="C364" s="9" t="str">
        <f t="shared" ca="1" si="15"/>
        <v xml:space="preserve"> (RFP Cat. #363)</v>
      </c>
      <c r="D364" s="2"/>
      <c r="E364" s="2"/>
      <c r="F364" s="7"/>
      <c r="G364" s="2"/>
      <c r="H364" s="2"/>
      <c r="I364" s="2"/>
      <c r="J364" s="2"/>
      <c r="K364" s="13"/>
      <c r="L364" s="9"/>
      <c r="M364" s="9"/>
      <c r="N364" s="9"/>
      <c r="O364" s="9"/>
      <c r="P364" s="11"/>
      <c r="Q364" s="2"/>
      <c r="R364" s="2"/>
      <c r="S364" s="2"/>
      <c r="T364" s="2"/>
      <c r="U364" s="2"/>
      <c r="V364" s="2"/>
      <c r="W364" s="2"/>
      <c r="X364" s="2"/>
      <c r="Y364" s="2"/>
      <c r="Z364" s="2"/>
      <c r="AA364" s="2"/>
      <c r="AB364" s="2"/>
      <c r="AC364" s="2"/>
      <c r="AD364" s="2"/>
      <c r="AE364" s="2"/>
      <c r="AF364" s="2"/>
      <c r="AH364" s="7"/>
    </row>
    <row r="365" spans="1:34" ht="16">
      <c r="A365" s="10">
        <f t="shared" ca="1" si="16"/>
        <v>364</v>
      </c>
      <c r="C365" s="9" t="str">
        <f t="shared" ca="1" si="15"/>
        <v xml:space="preserve"> (RFP Cat. #364)</v>
      </c>
      <c r="D365" s="2"/>
      <c r="E365" s="2"/>
      <c r="F365" s="7"/>
      <c r="G365" s="2"/>
      <c r="H365" s="2"/>
      <c r="I365" s="2"/>
      <c r="J365" s="2"/>
      <c r="K365" s="13"/>
      <c r="L365" s="9"/>
      <c r="M365" s="9"/>
      <c r="N365" s="9"/>
      <c r="O365" s="9"/>
      <c r="P365" s="11"/>
      <c r="Q365" s="2"/>
      <c r="R365" s="2"/>
      <c r="S365" s="2"/>
      <c r="T365" s="2"/>
      <c r="U365" s="2"/>
      <c r="V365" s="2"/>
      <c r="W365" s="2"/>
      <c r="X365" s="2"/>
      <c r="Y365" s="2"/>
      <c r="Z365" s="2"/>
      <c r="AA365" s="2"/>
      <c r="AB365" s="2"/>
      <c r="AC365" s="2"/>
      <c r="AD365" s="2"/>
      <c r="AE365" s="2"/>
      <c r="AF365" s="2"/>
      <c r="AH365" s="7"/>
    </row>
    <row r="366" spans="1:34" ht="16">
      <c r="A366" s="10">
        <f t="shared" ca="1" si="16"/>
        <v>365</v>
      </c>
      <c r="C366" s="9" t="str">
        <f t="shared" ca="1" si="15"/>
        <v xml:space="preserve"> (RFP Cat. #365)</v>
      </c>
      <c r="D366" s="2"/>
      <c r="E366" s="2"/>
      <c r="F366" s="7"/>
      <c r="G366" s="2"/>
      <c r="H366" s="2"/>
      <c r="I366" s="2"/>
      <c r="J366" s="2"/>
      <c r="K366" s="9"/>
      <c r="L366" s="9"/>
      <c r="M366" s="9"/>
      <c r="N366" s="9"/>
      <c r="O366" s="9"/>
      <c r="P366" s="11"/>
      <c r="Q366" s="2"/>
      <c r="R366" s="2"/>
      <c r="S366" s="2"/>
      <c r="T366" s="2"/>
      <c r="U366" s="2"/>
      <c r="V366" s="2"/>
      <c r="W366" s="2"/>
      <c r="X366" s="2"/>
      <c r="Y366" s="2"/>
      <c r="Z366" s="2"/>
      <c r="AA366" s="2"/>
      <c r="AB366" s="2"/>
      <c r="AC366" s="2"/>
      <c r="AD366" s="2"/>
      <c r="AE366" s="2"/>
      <c r="AF366" s="2"/>
      <c r="AH366" s="7"/>
    </row>
    <row r="367" spans="1:34" ht="16">
      <c r="A367" s="10">
        <f t="shared" ca="1" si="16"/>
        <v>366</v>
      </c>
      <c r="C367" s="9" t="str">
        <f t="shared" ca="1" si="15"/>
        <v xml:space="preserve"> (RFP Cat. #366)</v>
      </c>
      <c r="D367" s="2"/>
      <c r="E367" s="2"/>
      <c r="F367" s="7"/>
      <c r="G367" s="2"/>
      <c r="H367" s="2"/>
      <c r="I367" s="2"/>
      <c r="J367" s="2"/>
      <c r="K367" s="24"/>
      <c r="L367" s="23"/>
      <c r="M367" s="9"/>
      <c r="N367" s="9"/>
      <c r="O367" s="9"/>
      <c r="P367" s="11"/>
      <c r="Q367" s="2"/>
      <c r="R367" s="2"/>
      <c r="S367" s="2"/>
      <c r="T367" s="2"/>
      <c r="U367" s="2"/>
      <c r="V367" s="2"/>
      <c r="W367" s="2"/>
      <c r="X367" s="2"/>
      <c r="Y367" s="2"/>
      <c r="Z367" s="2"/>
      <c r="AA367" s="2"/>
      <c r="AB367" s="2"/>
      <c r="AC367" s="2"/>
      <c r="AD367" s="2"/>
      <c r="AE367" s="2"/>
      <c r="AF367" s="2"/>
      <c r="AH367" s="7"/>
    </row>
    <row r="368" spans="1:34" ht="16">
      <c r="A368" s="10">
        <f t="shared" ca="1" si="16"/>
        <v>367</v>
      </c>
      <c r="C368" s="9" t="str">
        <f t="shared" ca="1" si="15"/>
        <v xml:space="preserve"> (RFP Cat. #367)</v>
      </c>
      <c r="D368" s="2"/>
      <c r="E368" s="2"/>
      <c r="F368" s="7"/>
      <c r="G368" s="2"/>
      <c r="H368" s="2"/>
      <c r="I368" s="2"/>
      <c r="J368" s="2"/>
      <c r="K368" s="13"/>
      <c r="L368" s="9"/>
      <c r="M368" s="9"/>
      <c r="N368" s="9"/>
      <c r="O368" s="9"/>
      <c r="P368" s="11"/>
      <c r="Q368" s="2"/>
      <c r="R368" s="2"/>
      <c r="S368" s="2"/>
      <c r="T368" s="2"/>
      <c r="U368" s="2"/>
      <c r="V368" s="2"/>
      <c r="W368" s="2"/>
      <c r="X368" s="2"/>
      <c r="Y368" s="2"/>
      <c r="Z368" s="2"/>
      <c r="AA368" s="2"/>
      <c r="AB368" s="2"/>
      <c r="AC368" s="2"/>
      <c r="AD368" s="2"/>
      <c r="AE368" s="2"/>
      <c r="AF368" s="2"/>
      <c r="AH368" s="7"/>
    </row>
    <row r="369" spans="1:34" ht="16">
      <c r="A369" s="10">
        <f t="shared" ca="1" si="16"/>
        <v>368</v>
      </c>
      <c r="C369" s="9" t="str">
        <f t="shared" ca="1" si="15"/>
        <v xml:space="preserve"> (RFP Cat. #368)</v>
      </c>
      <c r="D369" s="2"/>
      <c r="E369" s="2"/>
      <c r="F369" s="7"/>
      <c r="G369" s="2"/>
      <c r="H369" s="2"/>
      <c r="I369" s="2"/>
      <c r="J369" s="2"/>
      <c r="K369" s="9"/>
      <c r="L369" s="9"/>
      <c r="M369" s="9"/>
      <c r="N369" s="9"/>
      <c r="O369" s="9"/>
      <c r="P369" s="11"/>
      <c r="Q369" s="2"/>
      <c r="R369" s="2"/>
      <c r="S369" s="2"/>
      <c r="T369" s="2"/>
      <c r="U369" s="2"/>
      <c r="V369" s="2"/>
      <c r="W369" s="2"/>
      <c r="X369" s="2"/>
      <c r="Y369" s="2"/>
      <c r="Z369" s="2"/>
      <c r="AA369" s="2"/>
      <c r="AB369" s="2"/>
      <c r="AC369" s="2"/>
      <c r="AD369" s="2"/>
      <c r="AE369" s="2"/>
      <c r="AF369" s="2"/>
      <c r="AH369" s="7"/>
    </row>
    <row r="370" spans="1:34" ht="16">
      <c r="A370" s="10">
        <f t="shared" ca="1" si="16"/>
        <v>369</v>
      </c>
      <c r="C370" s="9" t="str">
        <f t="shared" ca="1" si="15"/>
        <v xml:space="preserve"> (RFP Cat. #369)</v>
      </c>
      <c r="D370" s="2"/>
      <c r="E370" s="2"/>
      <c r="F370" s="7"/>
      <c r="G370" s="2"/>
      <c r="H370" s="2"/>
      <c r="I370" s="2"/>
      <c r="J370" s="2"/>
      <c r="K370" s="9"/>
      <c r="L370" s="9"/>
      <c r="M370" s="9"/>
      <c r="N370" s="9"/>
      <c r="O370" s="9"/>
      <c r="P370" s="11"/>
      <c r="Q370" s="2"/>
      <c r="R370" s="2"/>
      <c r="S370" s="2"/>
      <c r="T370" s="2"/>
      <c r="U370" s="2"/>
      <c r="V370" s="2"/>
      <c r="W370" s="2"/>
      <c r="X370" s="2"/>
      <c r="Y370" s="2"/>
      <c r="Z370" s="2"/>
      <c r="AA370" s="2"/>
      <c r="AB370" s="2"/>
      <c r="AC370" s="2"/>
      <c r="AD370" s="2"/>
      <c r="AE370" s="2"/>
      <c r="AF370" s="2"/>
      <c r="AH370" s="7"/>
    </row>
    <row r="371" spans="1:34" ht="16">
      <c r="A371" s="10">
        <f t="shared" ca="1" si="16"/>
        <v>370</v>
      </c>
      <c r="C371" s="9" t="str">
        <f t="shared" ca="1" si="15"/>
        <v xml:space="preserve"> (RFP Cat. #370)</v>
      </c>
      <c r="D371" s="2"/>
      <c r="E371" s="2"/>
      <c r="F371" s="7"/>
      <c r="G371" s="2"/>
      <c r="H371" s="2"/>
      <c r="I371" s="2"/>
      <c r="J371" s="2"/>
      <c r="K371" s="9"/>
      <c r="L371" s="9"/>
      <c r="M371" s="9"/>
      <c r="N371" s="9"/>
      <c r="O371" s="9"/>
      <c r="P371" s="11"/>
      <c r="Q371" s="2"/>
      <c r="R371" s="2"/>
      <c r="S371" s="2"/>
      <c r="T371" s="2"/>
      <c r="U371" s="2"/>
      <c r="V371" s="2"/>
      <c r="W371" s="2"/>
      <c r="X371" s="2"/>
      <c r="Y371" s="2"/>
      <c r="Z371" s="2"/>
      <c r="AA371" s="2"/>
      <c r="AB371" s="2"/>
      <c r="AC371" s="2"/>
      <c r="AD371" s="2"/>
      <c r="AE371" s="2"/>
      <c r="AF371" s="2"/>
      <c r="AH371" s="7"/>
    </row>
    <row r="372" spans="1:34" ht="16">
      <c r="A372" s="10">
        <f t="shared" ca="1" si="16"/>
        <v>371</v>
      </c>
      <c r="C372" s="9" t="str">
        <f t="shared" ca="1" si="15"/>
        <v xml:space="preserve"> (RFP Cat. #371)</v>
      </c>
      <c r="D372" s="2"/>
      <c r="E372" s="2"/>
      <c r="F372" s="7"/>
      <c r="G372" s="2"/>
      <c r="H372" s="2"/>
      <c r="I372" s="2"/>
      <c r="J372" s="2"/>
      <c r="K372" s="9"/>
      <c r="L372" s="9"/>
      <c r="M372" s="9"/>
      <c r="N372" s="9"/>
      <c r="O372" s="9"/>
      <c r="P372" s="11"/>
      <c r="Q372" s="2"/>
      <c r="R372" s="2"/>
      <c r="S372" s="2"/>
      <c r="T372" s="2"/>
      <c r="U372" s="2"/>
      <c r="V372" s="2"/>
      <c r="W372" s="2"/>
      <c r="X372" s="2"/>
      <c r="Y372" s="2"/>
      <c r="Z372" s="2"/>
      <c r="AA372" s="2"/>
      <c r="AB372" s="2"/>
      <c r="AC372" s="2"/>
      <c r="AD372" s="2"/>
      <c r="AE372" s="2"/>
      <c r="AF372" s="2"/>
      <c r="AH372" s="7"/>
    </row>
    <row r="373" spans="1:34" ht="16">
      <c r="A373" s="10">
        <f t="shared" ca="1" si="16"/>
        <v>372</v>
      </c>
      <c r="C373" s="9" t="str">
        <f t="shared" ca="1" si="15"/>
        <v xml:space="preserve"> (RFP Cat. #372)</v>
      </c>
      <c r="D373" s="2"/>
      <c r="E373" s="2"/>
      <c r="F373" s="7"/>
      <c r="G373" s="2"/>
      <c r="H373" s="2"/>
      <c r="I373" s="2"/>
      <c r="J373" s="2"/>
      <c r="K373" s="9"/>
      <c r="L373" s="9"/>
      <c r="M373" s="9"/>
      <c r="N373" s="9"/>
      <c r="O373" s="9"/>
      <c r="P373" s="11"/>
      <c r="Q373" s="2"/>
      <c r="R373" s="2"/>
      <c r="S373" s="2"/>
      <c r="T373" s="2"/>
      <c r="U373" s="2"/>
      <c r="V373" s="2"/>
      <c r="W373" s="2"/>
      <c r="X373" s="2"/>
      <c r="Y373" s="2"/>
      <c r="Z373" s="2"/>
      <c r="AA373" s="2"/>
      <c r="AB373" s="2"/>
      <c r="AC373" s="2"/>
      <c r="AD373" s="2"/>
      <c r="AE373" s="2"/>
      <c r="AF373" s="2"/>
      <c r="AH373" s="7"/>
    </row>
    <row r="374" spans="1:34" ht="16">
      <c r="A374" s="10">
        <f t="shared" ca="1" si="16"/>
        <v>373</v>
      </c>
      <c r="C374" s="9" t="str">
        <f t="shared" ca="1" si="15"/>
        <v xml:space="preserve"> (RFP Cat. #373)</v>
      </c>
      <c r="D374" s="2"/>
      <c r="E374" s="2"/>
      <c r="F374" s="7"/>
      <c r="G374" s="2"/>
      <c r="H374" s="2"/>
      <c r="I374" s="2"/>
      <c r="J374" s="2"/>
      <c r="K374" s="9"/>
      <c r="L374" s="9"/>
      <c r="M374" s="9"/>
      <c r="N374" s="9"/>
      <c r="O374" s="9"/>
      <c r="P374" s="11"/>
      <c r="Q374" s="2"/>
      <c r="R374" s="2"/>
      <c r="S374" s="2"/>
      <c r="T374" s="2"/>
      <c r="U374" s="2"/>
      <c r="V374" s="2"/>
      <c r="W374" s="2"/>
      <c r="X374" s="2"/>
      <c r="Y374" s="2"/>
      <c r="Z374" s="2"/>
      <c r="AA374" s="2"/>
      <c r="AB374" s="2"/>
      <c r="AC374" s="2"/>
      <c r="AD374" s="2"/>
      <c r="AE374" s="2"/>
      <c r="AF374" s="2"/>
      <c r="AH374" s="7"/>
    </row>
    <row r="375" spans="1:34" ht="16">
      <c r="A375" s="10">
        <f t="shared" ca="1" si="16"/>
        <v>374</v>
      </c>
      <c r="C375" s="9" t="str">
        <f t="shared" ca="1" si="15"/>
        <v xml:space="preserve"> (RFP Cat. #374)</v>
      </c>
      <c r="D375" s="2"/>
      <c r="E375" s="2"/>
      <c r="F375" s="7"/>
      <c r="G375" s="2"/>
      <c r="H375" s="2"/>
      <c r="I375" s="2"/>
      <c r="J375" s="2"/>
      <c r="K375" s="9"/>
      <c r="L375" s="22"/>
      <c r="M375" s="9"/>
      <c r="N375" s="9"/>
      <c r="O375" s="9"/>
      <c r="P375" s="11"/>
      <c r="Q375" s="2"/>
      <c r="R375" s="2"/>
      <c r="S375" s="2"/>
      <c r="T375" s="2"/>
      <c r="U375" s="2"/>
      <c r="V375" s="2"/>
      <c r="W375" s="2"/>
      <c r="X375" s="2"/>
      <c r="Y375" s="2"/>
      <c r="Z375" s="2"/>
      <c r="AA375" s="2"/>
      <c r="AB375" s="2"/>
      <c r="AC375" s="2"/>
      <c r="AD375" s="2"/>
      <c r="AE375" s="2"/>
      <c r="AF375" s="2"/>
      <c r="AH375" s="7"/>
    </row>
    <row r="376" spans="1:34" ht="24">
      <c r="A376" s="10">
        <f t="shared" ca="1" si="16"/>
        <v>375</v>
      </c>
      <c r="C376" s="9" t="str">
        <f t="shared" ca="1" si="15"/>
        <v xml:space="preserve"> (RFP Cat. #375)</v>
      </c>
      <c r="D376" s="2"/>
      <c r="E376" s="2"/>
      <c r="F376" s="7"/>
      <c r="G376" s="2"/>
      <c r="H376" s="2"/>
      <c r="I376" s="2"/>
      <c r="J376" s="2"/>
      <c r="K376" s="9"/>
      <c r="L376" s="20"/>
      <c r="M376" s="9"/>
      <c r="N376" s="9"/>
      <c r="O376" s="9"/>
      <c r="P376" s="11"/>
      <c r="Q376" s="2"/>
      <c r="R376" s="2"/>
      <c r="S376" s="2"/>
      <c r="T376" s="2"/>
      <c r="U376" s="2"/>
      <c r="V376" s="2"/>
      <c r="W376" s="2"/>
      <c r="X376" s="2"/>
      <c r="Y376" s="2"/>
      <c r="Z376" s="2"/>
      <c r="AA376" s="2"/>
      <c r="AB376" s="2"/>
      <c r="AC376" s="2"/>
      <c r="AD376" s="2"/>
      <c r="AE376" s="2"/>
      <c r="AF376" s="2"/>
      <c r="AH376" s="7"/>
    </row>
    <row r="377" spans="1:34" ht="16">
      <c r="A377" s="10">
        <f t="shared" ca="1" si="16"/>
        <v>376</v>
      </c>
      <c r="C377" s="9" t="str">
        <f t="shared" ca="1" si="15"/>
        <v xml:space="preserve"> (RFP Cat. #376)</v>
      </c>
      <c r="D377" s="2"/>
      <c r="E377" s="2"/>
      <c r="F377" s="7"/>
      <c r="G377" s="2"/>
      <c r="H377" s="2"/>
      <c r="I377" s="2"/>
      <c r="J377" s="2"/>
      <c r="K377" s="9"/>
      <c r="L377" s="9"/>
      <c r="M377" s="9"/>
      <c r="N377" s="9"/>
      <c r="O377" s="9"/>
      <c r="P377" s="11"/>
      <c r="Q377" s="2"/>
      <c r="R377" s="2"/>
      <c r="S377" s="2"/>
      <c r="T377" s="2"/>
      <c r="U377" s="2"/>
      <c r="V377" s="2"/>
      <c r="W377" s="2"/>
      <c r="X377" s="2"/>
      <c r="Y377" s="2"/>
      <c r="Z377" s="2"/>
      <c r="AA377" s="2"/>
      <c r="AB377" s="2"/>
      <c r="AC377" s="2"/>
      <c r="AD377" s="2"/>
      <c r="AE377" s="2"/>
      <c r="AF377" s="2"/>
      <c r="AH377" s="7"/>
    </row>
    <row r="378" spans="1:34" ht="24">
      <c r="A378" s="10">
        <f t="shared" ca="1" si="16"/>
        <v>377</v>
      </c>
      <c r="C378" s="9" t="str">
        <f t="shared" ca="1" si="15"/>
        <v xml:space="preserve"> (RFP Cat. #377)</v>
      </c>
      <c r="D378" s="2"/>
      <c r="E378" s="2"/>
      <c r="F378" s="7"/>
      <c r="G378" s="2"/>
      <c r="H378" s="2"/>
      <c r="I378" s="2"/>
      <c r="J378" s="2"/>
      <c r="K378" s="9"/>
      <c r="L378" s="20"/>
      <c r="M378" s="9"/>
      <c r="N378" s="9"/>
      <c r="O378" s="9"/>
      <c r="P378" s="11"/>
      <c r="Q378" s="2"/>
      <c r="R378" s="2"/>
      <c r="S378" s="2"/>
      <c r="T378" s="2"/>
      <c r="U378" s="2"/>
      <c r="V378" s="2"/>
      <c r="W378" s="2"/>
      <c r="X378" s="2"/>
      <c r="Y378" s="2"/>
      <c r="Z378" s="2"/>
      <c r="AA378" s="2"/>
      <c r="AB378" s="2"/>
      <c r="AC378" s="2"/>
      <c r="AD378" s="2"/>
      <c r="AE378" s="2"/>
      <c r="AF378" s="2"/>
      <c r="AH378" s="7"/>
    </row>
    <row r="379" spans="1:34" ht="16">
      <c r="A379" s="10">
        <f t="shared" ca="1" si="16"/>
        <v>378</v>
      </c>
      <c r="C379" s="9" t="str">
        <f t="shared" ca="1" si="15"/>
        <v xml:space="preserve"> (RFP Cat. #378)</v>
      </c>
      <c r="D379" s="2"/>
      <c r="E379" s="2"/>
      <c r="F379" s="7"/>
      <c r="G379" s="2"/>
      <c r="H379" s="2"/>
      <c r="I379" s="2"/>
      <c r="J379" s="2"/>
      <c r="K379" s="9"/>
      <c r="L379" s="21"/>
      <c r="M379" s="9"/>
      <c r="N379" s="21"/>
      <c r="O379" s="9"/>
      <c r="P379" s="9"/>
      <c r="Q379" s="2"/>
      <c r="R379" s="2"/>
      <c r="S379" s="2"/>
      <c r="T379" s="2"/>
      <c r="U379" s="2"/>
      <c r="V379" s="2"/>
      <c r="W379" s="2"/>
      <c r="X379" s="2"/>
      <c r="Y379" s="2"/>
      <c r="Z379" s="2"/>
      <c r="AA379" s="2"/>
      <c r="AB379" s="2"/>
      <c r="AC379" s="2"/>
      <c r="AD379" s="2"/>
      <c r="AE379" s="2"/>
      <c r="AF379" s="2"/>
      <c r="AH379" s="7"/>
    </row>
    <row r="380" spans="1:34" ht="24">
      <c r="A380" s="10">
        <f t="shared" ca="1" si="16"/>
        <v>379</v>
      </c>
      <c r="C380" s="9" t="str">
        <f t="shared" ca="1" si="15"/>
        <v xml:space="preserve"> (RFP Cat. #379)</v>
      </c>
      <c r="D380" s="2"/>
      <c r="E380" s="2"/>
      <c r="F380" s="7"/>
      <c r="G380" s="2"/>
      <c r="H380" s="2"/>
      <c r="I380" s="2"/>
      <c r="J380" s="2"/>
      <c r="K380" s="9"/>
      <c r="L380" s="20"/>
      <c r="M380" s="9"/>
      <c r="N380" s="9"/>
      <c r="O380" s="9"/>
      <c r="P380" s="11"/>
      <c r="Q380" s="2"/>
      <c r="R380" s="2"/>
      <c r="S380" s="2"/>
      <c r="T380" s="2"/>
      <c r="U380" s="2"/>
      <c r="V380" s="2"/>
      <c r="W380" s="2"/>
      <c r="X380" s="2"/>
      <c r="Y380" s="2"/>
      <c r="Z380" s="2"/>
      <c r="AA380" s="2"/>
      <c r="AB380" s="2"/>
      <c r="AC380" s="2"/>
      <c r="AD380" s="2"/>
      <c r="AE380" s="2"/>
      <c r="AF380" s="2"/>
      <c r="AH380" s="7"/>
    </row>
    <row r="381" spans="1:34" ht="24">
      <c r="A381" s="10">
        <f t="shared" ca="1" si="16"/>
        <v>380</v>
      </c>
      <c r="C381" s="9" t="str">
        <f t="shared" ca="1" si="15"/>
        <v xml:space="preserve"> (RFP Cat. #380)</v>
      </c>
      <c r="D381" s="2"/>
      <c r="E381" s="2"/>
      <c r="F381" s="7"/>
      <c r="G381" s="2"/>
      <c r="H381" s="2"/>
      <c r="I381" s="2"/>
      <c r="J381" s="2"/>
      <c r="K381" s="19"/>
      <c r="L381" s="18"/>
      <c r="M381" s="9"/>
      <c r="N381" s="9"/>
      <c r="O381" s="9"/>
      <c r="P381" s="9"/>
      <c r="Q381" s="2"/>
      <c r="R381" s="2"/>
      <c r="S381" s="2"/>
      <c r="T381" s="2"/>
      <c r="U381" s="2"/>
      <c r="V381" s="2"/>
      <c r="W381" s="2"/>
      <c r="X381" s="2"/>
      <c r="Y381" s="2"/>
      <c r="Z381" s="2"/>
      <c r="AA381" s="2"/>
      <c r="AB381" s="2"/>
      <c r="AC381" s="2"/>
      <c r="AD381" s="2"/>
      <c r="AE381" s="2"/>
      <c r="AF381" s="2"/>
      <c r="AH381" s="7"/>
    </row>
    <row r="382" spans="1:34" ht="16">
      <c r="A382" s="10">
        <f t="shared" ca="1" si="16"/>
        <v>381</v>
      </c>
      <c r="C382" s="9" t="str">
        <f t="shared" ca="1" si="15"/>
        <v xml:space="preserve"> (RFP Cat. #381)</v>
      </c>
      <c r="D382" s="2"/>
      <c r="E382" s="2"/>
      <c r="F382" s="7"/>
      <c r="G382" s="2"/>
      <c r="H382" s="2"/>
      <c r="I382" s="2"/>
      <c r="J382" s="2"/>
      <c r="K382" s="9"/>
      <c r="L382" s="9"/>
      <c r="M382" s="9"/>
      <c r="N382" s="9"/>
      <c r="O382" s="9"/>
      <c r="P382" s="9"/>
      <c r="Q382" s="2"/>
      <c r="R382" s="2"/>
      <c r="S382" s="2"/>
      <c r="T382" s="2"/>
      <c r="U382" s="2"/>
      <c r="V382" s="2"/>
      <c r="W382" s="2"/>
      <c r="X382" s="2"/>
      <c r="Y382" s="2"/>
      <c r="Z382" s="2"/>
      <c r="AA382" s="2"/>
      <c r="AB382" s="2"/>
      <c r="AC382" s="2"/>
      <c r="AD382" s="2"/>
      <c r="AE382" s="2"/>
      <c r="AF382" s="2"/>
      <c r="AH382" s="7"/>
    </row>
    <row r="383" spans="1:34" ht="16">
      <c r="A383" s="10">
        <f t="shared" ca="1" si="16"/>
        <v>382</v>
      </c>
      <c r="C383" s="9" t="str">
        <f t="shared" ca="1" si="15"/>
        <v xml:space="preserve"> (RFP Cat. #382)</v>
      </c>
      <c r="D383" s="2"/>
      <c r="E383" s="2"/>
      <c r="F383" s="7"/>
      <c r="G383" s="2"/>
      <c r="H383" s="2"/>
      <c r="I383" s="2"/>
      <c r="J383" s="2"/>
      <c r="K383" s="9"/>
      <c r="L383" s="9"/>
      <c r="M383" s="9"/>
      <c r="N383" s="9"/>
      <c r="O383" s="9"/>
      <c r="P383" s="9"/>
      <c r="Q383" s="2"/>
      <c r="R383" s="2"/>
      <c r="S383" s="2"/>
      <c r="T383" s="2"/>
      <c r="U383" s="2"/>
      <c r="V383" s="2"/>
      <c r="W383" s="2"/>
      <c r="X383" s="2"/>
      <c r="Y383" s="2"/>
      <c r="Z383" s="2"/>
      <c r="AA383" s="2"/>
      <c r="AB383" s="2"/>
      <c r="AC383" s="2"/>
      <c r="AD383" s="2"/>
      <c r="AE383" s="2"/>
      <c r="AF383" s="2"/>
      <c r="AH383" s="7"/>
    </row>
    <row r="384" spans="1:34" ht="16">
      <c r="A384" s="10">
        <f t="shared" ca="1" si="16"/>
        <v>383</v>
      </c>
      <c r="C384" s="9" t="str">
        <f t="shared" ca="1" si="15"/>
        <v xml:space="preserve"> (RFP Cat. #383)</v>
      </c>
      <c r="D384" s="2"/>
      <c r="E384" s="2"/>
      <c r="F384" s="7"/>
      <c r="G384" s="2"/>
      <c r="H384" s="2"/>
      <c r="I384" s="2"/>
      <c r="J384" s="2"/>
      <c r="K384" s="9"/>
      <c r="L384" s="9"/>
      <c r="M384" s="9"/>
      <c r="N384" s="13"/>
      <c r="O384" s="9"/>
      <c r="P384" s="8"/>
      <c r="Q384" s="2"/>
      <c r="R384" s="2"/>
      <c r="S384" s="2"/>
      <c r="T384" s="2"/>
      <c r="U384" s="2"/>
      <c r="V384" s="2"/>
      <c r="W384" s="2"/>
      <c r="X384" s="2"/>
      <c r="Y384" s="2"/>
      <c r="Z384" s="2"/>
      <c r="AA384" s="2"/>
      <c r="AB384" s="2"/>
      <c r="AC384" s="2"/>
      <c r="AD384" s="2"/>
      <c r="AE384" s="2"/>
      <c r="AF384" s="2"/>
      <c r="AH384" s="7"/>
    </row>
    <row r="385" spans="1:34" ht="16">
      <c r="A385" s="10">
        <f t="shared" ca="1" si="16"/>
        <v>384</v>
      </c>
      <c r="C385" s="9" t="str">
        <f t="shared" ca="1" si="15"/>
        <v xml:space="preserve"> (RFP Cat. #384)</v>
      </c>
      <c r="D385" s="2"/>
      <c r="E385" s="2"/>
      <c r="F385" s="7"/>
      <c r="G385" s="2"/>
      <c r="H385" s="2"/>
      <c r="I385" s="2"/>
      <c r="J385" s="2"/>
      <c r="K385" s="9"/>
      <c r="L385" s="9"/>
      <c r="M385" s="9"/>
      <c r="N385" s="9"/>
      <c r="O385" s="9"/>
      <c r="P385" s="9"/>
      <c r="Q385" s="2"/>
      <c r="R385" s="2"/>
      <c r="S385" s="2"/>
      <c r="T385" s="2"/>
      <c r="U385" s="2"/>
      <c r="V385" s="2"/>
      <c r="W385" s="2"/>
      <c r="X385" s="2"/>
      <c r="Y385" s="2"/>
      <c r="Z385" s="2"/>
      <c r="AA385" s="2"/>
      <c r="AB385" s="2"/>
      <c r="AC385" s="2"/>
      <c r="AD385" s="2"/>
      <c r="AE385" s="2"/>
      <c r="AF385" s="2"/>
      <c r="AH385" s="7"/>
    </row>
    <row r="386" spans="1:34" ht="16">
      <c r="A386" s="10">
        <f t="shared" ca="1" si="16"/>
        <v>385</v>
      </c>
      <c r="C386" s="9" t="str">
        <f t="shared" ca="1" si="15"/>
        <v xml:space="preserve"> (RFP Cat. #385)</v>
      </c>
      <c r="D386" s="2"/>
      <c r="E386" s="2"/>
      <c r="F386" s="7"/>
      <c r="G386" s="2"/>
      <c r="H386" s="2"/>
      <c r="I386" s="2"/>
      <c r="J386" s="2"/>
      <c r="K386" s="9"/>
      <c r="L386" s="9"/>
      <c r="M386" s="9"/>
      <c r="N386" s="9"/>
      <c r="O386" s="9"/>
      <c r="P386" s="8"/>
      <c r="Q386" s="2"/>
      <c r="R386" s="2"/>
      <c r="S386" s="2"/>
      <c r="T386" s="2"/>
      <c r="U386" s="2"/>
      <c r="V386" s="2"/>
      <c r="W386" s="2"/>
      <c r="X386" s="2"/>
      <c r="Y386" s="2"/>
      <c r="Z386" s="2"/>
      <c r="AA386" s="2"/>
      <c r="AB386" s="2"/>
      <c r="AC386" s="2"/>
      <c r="AD386" s="2"/>
      <c r="AE386" s="2"/>
      <c r="AF386" s="2"/>
      <c r="AH386" s="7"/>
    </row>
    <row r="387" spans="1:34" ht="16">
      <c r="A387" s="10">
        <f t="shared" ca="1" si="16"/>
        <v>386</v>
      </c>
      <c r="C387" s="9" t="str">
        <f t="shared" ca="1" si="15"/>
        <v xml:space="preserve"> (RFP Cat. #386)</v>
      </c>
      <c r="D387" s="2"/>
      <c r="E387" s="2"/>
      <c r="F387" s="7"/>
      <c r="G387" s="2"/>
      <c r="H387" s="2"/>
      <c r="I387" s="2"/>
      <c r="J387" s="2"/>
      <c r="K387" s="9"/>
      <c r="L387" s="9"/>
      <c r="M387" s="9"/>
      <c r="N387" s="9"/>
      <c r="O387" s="9"/>
      <c r="P387" s="9"/>
      <c r="Q387" s="2"/>
      <c r="R387" s="2"/>
      <c r="S387" s="2"/>
      <c r="T387" s="2"/>
      <c r="U387" s="2"/>
      <c r="V387" s="2"/>
      <c r="W387" s="2"/>
      <c r="X387" s="2"/>
      <c r="Y387" s="2"/>
      <c r="Z387" s="2"/>
      <c r="AA387" s="2"/>
      <c r="AB387" s="2"/>
      <c r="AC387" s="2"/>
      <c r="AD387" s="2"/>
      <c r="AE387" s="2"/>
      <c r="AF387" s="2"/>
      <c r="AH387" s="7"/>
    </row>
    <row r="388" spans="1:34" ht="16">
      <c r="A388" s="10">
        <f t="shared" ca="1" si="16"/>
        <v>387</v>
      </c>
      <c r="C388" s="9" t="str">
        <f t="shared" ca="1" si="15"/>
        <v xml:space="preserve"> (RFP Cat. #387)</v>
      </c>
      <c r="D388" s="2"/>
      <c r="E388" s="2"/>
      <c r="F388" s="7"/>
      <c r="G388" s="2"/>
      <c r="H388" s="2"/>
      <c r="I388" s="2"/>
      <c r="J388" s="2"/>
      <c r="K388" s="9"/>
      <c r="L388" s="9"/>
      <c r="M388" s="9"/>
      <c r="N388" s="9"/>
      <c r="O388" s="9"/>
      <c r="P388" s="11"/>
      <c r="Q388" s="2"/>
      <c r="R388" s="2"/>
      <c r="S388" s="2"/>
      <c r="T388" s="2"/>
      <c r="U388" s="2"/>
      <c r="V388" s="2"/>
      <c r="W388" s="2"/>
      <c r="X388" s="2"/>
      <c r="Y388" s="2"/>
      <c r="Z388" s="2"/>
      <c r="AA388" s="2"/>
      <c r="AB388" s="2"/>
      <c r="AC388" s="2"/>
      <c r="AD388" s="2"/>
      <c r="AE388" s="2"/>
      <c r="AF388" s="2"/>
      <c r="AH388" s="7"/>
    </row>
    <row r="389" spans="1:34" ht="16">
      <c r="A389" s="10">
        <f t="shared" ca="1" si="16"/>
        <v>388</v>
      </c>
      <c r="C389" s="9" t="str">
        <f t="shared" ca="1" si="15"/>
        <v xml:space="preserve"> (RFP Cat. #388)</v>
      </c>
      <c r="D389" s="2"/>
      <c r="E389" s="2"/>
      <c r="F389" s="7"/>
      <c r="G389" s="2"/>
      <c r="H389" s="2"/>
      <c r="I389" s="2"/>
      <c r="J389" s="2"/>
      <c r="K389" s="13"/>
      <c r="L389" s="9"/>
      <c r="M389" s="9"/>
      <c r="N389" s="9"/>
      <c r="O389" s="9"/>
      <c r="P389" s="11"/>
      <c r="Q389" s="2"/>
      <c r="R389" s="2"/>
      <c r="S389" s="2"/>
      <c r="T389" s="2"/>
      <c r="U389" s="2"/>
      <c r="V389" s="2"/>
      <c r="W389" s="2"/>
      <c r="X389" s="2"/>
      <c r="Y389" s="2"/>
      <c r="Z389" s="2"/>
      <c r="AA389" s="2"/>
      <c r="AB389" s="2"/>
      <c r="AC389" s="2"/>
      <c r="AD389" s="2"/>
      <c r="AE389" s="2"/>
      <c r="AF389" s="2"/>
      <c r="AH389" s="7"/>
    </row>
    <row r="390" spans="1:34" ht="16">
      <c r="A390" s="10">
        <f t="shared" ca="1" si="16"/>
        <v>389</v>
      </c>
      <c r="C390" s="9" t="str">
        <f t="shared" ca="1" si="15"/>
        <v xml:space="preserve"> (RFP Cat. #389)</v>
      </c>
      <c r="D390" s="2"/>
      <c r="E390" s="2"/>
      <c r="F390" s="7"/>
      <c r="G390" s="2"/>
      <c r="H390" s="2"/>
      <c r="I390" s="2"/>
      <c r="J390" s="2"/>
      <c r="K390" s="9"/>
      <c r="L390" s="9"/>
      <c r="M390" s="9"/>
      <c r="N390" s="9"/>
      <c r="O390" s="9"/>
      <c r="P390" s="11"/>
      <c r="Q390" s="2"/>
      <c r="R390" s="2"/>
      <c r="S390" s="2"/>
      <c r="T390" s="2"/>
      <c r="U390" s="2"/>
      <c r="V390" s="17"/>
      <c r="W390" s="2"/>
      <c r="X390" s="2"/>
      <c r="Y390" s="2"/>
      <c r="Z390" s="2"/>
      <c r="AA390" s="2"/>
      <c r="AB390" s="2"/>
      <c r="AC390" s="2"/>
      <c r="AD390" s="2"/>
      <c r="AE390" s="2"/>
      <c r="AF390" s="2"/>
      <c r="AH390" s="7"/>
    </row>
    <row r="391" spans="1:34" ht="16">
      <c r="A391" s="10">
        <f t="shared" ca="1" si="16"/>
        <v>390</v>
      </c>
      <c r="C391" s="9" t="str">
        <f t="shared" ca="1" si="15"/>
        <v xml:space="preserve"> (RFP Cat. #390)</v>
      </c>
      <c r="D391" s="2"/>
      <c r="E391" s="2"/>
      <c r="F391" s="7"/>
      <c r="G391" s="2"/>
      <c r="H391" s="2"/>
      <c r="I391" s="2"/>
      <c r="J391" s="2"/>
      <c r="K391" s="9"/>
      <c r="L391" s="9"/>
      <c r="M391" s="9"/>
      <c r="N391" s="9"/>
      <c r="O391" s="9"/>
      <c r="P391" s="11"/>
      <c r="Q391" s="2"/>
      <c r="R391" s="2"/>
      <c r="S391" s="2"/>
      <c r="T391" s="2"/>
      <c r="U391" s="2"/>
      <c r="V391" s="2"/>
      <c r="W391" s="2"/>
      <c r="X391" s="2"/>
      <c r="Y391" s="2"/>
      <c r="Z391" s="2"/>
      <c r="AA391" s="2"/>
      <c r="AB391" s="2"/>
      <c r="AC391" s="2"/>
      <c r="AD391" s="2"/>
      <c r="AE391" s="2"/>
      <c r="AF391" s="2"/>
      <c r="AH391" s="7"/>
    </row>
    <row r="392" spans="1:34" ht="16">
      <c r="A392" s="10">
        <f t="shared" ca="1" si="16"/>
        <v>391</v>
      </c>
      <c r="C392" s="9" t="str">
        <f t="shared" ca="1" si="15"/>
        <v xml:space="preserve"> (RFP Cat. #391)</v>
      </c>
      <c r="D392" s="2"/>
      <c r="E392" s="2"/>
      <c r="F392" s="7"/>
      <c r="G392" s="2"/>
      <c r="H392" s="2"/>
      <c r="I392" s="2"/>
      <c r="J392" s="2"/>
      <c r="K392" s="9"/>
      <c r="L392" s="9"/>
      <c r="M392" s="9"/>
      <c r="N392" s="9"/>
      <c r="O392" s="9"/>
      <c r="P392" s="11"/>
      <c r="Q392" s="2"/>
      <c r="R392" s="2"/>
      <c r="S392" s="2"/>
      <c r="T392" s="2"/>
      <c r="U392" s="2"/>
      <c r="V392" s="2"/>
      <c r="W392" s="2"/>
      <c r="X392" s="2"/>
      <c r="Y392" s="2"/>
      <c r="Z392" s="2"/>
      <c r="AA392" s="2"/>
      <c r="AB392" s="2"/>
      <c r="AC392" s="2"/>
      <c r="AD392" s="2"/>
      <c r="AE392" s="2"/>
      <c r="AF392" s="2"/>
      <c r="AH392" s="7"/>
    </row>
    <row r="393" spans="1:34" ht="16">
      <c r="A393" s="10">
        <f t="shared" ca="1" si="16"/>
        <v>392</v>
      </c>
      <c r="C393" s="9" t="str">
        <f t="shared" ref="C393:C456" ca="1" si="17">B393&amp;" (RFP Cat. #"&amp;A393&amp;")"</f>
        <v xml:space="preserve"> (RFP Cat. #392)</v>
      </c>
      <c r="D393" s="2"/>
      <c r="E393" s="2"/>
      <c r="F393" s="7"/>
      <c r="G393" s="2"/>
      <c r="H393" s="2"/>
      <c r="I393" s="2"/>
      <c r="J393" s="2"/>
      <c r="K393" s="9"/>
      <c r="L393" s="9"/>
      <c r="M393" s="9"/>
      <c r="N393" s="9"/>
      <c r="O393" s="9"/>
      <c r="P393" s="11"/>
      <c r="Q393" s="2"/>
      <c r="R393" s="2"/>
      <c r="S393" s="2"/>
      <c r="T393" s="2"/>
      <c r="U393" s="2"/>
      <c r="V393" s="2"/>
      <c r="W393" s="2"/>
      <c r="X393" s="2"/>
      <c r="Y393" s="2"/>
      <c r="Z393" s="2"/>
      <c r="AA393" s="2"/>
      <c r="AB393" s="2"/>
      <c r="AC393" s="2"/>
      <c r="AD393" s="2"/>
      <c r="AE393" s="2"/>
      <c r="AF393" s="2"/>
      <c r="AH393" s="7"/>
    </row>
    <row r="394" spans="1:34" ht="16">
      <c r="A394" s="10">
        <f t="shared" ca="1" si="16"/>
        <v>393</v>
      </c>
      <c r="C394" s="9" t="str">
        <f t="shared" ca="1" si="17"/>
        <v xml:space="preserve"> (RFP Cat. #393)</v>
      </c>
      <c r="D394" s="2"/>
      <c r="E394" s="2"/>
      <c r="F394" s="7"/>
      <c r="G394" s="2"/>
      <c r="H394" s="2"/>
      <c r="I394" s="2"/>
      <c r="J394" s="2"/>
      <c r="K394" s="9"/>
      <c r="L394" s="9"/>
      <c r="M394" s="9"/>
      <c r="N394" s="9"/>
      <c r="O394" s="9"/>
      <c r="P394" s="11"/>
      <c r="Q394" s="2"/>
      <c r="R394" s="2"/>
      <c r="S394" s="2"/>
      <c r="T394" s="2"/>
      <c r="U394" s="2"/>
      <c r="V394" s="2"/>
      <c r="W394" s="2"/>
      <c r="X394" s="2"/>
      <c r="Y394" s="2"/>
      <c r="Z394" s="2"/>
      <c r="AA394" s="2"/>
      <c r="AB394" s="2"/>
      <c r="AC394" s="2"/>
      <c r="AD394" s="2"/>
      <c r="AE394" s="2"/>
      <c r="AF394" s="2"/>
      <c r="AH394" s="7"/>
    </row>
    <row r="395" spans="1:34" ht="16">
      <c r="A395" s="10">
        <f t="shared" ca="1" si="16"/>
        <v>394</v>
      </c>
      <c r="C395" s="9" t="str">
        <f t="shared" ca="1" si="17"/>
        <v xml:space="preserve"> (RFP Cat. #394)</v>
      </c>
      <c r="D395" s="2"/>
      <c r="E395" s="2"/>
      <c r="F395" s="7"/>
      <c r="G395" s="2"/>
      <c r="H395" s="2"/>
      <c r="I395" s="2"/>
      <c r="J395" s="2"/>
      <c r="K395" s="9"/>
      <c r="L395" s="9"/>
      <c r="M395" s="9"/>
      <c r="N395" s="9"/>
      <c r="O395" s="9"/>
      <c r="P395" s="11"/>
      <c r="Q395" s="2"/>
      <c r="R395" s="2"/>
      <c r="S395" s="2"/>
      <c r="T395" s="2"/>
      <c r="U395" s="2"/>
      <c r="V395" s="2"/>
      <c r="W395" s="2"/>
      <c r="X395" s="2"/>
      <c r="Y395" s="2"/>
      <c r="Z395" s="2"/>
      <c r="AA395" s="2"/>
      <c r="AB395" s="2"/>
      <c r="AC395" s="2"/>
      <c r="AD395" s="2"/>
      <c r="AE395" s="2"/>
      <c r="AF395" s="2"/>
      <c r="AH395" s="7"/>
    </row>
    <row r="396" spans="1:34" ht="16">
      <c r="A396" s="10">
        <f t="shared" ca="1" si="16"/>
        <v>395</v>
      </c>
      <c r="C396" s="9" t="str">
        <f t="shared" ca="1" si="17"/>
        <v xml:space="preserve"> (RFP Cat. #395)</v>
      </c>
      <c r="D396" s="2"/>
      <c r="E396" s="2"/>
      <c r="F396" s="7"/>
      <c r="G396" s="2"/>
      <c r="H396" s="2"/>
      <c r="I396" s="2"/>
      <c r="J396" s="2"/>
      <c r="K396" s="9"/>
      <c r="L396" s="9"/>
      <c r="M396" s="9"/>
      <c r="N396" s="9"/>
      <c r="O396" s="9"/>
      <c r="P396" s="11"/>
      <c r="Q396" s="2"/>
      <c r="R396" s="2"/>
      <c r="S396" s="2"/>
      <c r="T396" s="2"/>
      <c r="U396" s="2"/>
      <c r="V396" s="2"/>
      <c r="W396" s="2"/>
      <c r="X396" s="2"/>
      <c r="Y396" s="2"/>
      <c r="Z396" s="2"/>
      <c r="AA396" s="2"/>
      <c r="AB396" s="2"/>
      <c r="AC396" s="2"/>
      <c r="AD396" s="2"/>
      <c r="AE396" s="2"/>
      <c r="AF396" s="2"/>
      <c r="AH396" s="7"/>
    </row>
    <row r="397" spans="1:34" ht="16">
      <c r="A397" s="10">
        <f t="shared" ca="1" si="16"/>
        <v>396</v>
      </c>
      <c r="C397" s="9" t="str">
        <f t="shared" ca="1" si="17"/>
        <v xml:space="preserve"> (RFP Cat. #396)</v>
      </c>
      <c r="D397" s="2"/>
      <c r="E397" s="2"/>
      <c r="F397" s="7"/>
      <c r="G397" s="2"/>
      <c r="H397" s="2"/>
      <c r="I397" s="2"/>
      <c r="J397" s="2"/>
      <c r="K397" s="9"/>
      <c r="L397" s="9"/>
      <c r="M397" s="9"/>
      <c r="N397" s="9"/>
      <c r="O397" s="9"/>
      <c r="P397" s="11"/>
      <c r="Q397" s="2"/>
      <c r="R397" s="2"/>
      <c r="S397" s="2"/>
      <c r="T397" s="2"/>
      <c r="U397" s="2"/>
      <c r="V397" s="2"/>
      <c r="W397" s="2"/>
      <c r="X397" s="2"/>
      <c r="Y397" s="2"/>
      <c r="Z397" s="2"/>
      <c r="AA397" s="2"/>
      <c r="AB397" s="2"/>
      <c r="AC397" s="2"/>
      <c r="AD397" s="2"/>
      <c r="AE397" s="2"/>
      <c r="AF397" s="2"/>
      <c r="AH397" s="7"/>
    </row>
    <row r="398" spans="1:34" ht="16">
      <c r="A398" s="10">
        <f t="shared" ca="1" si="16"/>
        <v>397</v>
      </c>
      <c r="C398" s="9" t="str">
        <f t="shared" ca="1" si="17"/>
        <v xml:space="preserve"> (RFP Cat. #397)</v>
      </c>
      <c r="D398" s="2"/>
      <c r="E398" s="2"/>
      <c r="F398" s="7"/>
      <c r="G398" s="2"/>
      <c r="H398" s="2"/>
      <c r="I398" s="2"/>
      <c r="J398" s="2"/>
      <c r="K398" s="9"/>
      <c r="L398" s="9"/>
      <c r="M398" s="9"/>
      <c r="N398" s="9"/>
      <c r="O398" s="9"/>
      <c r="P398" s="11"/>
      <c r="Q398" s="2"/>
      <c r="R398" s="2"/>
      <c r="S398" s="2"/>
      <c r="T398" s="2"/>
      <c r="U398" s="2"/>
      <c r="V398" s="2"/>
      <c r="W398" s="2"/>
      <c r="X398" s="2"/>
      <c r="Y398" s="2"/>
      <c r="Z398" s="2"/>
      <c r="AA398" s="2"/>
      <c r="AB398" s="2"/>
      <c r="AC398" s="2"/>
      <c r="AD398" s="2"/>
      <c r="AE398" s="2"/>
      <c r="AF398" s="2"/>
      <c r="AH398" s="7"/>
    </row>
    <row r="399" spans="1:34" ht="16">
      <c r="A399" s="10">
        <f t="shared" ca="1" si="16"/>
        <v>398</v>
      </c>
      <c r="C399" s="9" t="str">
        <f t="shared" ca="1" si="17"/>
        <v xml:space="preserve"> (RFP Cat. #398)</v>
      </c>
      <c r="D399" s="2"/>
      <c r="E399" s="2"/>
      <c r="F399" s="7"/>
      <c r="G399" s="2"/>
      <c r="H399" s="2"/>
      <c r="I399" s="2"/>
      <c r="J399" s="2"/>
      <c r="K399" s="9"/>
      <c r="L399" s="9"/>
      <c r="M399" s="9"/>
      <c r="N399" s="9"/>
      <c r="O399" s="9"/>
      <c r="P399" s="11"/>
      <c r="Q399" s="2"/>
      <c r="R399" s="2"/>
      <c r="S399" s="2"/>
      <c r="T399" s="2"/>
      <c r="U399" s="2"/>
      <c r="V399" s="2"/>
      <c r="W399" s="2"/>
      <c r="X399" s="2"/>
      <c r="Y399" s="2"/>
      <c r="Z399" s="2"/>
      <c r="AA399" s="2"/>
      <c r="AB399" s="2"/>
      <c r="AC399" s="2"/>
      <c r="AD399" s="2"/>
      <c r="AE399" s="2"/>
      <c r="AF399" s="2"/>
      <c r="AH399" s="7"/>
    </row>
    <row r="400" spans="1:34" ht="16">
      <c r="A400" s="10">
        <f t="shared" ca="1" si="16"/>
        <v>399</v>
      </c>
      <c r="C400" s="9" t="str">
        <f t="shared" ca="1" si="17"/>
        <v xml:space="preserve"> (RFP Cat. #399)</v>
      </c>
      <c r="D400" s="2"/>
      <c r="E400" s="2"/>
      <c r="F400" s="7"/>
      <c r="G400" s="2"/>
      <c r="H400" s="2"/>
      <c r="I400" s="2"/>
      <c r="J400" s="2"/>
      <c r="K400" s="9"/>
      <c r="L400" s="9"/>
      <c r="M400" s="9"/>
      <c r="N400" s="9"/>
      <c r="O400" s="9"/>
      <c r="P400" s="11"/>
      <c r="Q400" s="2"/>
      <c r="R400" s="2"/>
      <c r="S400" s="2"/>
      <c r="T400" s="2"/>
      <c r="U400" s="2"/>
      <c r="V400" s="2"/>
      <c r="W400" s="2"/>
      <c r="X400" s="2"/>
      <c r="Y400" s="2"/>
      <c r="Z400" s="2"/>
      <c r="AA400" s="2"/>
      <c r="AB400" s="2"/>
      <c r="AC400" s="2"/>
      <c r="AD400" s="2"/>
      <c r="AE400" s="2"/>
      <c r="AF400" s="2"/>
      <c r="AH400" s="7"/>
    </row>
    <row r="401" spans="1:34" ht="16">
      <c r="A401" s="10">
        <f t="shared" ca="1" si="16"/>
        <v>400</v>
      </c>
      <c r="C401" s="9" t="str">
        <f t="shared" ca="1" si="17"/>
        <v xml:space="preserve"> (RFP Cat. #400)</v>
      </c>
      <c r="D401" s="2"/>
      <c r="E401" s="2"/>
      <c r="F401" s="7"/>
      <c r="G401" s="2"/>
      <c r="H401" s="2"/>
      <c r="I401" s="2"/>
      <c r="J401" s="2"/>
      <c r="K401" s="9"/>
      <c r="L401" s="9"/>
      <c r="M401" s="9"/>
      <c r="N401" s="9"/>
      <c r="O401" s="9"/>
      <c r="P401" s="11"/>
      <c r="Q401" s="2"/>
      <c r="R401" s="2"/>
      <c r="S401" s="2"/>
      <c r="T401" s="2"/>
      <c r="U401" s="2"/>
      <c r="V401" s="2"/>
      <c r="W401" s="2"/>
      <c r="X401" s="2"/>
      <c r="Y401" s="2"/>
      <c r="Z401" s="2"/>
      <c r="AA401" s="2"/>
      <c r="AB401" s="2"/>
      <c r="AC401" s="2"/>
      <c r="AD401" s="2"/>
      <c r="AE401" s="2"/>
      <c r="AF401" s="2"/>
      <c r="AH401" s="7"/>
    </row>
    <row r="402" spans="1:34" ht="16">
      <c r="A402" s="10">
        <f t="shared" ca="1" si="16"/>
        <v>401</v>
      </c>
      <c r="C402" s="9" t="str">
        <f t="shared" ca="1" si="17"/>
        <v xml:space="preserve"> (RFP Cat. #401)</v>
      </c>
      <c r="D402" s="2"/>
      <c r="E402" s="2"/>
      <c r="F402" s="7"/>
      <c r="G402" s="2"/>
      <c r="H402" s="2"/>
      <c r="I402" s="2"/>
      <c r="J402" s="2"/>
      <c r="K402" s="9"/>
      <c r="L402" s="9"/>
      <c r="M402" s="9"/>
      <c r="N402" s="9"/>
      <c r="O402" s="9"/>
      <c r="P402" s="11"/>
      <c r="Q402" s="2"/>
      <c r="R402" s="2"/>
      <c r="S402" s="2"/>
      <c r="T402" s="2"/>
      <c r="U402" s="2"/>
      <c r="V402" s="2"/>
      <c r="W402" s="2"/>
      <c r="X402" s="2"/>
      <c r="Y402" s="2"/>
      <c r="Z402" s="2"/>
      <c r="AA402" s="2"/>
      <c r="AB402" s="2"/>
      <c r="AC402" s="2"/>
      <c r="AD402" s="2"/>
      <c r="AE402" s="2"/>
      <c r="AF402" s="2"/>
      <c r="AH402" s="7"/>
    </row>
    <row r="403" spans="1:34" ht="16">
      <c r="A403" s="10">
        <f t="shared" ca="1" si="16"/>
        <v>402</v>
      </c>
      <c r="C403" s="9" t="str">
        <f t="shared" ca="1" si="17"/>
        <v xml:space="preserve"> (RFP Cat. #402)</v>
      </c>
      <c r="D403" s="2"/>
      <c r="E403" s="2"/>
      <c r="F403" s="7"/>
      <c r="G403" s="2"/>
      <c r="H403" s="2"/>
      <c r="I403" s="2"/>
      <c r="J403" s="2"/>
      <c r="K403" s="9"/>
      <c r="L403" s="9"/>
      <c r="M403" s="9"/>
      <c r="N403" s="9"/>
      <c r="O403" s="9"/>
      <c r="P403" s="11"/>
      <c r="Q403" s="2"/>
      <c r="R403" s="2"/>
      <c r="S403" s="2"/>
      <c r="T403" s="2"/>
      <c r="U403" s="2"/>
      <c r="V403" s="2"/>
      <c r="W403" s="2"/>
      <c r="X403" s="2"/>
      <c r="Y403" s="2"/>
      <c r="Z403" s="2"/>
      <c r="AA403" s="2"/>
      <c r="AB403" s="2"/>
      <c r="AC403" s="2"/>
      <c r="AD403" s="2"/>
      <c r="AE403" s="2"/>
      <c r="AF403" s="2"/>
      <c r="AH403" s="7"/>
    </row>
    <row r="404" spans="1:34" ht="16">
      <c r="A404" s="10">
        <f t="shared" ca="1" si="16"/>
        <v>403</v>
      </c>
      <c r="C404" s="9" t="str">
        <f t="shared" ca="1" si="17"/>
        <v xml:space="preserve"> (RFP Cat. #403)</v>
      </c>
      <c r="D404" s="2"/>
      <c r="E404" s="2"/>
      <c r="F404" s="7"/>
      <c r="G404" s="2"/>
      <c r="H404" s="2"/>
      <c r="I404" s="2"/>
      <c r="J404" s="2"/>
      <c r="K404" s="9"/>
      <c r="L404" s="9"/>
      <c r="M404" s="9"/>
      <c r="N404" s="9"/>
      <c r="O404" s="9"/>
      <c r="P404" s="11"/>
      <c r="Q404" s="2"/>
      <c r="R404" s="2"/>
      <c r="S404" s="2"/>
      <c r="T404" s="2"/>
      <c r="U404" s="2"/>
      <c r="V404" s="2"/>
      <c r="W404" s="2"/>
      <c r="X404" s="2"/>
      <c r="Y404" s="2"/>
      <c r="Z404" s="2"/>
      <c r="AA404" s="2"/>
      <c r="AB404" s="2"/>
      <c r="AC404" s="2"/>
      <c r="AD404" s="2"/>
      <c r="AE404" s="2"/>
      <c r="AF404" s="2"/>
      <c r="AH404" s="7"/>
    </row>
    <row r="405" spans="1:34" ht="16">
      <c r="A405" s="10">
        <f t="shared" ca="1" si="16"/>
        <v>404</v>
      </c>
      <c r="C405" s="9" t="str">
        <f t="shared" ca="1" si="17"/>
        <v xml:space="preserve"> (RFP Cat. #404)</v>
      </c>
      <c r="D405" s="2"/>
      <c r="E405" s="2"/>
      <c r="F405" s="7"/>
      <c r="G405" s="2"/>
      <c r="H405" s="2"/>
      <c r="I405" s="2"/>
      <c r="J405" s="2"/>
      <c r="K405" s="9"/>
      <c r="L405" s="9"/>
      <c r="M405" s="9"/>
      <c r="N405" s="9"/>
      <c r="O405" s="9"/>
      <c r="P405" s="9"/>
      <c r="Q405" s="2"/>
      <c r="R405" s="2"/>
      <c r="S405" s="2"/>
      <c r="T405" s="2"/>
      <c r="U405" s="2"/>
      <c r="V405" s="2"/>
      <c r="W405" s="2"/>
      <c r="X405" s="2"/>
      <c r="Y405" s="2"/>
      <c r="Z405" s="2"/>
      <c r="AA405" s="2"/>
      <c r="AB405" s="2"/>
      <c r="AC405" s="2"/>
      <c r="AD405" s="2"/>
      <c r="AE405" s="2"/>
      <c r="AF405" s="2"/>
      <c r="AH405" s="7"/>
    </row>
    <row r="406" spans="1:34" ht="16">
      <c r="A406" s="10">
        <f t="shared" ca="1" si="16"/>
        <v>405</v>
      </c>
      <c r="C406" s="9" t="str">
        <f t="shared" ca="1" si="17"/>
        <v xml:space="preserve"> (RFP Cat. #405)</v>
      </c>
      <c r="D406" s="2"/>
      <c r="E406" s="2"/>
      <c r="F406" s="7"/>
      <c r="G406" s="2"/>
      <c r="H406" s="2"/>
      <c r="I406" s="2"/>
      <c r="J406" s="2"/>
      <c r="K406" s="9"/>
      <c r="L406" s="9"/>
      <c r="M406" s="9"/>
      <c r="N406" s="9"/>
      <c r="O406" s="9"/>
      <c r="P406" s="11"/>
      <c r="Q406" s="2"/>
      <c r="R406" s="2"/>
      <c r="S406" s="2"/>
      <c r="T406" s="2"/>
      <c r="U406" s="2"/>
      <c r="V406" s="2"/>
      <c r="W406" s="2"/>
      <c r="X406" s="2"/>
      <c r="Y406" s="2"/>
      <c r="Z406" s="2"/>
      <c r="AA406" s="2"/>
      <c r="AB406" s="2"/>
      <c r="AC406" s="2"/>
      <c r="AD406" s="2"/>
      <c r="AE406" s="2"/>
      <c r="AF406" s="2"/>
      <c r="AH406" s="7"/>
    </row>
    <row r="407" spans="1:34" ht="16">
      <c r="A407" s="10">
        <f t="shared" ca="1" si="16"/>
        <v>406</v>
      </c>
      <c r="C407" s="9" t="str">
        <f t="shared" ca="1" si="17"/>
        <v xml:space="preserve"> (RFP Cat. #406)</v>
      </c>
      <c r="D407" s="2"/>
      <c r="E407" s="2"/>
      <c r="F407" s="7"/>
      <c r="G407" s="2"/>
      <c r="H407" s="2"/>
      <c r="I407" s="2"/>
      <c r="J407" s="2"/>
      <c r="K407" s="9"/>
      <c r="L407" s="9"/>
      <c r="M407" s="9"/>
      <c r="N407" s="9"/>
      <c r="O407" s="9"/>
      <c r="P407" s="11"/>
      <c r="Q407" s="2"/>
      <c r="R407" s="2"/>
      <c r="S407" s="2"/>
      <c r="T407" s="2"/>
      <c r="U407" s="2"/>
      <c r="V407" s="2"/>
      <c r="W407" s="2"/>
      <c r="X407" s="2"/>
      <c r="Y407" s="2"/>
      <c r="Z407" s="2"/>
      <c r="AA407" s="2"/>
      <c r="AB407" s="2"/>
      <c r="AC407" s="2"/>
      <c r="AD407" s="2"/>
      <c r="AE407" s="2"/>
      <c r="AF407" s="2"/>
      <c r="AH407" s="7"/>
    </row>
    <row r="408" spans="1:34" ht="16">
      <c r="A408" s="10">
        <f t="shared" ca="1" si="16"/>
        <v>407</v>
      </c>
      <c r="C408" s="9" t="str">
        <f t="shared" ca="1" si="17"/>
        <v xml:space="preserve"> (RFP Cat. #407)</v>
      </c>
      <c r="D408" s="2"/>
      <c r="E408" s="2"/>
      <c r="F408" s="7"/>
      <c r="G408" s="2"/>
      <c r="H408" s="2"/>
      <c r="I408" s="2"/>
      <c r="J408" s="2"/>
      <c r="K408" s="9"/>
      <c r="L408" s="9"/>
      <c r="M408" s="9"/>
      <c r="N408" s="9"/>
      <c r="O408" s="9"/>
      <c r="P408" s="11"/>
      <c r="Q408" s="2"/>
      <c r="R408" s="2"/>
      <c r="S408" s="2"/>
      <c r="T408" s="2"/>
      <c r="U408" s="2"/>
      <c r="V408" s="2"/>
      <c r="W408" s="2"/>
      <c r="X408" s="2"/>
      <c r="Y408" s="2"/>
      <c r="Z408" s="2"/>
      <c r="AA408" s="2"/>
      <c r="AB408" s="2"/>
      <c r="AC408" s="2"/>
      <c r="AD408" s="2"/>
      <c r="AE408" s="2"/>
      <c r="AF408" s="2"/>
      <c r="AH408" s="7"/>
    </row>
    <row r="409" spans="1:34" ht="16">
      <c r="A409" s="10">
        <f t="shared" ca="1" si="16"/>
        <v>408</v>
      </c>
      <c r="C409" s="9" t="str">
        <f t="shared" ca="1" si="17"/>
        <v xml:space="preserve"> (RFP Cat. #408)</v>
      </c>
      <c r="D409" s="2"/>
      <c r="E409" s="2"/>
      <c r="F409" s="7"/>
      <c r="G409" s="2"/>
      <c r="H409" s="2"/>
      <c r="I409" s="2"/>
      <c r="J409" s="2"/>
      <c r="K409" s="9"/>
      <c r="L409" s="9"/>
      <c r="M409" s="9"/>
      <c r="N409" s="9"/>
      <c r="O409" s="9"/>
      <c r="P409" s="11"/>
      <c r="Q409" s="2"/>
      <c r="R409" s="2"/>
      <c r="S409" s="2"/>
      <c r="T409" s="2"/>
      <c r="U409" s="2"/>
      <c r="V409" s="2"/>
      <c r="W409" s="2"/>
      <c r="X409" s="2"/>
      <c r="Y409" s="2"/>
      <c r="Z409" s="2"/>
      <c r="AA409" s="2"/>
      <c r="AB409" s="2"/>
      <c r="AC409" s="2"/>
      <c r="AD409" s="2"/>
      <c r="AE409" s="2"/>
      <c r="AF409" s="2"/>
      <c r="AH409" s="7"/>
    </row>
    <row r="410" spans="1:34" ht="16">
      <c r="A410" s="10">
        <f t="shared" ca="1" si="16"/>
        <v>409</v>
      </c>
      <c r="C410" s="9" t="str">
        <f t="shared" ca="1" si="17"/>
        <v xml:space="preserve"> (RFP Cat. #409)</v>
      </c>
      <c r="D410" s="2"/>
      <c r="E410" s="2"/>
      <c r="F410" s="7"/>
      <c r="G410" s="2"/>
      <c r="H410" s="2"/>
      <c r="I410" s="2"/>
      <c r="J410" s="2"/>
      <c r="K410" s="9"/>
      <c r="L410" s="9"/>
      <c r="M410" s="9"/>
      <c r="N410" s="9"/>
      <c r="O410" s="9"/>
      <c r="P410" s="11"/>
      <c r="Q410" s="2"/>
      <c r="R410" s="2"/>
      <c r="S410" s="2"/>
      <c r="T410" s="2"/>
      <c r="U410" s="2"/>
      <c r="V410" s="2"/>
      <c r="W410" s="2"/>
      <c r="X410" s="2"/>
      <c r="Y410" s="2"/>
      <c r="Z410" s="2"/>
      <c r="AA410" s="2"/>
      <c r="AB410" s="2"/>
      <c r="AC410" s="2"/>
      <c r="AD410" s="2"/>
      <c r="AE410" s="2"/>
      <c r="AF410" s="2"/>
      <c r="AH410" s="7"/>
    </row>
    <row r="411" spans="1:34" ht="16">
      <c r="A411" s="10">
        <f t="shared" ca="1" si="16"/>
        <v>410</v>
      </c>
      <c r="C411" s="9" t="str">
        <f t="shared" ca="1" si="17"/>
        <v xml:space="preserve"> (RFP Cat. #410)</v>
      </c>
      <c r="D411" s="2"/>
      <c r="E411" s="2"/>
      <c r="F411" s="7"/>
      <c r="G411" s="2"/>
      <c r="H411" s="2"/>
      <c r="I411" s="2"/>
      <c r="J411" s="2"/>
      <c r="K411" s="9"/>
      <c r="L411" s="9"/>
      <c r="M411" s="9"/>
      <c r="N411" s="9"/>
      <c r="O411" s="9"/>
      <c r="P411" s="11"/>
      <c r="Q411" s="2"/>
      <c r="R411" s="2"/>
      <c r="S411" s="2"/>
      <c r="T411" s="2"/>
      <c r="U411" s="2"/>
      <c r="V411" s="2"/>
      <c r="W411" s="2"/>
      <c r="X411" s="2"/>
      <c r="Y411" s="2"/>
      <c r="Z411" s="2"/>
      <c r="AA411" s="2"/>
      <c r="AB411" s="2"/>
      <c r="AC411" s="2"/>
      <c r="AD411" s="2"/>
      <c r="AE411" s="2"/>
      <c r="AF411" s="2"/>
      <c r="AH411" s="7"/>
    </row>
    <row r="412" spans="1:34" ht="16">
      <c r="A412" s="10">
        <f t="shared" ca="1" si="16"/>
        <v>411</v>
      </c>
      <c r="C412" s="9" t="str">
        <f t="shared" ca="1" si="17"/>
        <v xml:space="preserve"> (RFP Cat. #411)</v>
      </c>
      <c r="D412" s="2"/>
      <c r="E412" s="2"/>
      <c r="F412" s="7"/>
      <c r="G412" s="2"/>
      <c r="H412" s="2"/>
      <c r="I412" s="2"/>
      <c r="J412" s="2"/>
      <c r="K412" s="9"/>
      <c r="L412" s="13"/>
      <c r="M412" s="9"/>
      <c r="N412" s="9"/>
      <c r="O412" s="9"/>
      <c r="P412" s="11"/>
      <c r="Q412" s="2"/>
      <c r="R412" s="2"/>
      <c r="S412" s="2"/>
      <c r="T412" s="2"/>
      <c r="U412" s="2"/>
      <c r="V412" s="2"/>
      <c r="W412" s="2"/>
      <c r="X412" s="2"/>
      <c r="Y412" s="2"/>
      <c r="Z412" s="2"/>
      <c r="AA412" s="2"/>
      <c r="AB412" s="2"/>
      <c r="AC412" s="2"/>
      <c r="AD412" s="2"/>
      <c r="AE412" s="2"/>
      <c r="AF412" s="2"/>
      <c r="AH412" s="7"/>
    </row>
    <row r="413" spans="1:34" ht="16">
      <c r="A413" s="10">
        <f t="shared" ca="1" si="16"/>
        <v>412</v>
      </c>
      <c r="C413" s="9" t="str">
        <f t="shared" ca="1" si="17"/>
        <v xml:space="preserve"> (RFP Cat. #412)</v>
      </c>
      <c r="D413" s="2"/>
      <c r="E413" s="2"/>
      <c r="F413" s="7"/>
      <c r="G413" s="2"/>
      <c r="H413" s="2"/>
      <c r="I413" s="2"/>
      <c r="J413" s="2"/>
      <c r="K413" s="9"/>
      <c r="L413" s="13"/>
      <c r="M413" s="9"/>
      <c r="N413" s="9"/>
      <c r="O413" s="9"/>
      <c r="P413" s="11"/>
      <c r="Q413" s="2"/>
      <c r="R413" s="2"/>
      <c r="S413" s="2"/>
      <c r="T413" s="2"/>
      <c r="U413" s="2"/>
      <c r="V413" s="2"/>
      <c r="W413" s="2"/>
      <c r="X413" s="2"/>
      <c r="Y413" s="2"/>
      <c r="Z413" s="2"/>
      <c r="AA413" s="2"/>
      <c r="AB413" s="2"/>
      <c r="AC413" s="2"/>
      <c r="AD413" s="2"/>
      <c r="AE413" s="2"/>
      <c r="AF413" s="2"/>
      <c r="AH413" s="7"/>
    </row>
    <row r="414" spans="1:34" ht="16">
      <c r="A414" s="10">
        <f t="shared" ca="1" si="16"/>
        <v>413</v>
      </c>
      <c r="C414" s="9" t="str">
        <f t="shared" ca="1" si="17"/>
        <v xml:space="preserve"> (RFP Cat. #413)</v>
      </c>
      <c r="D414" s="2"/>
      <c r="E414" s="2"/>
      <c r="F414" s="7"/>
      <c r="G414" s="2"/>
      <c r="H414" s="2"/>
      <c r="I414" s="2"/>
      <c r="J414" s="2"/>
      <c r="K414" s="9"/>
      <c r="L414" s="9"/>
      <c r="M414" s="9"/>
      <c r="N414" s="9"/>
      <c r="O414" s="9"/>
      <c r="P414" s="9"/>
      <c r="Q414" s="2"/>
      <c r="R414" s="2"/>
      <c r="S414" s="2"/>
      <c r="T414" s="2"/>
      <c r="U414" s="2"/>
      <c r="V414" s="2"/>
      <c r="W414" s="2"/>
      <c r="X414" s="2"/>
      <c r="Y414" s="2"/>
      <c r="Z414" s="2"/>
      <c r="AA414" s="2"/>
      <c r="AB414" s="2"/>
      <c r="AC414" s="2"/>
      <c r="AD414" s="2"/>
      <c r="AE414" s="2"/>
      <c r="AF414" s="2"/>
      <c r="AH414" s="7"/>
    </row>
    <row r="415" spans="1:34" ht="16">
      <c r="A415" s="10">
        <f t="shared" ca="1" si="16"/>
        <v>414</v>
      </c>
      <c r="C415" s="9" t="str">
        <f t="shared" ca="1" si="17"/>
        <v xml:space="preserve"> (RFP Cat. #414)</v>
      </c>
      <c r="D415" s="2"/>
      <c r="E415" s="2"/>
      <c r="F415" s="7"/>
      <c r="G415" s="2"/>
      <c r="H415" s="2"/>
      <c r="I415" s="2"/>
      <c r="J415" s="2"/>
      <c r="K415" s="9"/>
      <c r="L415" s="9"/>
      <c r="M415" s="9"/>
      <c r="N415" s="9"/>
      <c r="O415" s="9"/>
      <c r="P415" s="11"/>
      <c r="Q415" s="2"/>
      <c r="R415" s="2"/>
      <c r="S415" s="2"/>
      <c r="T415" s="2"/>
      <c r="U415" s="2"/>
      <c r="V415" s="2"/>
      <c r="W415" s="2"/>
      <c r="X415" s="2"/>
      <c r="Y415" s="2"/>
      <c r="Z415" s="2"/>
      <c r="AA415" s="2"/>
      <c r="AB415" s="2"/>
      <c r="AC415" s="2"/>
      <c r="AD415" s="2"/>
      <c r="AE415" s="2"/>
      <c r="AF415" s="2"/>
      <c r="AH415" s="7"/>
    </row>
    <row r="416" spans="1:34" ht="16">
      <c r="A416" s="10">
        <f t="shared" ca="1" si="16"/>
        <v>415</v>
      </c>
      <c r="C416" s="9" t="str">
        <f t="shared" ca="1" si="17"/>
        <v xml:space="preserve"> (RFP Cat. #415)</v>
      </c>
      <c r="D416" s="2"/>
      <c r="E416" s="2"/>
      <c r="F416" s="7"/>
      <c r="G416" s="2"/>
      <c r="H416" s="2"/>
      <c r="I416" s="2"/>
      <c r="J416" s="2"/>
      <c r="K416" s="9"/>
      <c r="L416" s="9"/>
      <c r="M416" s="9"/>
      <c r="N416" s="9"/>
      <c r="O416" s="9"/>
      <c r="P416" s="9"/>
      <c r="Q416" s="2"/>
      <c r="R416" s="2"/>
      <c r="S416" s="2"/>
      <c r="T416" s="2"/>
      <c r="U416" s="2"/>
      <c r="V416" s="2"/>
      <c r="W416" s="2"/>
      <c r="X416" s="2"/>
      <c r="Y416" s="2"/>
      <c r="Z416" s="2"/>
      <c r="AA416" s="2"/>
      <c r="AB416" s="2"/>
      <c r="AC416" s="2"/>
      <c r="AD416" s="2"/>
      <c r="AE416" s="2"/>
      <c r="AF416" s="2"/>
      <c r="AH416" s="7"/>
    </row>
    <row r="417" spans="1:34" ht="16">
      <c r="A417" s="10">
        <f t="shared" ca="1" si="16"/>
        <v>416</v>
      </c>
      <c r="C417" s="9" t="str">
        <f t="shared" ca="1" si="17"/>
        <v xml:space="preserve"> (RFP Cat. #416)</v>
      </c>
      <c r="D417" s="2"/>
      <c r="E417" s="2"/>
      <c r="F417" s="7"/>
      <c r="G417" s="2"/>
      <c r="H417" s="2"/>
      <c r="I417" s="2"/>
      <c r="J417" s="2"/>
      <c r="K417" s="9"/>
      <c r="L417" s="9"/>
      <c r="M417" s="9"/>
      <c r="N417" s="16"/>
      <c r="O417" s="9"/>
      <c r="P417" s="9"/>
      <c r="Q417" s="2"/>
      <c r="R417" s="2"/>
      <c r="S417" s="2"/>
      <c r="T417" s="2"/>
      <c r="U417" s="2"/>
      <c r="V417" s="2"/>
      <c r="W417" s="2"/>
      <c r="X417" s="2"/>
      <c r="Y417" s="2"/>
      <c r="Z417" s="2"/>
      <c r="AA417" s="2"/>
      <c r="AB417" s="2"/>
      <c r="AC417" s="2"/>
      <c r="AD417" s="2"/>
      <c r="AE417" s="2"/>
      <c r="AF417" s="2"/>
      <c r="AH417" s="7"/>
    </row>
    <row r="418" spans="1:34" ht="16">
      <c r="A418" s="10">
        <f t="shared" ca="1" si="16"/>
        <v>417</v>
      </c>
      <c r="C418" s="9" t="str">
        <f t="shared" ca="1" si="17"/>
        <v xml:space="preserve"> (RFP Cat. #417)</v>
      </c>
      <c r="D418" s="2"/>
      <c r="E418" s="2"/>
      <c r="F418" s="7"/>
      <c r="G418" s="2"/>
      <c r="H418" s="2"/>
      <c r="I418" s="2"/>
      <c r="J418" s="2"/>
      <c r="K418" s="9"/>
      <c r="L418" s="9"/>
      <c r="M418" s="9"/>
      <c r="N418" s="9"/>
      <c r="O418" s="9"/>
      <c r="P418" s="11"/>
      <c r="Q418" s="2"/>
      <c r="R418" s="2"/>
      <c r="S418" s="2"/>
      <c r="T418" s="2"/>
      <c r="U418" s="2"/>
      <c r="V418" s="2"/>
      <c r="W418" s="2"/>
      <c r="X418" s="2"/>
      <c r="Y418" s="2"/>
      <c r="Z418" s="2"/>
      <c r="AA418" s="2"/>
      <c r="AB418" s="2"/>
      <c r="AC418" s="2"/>
      <c r="AD418" s="2"/>
      <c r="AE418" s="2"/>
      <c r="AF418" s="2"/>
      <c r="AH418" s="15"/>
    </row>
    <row r="419" spans="1:34" ht="16">
      <c r="A419" s="10">
        <f t="shared" ca="1" si="16"/>
        <v>418</v>
      </c>
      <c r="C419" s="9" t="str">
        <f t="shared" ca="1" si="17"/>
        <v xml:space="preserve"> (RFP Cat. #418)</v>
      </c>
      <c r="D419" s="2"/>
      <c r="E419" s="2"/>
      <c r="F419" s="7"/>
      <c r="G419" s="2"/>
      <c r="H419" s="2"/>
      <c r="I419" s="2"/>
      <c r="J419" s="2"/>
      <c r="K419" s="9"/>
      <c r="L419" s="13"/>
      <c r="M419" s="9"/>
      <c r="N419" s="9"/>
      <c r="O419" s="9"/>
      <c r="P419" s="11"/>
      <c r="Q419" s="2"/>
      <c r="R419" s="2"/>
      <c r="S419" s="2"/>
      <c r="T419" s="2"/>
      <c r="U419" s="2"/>
      <c r="V419" s="2"/>
      <c r="W419" s="2"/>
      <c r="X419" s="2"/>
      <c r="Y419" s="2"/>
      <c r="Z419" s="2"/>
      <c r="AA419" s="2"/>
      <c r="AB419" s="2"/>
      <c r="AC419" s="2"/>
      <c r="AD419" s="2"/>
      <c r="AE419" s="2"/>
      <c r="AF419" s="2"/>
      <c r="AH419" s="7"/>
    </row>
    <row r="420" spans="1:34" ht="16">
      <c r="A420" s="10">
        <f t="shared" ca="1" si="16"/>
        <v>419</v>
      </c>
      <c r="C420" s="9" t="str">
        <f t="shared" ca="1" si="17"/>
        <v xml:space="preserve"> (RFP Cat. #419)</v>
      </c>
      <c r="D420" s="2"/>
      <c r="E420" s="2"/>
      <c r="F420" s="7"/>
      <c r="G420" s="2"/>
      <c r="H420" s="2"/>
      <c r="I420" s="2"/>
      <c r="J420" s="2"/>
      <c r="K420" s="9"/>
      <c r="L420" s="13"/>
      <c r="M420" s="9"/>
      <c r="N420" s="9"/>
      <c r="O420" s="9"/>
      <c r="P420" s="11"/>
      <c r="Q420" s="2"/>
      <c r="R420" s="2"/>
      <c r="S420" s="2"/>
      <c r="T420" s="2"/>
      <c r="U420" s="2"/>
      <c r="V420" s="2"/>
      <c r="W420" s="2"/>
      <c r="X420" s="2"/>
      <c r="Y420" s="2"/>
      <c r="Z420" s="2"/>
      <c r="AA420" s="2"/>
      <c r="AB420" s="2"/>
      <c r="AC420" s="2"/>
      <c r="AD420" s="2"/>
      <c r="AE420" s="2"/>
      <c r="AF420" s="2"/>
      <c r="AH420" s="7"/>
    </row>
    <row r="421" spans="1:34" ht="16">
      <c r="A421" s="10">
        <f t="shared" ca="1" si="16"/>
        <v>420</v>
      </c>
      <c r="C421" s="9" t="str">
        <f t="shared" ca="1" si="17"/>
        <v xml:space="preserve"> (RFP Cat. #420)</v>
      </c>
      <c r="D421" s="2"/>
      <c r="E421" s="2"/>
      <c r="F421" s="7"/>
      <c r="G421" s="2"/>
      <c r="H421" s="2"/>
      <c r="I421" s="2"/>
      <c r="J421" s="2"/>
      <c r="K421" s="9"/>
      <c r="L421" s="9"/>
      <c r="M421" s="9"/>
      <c r="N421" s="9"/>
      <c r="O421" s="9"/>
      <c r="P421" s="11"/>
      <c r="Q421" s="2"/>
      <c r="R421" s="2"/>
      <c r="S421" s="2"/>
      <c r="T421" s="2"/>
      <c r="U421" s="2"/>
      <c r="V421" s="2"/>
      <c r="W421" s="2"/>
      <c r="X421" s="2"/>
      <c r="Y421" s="2"/>
      <c r="Z421" s="2"/>
      <c r="AA421" s="2"/>
      <c r="AB421" s="2"/>
      <c r="AC421" s="2"/>
      <c r="AD421" s="2"/>
      <c r="AE421" s="2"/>
      <c r="AF421" s="2"/>
      <c r="AH421" s="7"/>
    </row>
    <row r="422" spans="1:34" ht="16">
      <c r="A422" s="10">
        <f t="shared" ca="1" si="16"/>
        <v>421</v>
      </c>
      <c r="C422" s="9" t="str">
        <f t="shared" ca="1" si="17"/>
        <v xml:space="preserve"> (RFP Cat. #421)</v>
      </c>
      <c r="D422" s="2"/>
      <c r="E422" s="2"/>
      <c r="F422" s="7"/>
      <c r="G422" s="2"/>
      <c r="H422" s="2"/>
      <c r="I422" s="2"/>
      <c r="J422" s="2"/>
      <c r="K422" s="9"/>
      <c r="L422" s="13"/>
      <c r="M422" s="9"/>
      <c r="N422" s="9"/>
      <c r="O422" s="9"/>
      <c r="P422" s="11"/>
      <c r="Q422" s="2"/>
      <c r="R422" s="2"/>
      <c r="S422" s="2"/>
      <c r="T422" s="2"/>
      <c r="U422" s="2"/>
      <c r="V422" s="2"/>
      <c r="W422" s="2"/>
      <c r="X422" s="2"/>
      <c r="Y422" s="2"/>
      <c r="Z422" s="2"/>
      <c r="AA422" s="2"/>
      <c r="AB422" s="2"/>
      <c r="AC422" s="2"/>
      <c r="AD422" s="2"/>
      <c r="AE422" s="2"/>
      <c r="AF422" s="2"/>
      <c r="AH422" s="7"/>
    </row>
    <row r="423" spans="1:34" ht="16">
      <c r="A423" s="10">
        <f t="shared" ca="1" si="16"/>
        <v>422</v>
      </c>
      <c r="C423" s="9" t="str">
        <f t="shared" ca="1" si="17"/>
        <v xml:space="preserve"> (RFP Cat. #422)</v>
      </c>
      <c r="D423" s="2"/>
      <c r="E423" s="2"/>
      <c r="F423" s="7"/>
      <c r="G423" s="2"/>
      <c r="H423" s="2"/>
      <c r="I423" s="2"/>
      <c r="J423" s="2"/>
      <c r="K423" s="9"/>
      <c r="L423" s="9"/>
      <c r="M423" s="9"/>
      <c r="N423" s="9"/>
      <c r="O423" s="9"/>
      <c r="P423" s="11"/>
      <c r="Q423" s="2"/>
      <c r="R423" s="2"/>
      <c r="S423" s="2"/>
      <c r="T423" s="2"/>
      <c r="U423" s="2"/>
      <c r="V423" s="2"/>
      <c r="W423" s="2"/>
      <c r="X423" s="2"/>
      <c r="Y423" s="2"/>
      <c r="Z423" s="2"/>
      <c r="AA423" s="2"/>
      <c r="AB423" s="2"/>
      <c r="AC423" s="2"/>
      <c r="AD423" s="2"/>
      <c r="AE423" s="2"/>
      <c r="AF423" s="2"/>
      <c r="AH423" s="7"/>
    </row>
    <row r="424" spans="1:34" ht="16">
      <c r="A424" s="10">
        <f t="shared" ca="1" si="16"/>
        <v>423</v>
      </c>
      <c r="C424" s="9" t="str">
        <f t="shared" ca="1" si="17"/>
        <v xml:space="preserve"> (RFP Cat. #423)</v>
      </c>
      <c r="D424" s="2"/>
      <c r="E424" s="2"/>
      <c r="F424" s="7"/>
      <c r="G424" s="2"/>
      <c r="H424" s="2"/>
      <c r="I424" s="2"/>
      <c r="J424" s="2"/>
      <c r="K424" s="9"/>
      <c r="L424" s="9"/>
      <c r="M424" s="9"/>
      <c r="N424" s="9"/>
      <c r="O424" s="9"/>
      <c r="P424" s="11"/>
      <c r="Q424" s="2"/>
      <c r="R424" s="2"/>
      <c r="S424" s="2"/>
      <c r="T424" s="2"/>
      <c r="U424" s="2"/>
      <c r="V424" s="2"/>
      <c r="W424" s="2"/>
      <c r="X424" s="2"/>
      <c r="Y424" s="2"/>
      <c r="Z424" s="2"/>
      <c r="AA424" s="2"/>
      <c r="AB424" s="2"/>
      <c r="AC424" s="2"/>
      <c r="AD424" s="2"/>
      <c r="AE424" s="2"/>
      <c r="AF424" s="2"/>
      <c r="AH424" s="7"/>
    </row>
    <row r="425" spans="1:34" ht="16">
      <c r="A425" s="10">
        <f t="shared" ca="1" si="16"/>
        <v>424</v>
      </c>
      <c r="C425" s="9" t="str">
        <f t="shared" ca="1" si="17"/>
        <v xml:space="preserve"> (RFP Cat. #424)</v>
      </c>
      <c r="D425" s="2"/>
      <c r="E425" s="2"/>
      <c r="F425" s="7"/>
      <c r="G425" s="2"/>
      <c r="H425" s="2"/>
      <c r="I425" s="2"/>
      <c r="J425" s="2"/>
      <c r="K425" s="9"/>
      <c r="L425" s="9"/>
      <c r="M425" s="9"/>
      <c r="N425" s="9"/>
      <c r="O425" s="9"/>
      <c r="P425" s="11"/>
      <c r="Q425" s="2"/>
      <c r="R425" s="2"/>
      <c r="S425" s="2"/>
      <c r="T425" s="2"/>
      <c r="U425" s="2"/>
      <c r="V425" s="2"/>
      <c r="W425" s="2"/>
      <c r="X425" s="2"/>
      <c r="Y425" s="2"/>
      <c r="Z425" s="2"/>
      <c r="AA425" s="2"/>
      <c r="AB425" s="2"/>
      <c r="AC425" s="2"/>
      <c r="AD425" s="2"/>
      <c r="AE425" s="2"/>
      <c r="AF425" s="2"/>
      <c r="AH425" s="7"/>
    </row>
    <row r="426" spans="1:34" ht="16">
      <c r="A426" s="10">
        <f t="shared" ca="1" si="16"/>
        <v>425</v>
      </c>
      <c r="C426" s="9" t="str">
        <f t="shared" ca="1" si="17"/>
        <v xml:space="preserve"> (RFP Cat. #425)</v>
      </c>
      <c r="D426" s="2"/>
      <c r="E426" s="2"/>
      <c r="F426" s="7"/>
      <c r="G426" s="2"/>
      <c r="H426" s="2"/>
      <c r="I426" s="2"/>
      <c r="J426" s="2"/>
      <c r="K426" s="9"/>
      <c r="L426" s="9"/>
      <c r="M426" s="9"/>
      <c r="N426" s="9"/>
      <c r="O426" s="9"/>
      <c r="P426" s="11"/>
      <c r="Q426" s="2"/>
      <c r="R426" s="2"/>
      <c r="S426" s="2"/>
      <c r="T426" s="2"/>
      <c r="U426" s="2"/>
      <c r="V426" s="2"/>
      <c r="W426" s="2"/>
      <c r="X426" s="2"/>
      <c r="Y426" s="2"/>
      <c r="Z426" s="2"/>
      <c r="AA426" s="2"/>
      <c r="AB426" s="2"/>
      <c r="AC426" s="2"/>
      <c r="AD426" s="2"/>
      <c r="AE426" s="2"/>
      <c r="AF426" s="2"/>
      <c r="AH426" s="7"/>
    </row>
    <row r="427" spans="1:34" ht="16">
      <c r="A427" s="10">
        <f t="shared" ca="1" si="16"/>
        <v>426</v>
      </c>
      <c r="C427" s="9" t="str">
        <f t="shared" ca="1" si="17"/>
        <v xml:space="preserve"> (RFP Cat. #426)</v>
      </c>
      <c r="D427" s="2"/>
      <c r="E427" s="2"/>
      <c r="F427" s="7"/>
      <c r="G427" s="2"/>
      <c r="H427" s="2"/>
      <c r="I427" s="2"/>
      <c r="J427" s="2"/>
      <c r="K427" s="14"/>
      <c r="L427" s="9"/>
      <c r="M427" s="9"/>
      <c r="N427" s="9"/>
      <c r="O427" s="9"/>
      <c r="P427" s="9"/>
      <c r="Q427" s="2"/>
      <c r="R427" s="2"/>
      <c r="S427" s="2"/>
      <c r="T427" s="2"/>
      <c r="U427" s="2"/>
      <c r="V427" s="2"/>
      <c r="W427" s="2"/>
      <c r="X427" s="2"/>
      <c r="Y427" s="2"/>
      <c r="Z427" s="2"/>
      <c r="AA427" s="2"/>
      <c r="AB427" s="2"/>
      <c r="AC427" s="2"/>
      <c r="AD427" s="2"/>
      <c r="AE427" s="2"/>
      <c r="AF427" s="2"/>
      <c r="AH427" s="7"/>
    </row>
    <row r="428" spans="1:34" ht="16">
      <c r="A428" s="10">
        <f t="shared" ref="A428:A491" ca="1" si="18">A427+1</f>
        <v>427</v>
      </c>
      <c r="C428" s="9" t="str">
        <f t="shared" ca="1" si="17"/>
        <v xml:space="preserve"> (RFP Cat. #427)</v>
      </c>
      <c r="D428" s="2"/>
      <c r="E428" s="2"/>
      <c r="F428" s="7"/>
      <c r="G428" s="2"/>
      <c r="H428" s="2"/>
      <c r="I428" s="2"/>
      <c r="J428" s="2"/>
      <c r="K428" s="9"/>
      <c r="L428" s="9"/>
      <c r="M428" s="9"/>
      <c r="N428" s="9"/>
      <c r="O428" s="9"/>
      <c r="P428" s="11"/>
      <c r="Q428" s="2"/>
      <c r="R428" s="2"/>
      <c r="S428" s="2"/>
      <c r="T428" s="2"/>
      <c r="U428" s="2"/>
      <c r="V428" s="2"/>
      <c r="W428" s="2"/>
      <c r="X428" s="2"/>
      <c r="Y428" s="2"/>
      <c r="Z428" s="2"/>
      <c r="AA428" s="2"/>
      <c r="AB428" s="2"/>
      <c r="AC428" s="2"/>
      <c r="AD428" s="2"/>
      <c r="AE428" s="2"/>
      <c r="AF428" s="2"/>
      <c r="AH428" s="7"/>
    </row>
    <row r="429" spans="1:34" ht="16">
      <c r="A429" s="10">
        <f t="shared" ca="1" si="18"/>
        <v>428</v>
      </c>
      <c r="C429" s="9" t="str">
        <f t="shared" ca="1" si="17"/>
        <v xml:space="preserve"> (RFP Cat. #428)</v>
      </c>
      <c r="D429" s="2"/>
      <c r="E429" s="2"/>
      <c r="F429" s="7"/>
      <c r="G429" s="2"/>
      <c r="H429" s="2"/>
      <c r="I429" s="2"/>
      <c r="J429" s="2"/>
      <c r="K429" s="9"/>
      <c r="L429" s="9"/>
      <c r="M429" s="9"/>
      <c r="N429" s="9"/>
      <c r="O429" s="9"/>
      <c r="P429" s="11"/>
      <c r="Q429" s="2"/>
      <c r="R429" s="2"/>
      <c r="S429" s="2"/>
      <c r="T429" s="2"/>
      <c r="U429" s="2"/>
      <c r="V429" s="2"/>
      <c r="W429" s="2"/>
      <c r="X429" s="2"/>
      <c r="Y429" s="2"/>
      <c r="Z429" s="2"/>
      <c r="AA429" s="2"/>
      <c r="AB429" s="2"/>
      <c r="AC429" s="2"/>
      <c r="AD429" s="2"/>
      <c r="AE429" s="2"/>
      <c r="AF429" s="2"/>
      <c r="AH429" s="7"/>
    </row>
    <row r="430" spans="1:34" ht="16">
      <c r="A430" s="10">
        <f t="shared" ca="1" si="18"/>
        <v>429</v>
      </c>
      <c r="C430" s="9" t="str">
        <f t="shared" ca="1" si="17"/>
        <v xml:space="preserve"> (RFP Cat. #429)</v>
      </c>
      <c r="D430" s="2"/>
      <c r="E430" s="2"/>
      <c r="F430" s="7"/>
      <c r="G430" s="2"/>
      <c r="H430" s="2"/>
      <c r="I430" s="2"/>
      <c r="J430" s="2"/>
      <c r="K430" s="9"/>
      <c r="L430" s="9"/>
      <c r="M430" s="9"/>
      <c r="N430" s="9"/>
      <c r="O430" s="9"/>
      <c r="P430" s="11"/>
      <c r="Q430" s="2"/>
      <c r="R430" s="2"/>
      <c r="S430" s="2"/>
      <c r="T430" s="2"/>
      <c r="U430" s="2"/>
      <c r="V430" s="2"/>
      <c r="W430" s="2"/>
      <c r="X430" s="2"/>
      <c r="Y430" s="2"/>
      <c r="Z430" s="2"/>
      <c r="AA430" s="2"/>
      <c r="AB430" s="2"/>
      <c r="AC430" s="2"/>
      <c r="AD430" s="2"/>
      <c r="AE430" s="2"/>
      <c r="AF430" s="2"/>
      <c r="AH430" s="7"/>
    </row>
    <row r="431" spans="1:34" ht="16">
      <c r="A431" s="10">
        <f t="shared" ca="1" si="18"/>
        <v>430</v>
      </c>
      <c r="C431" s="9" t="str">
        <f t="shared" ca="1" si="17"/>
        <v xml:space="preserve"> (RFP Cat. #430)</v>
      </c>
      <c r="D431" s="2"/>
      <c r="E431" s="2"/>
      <c r="F431" s="7"/>
      <c r="G431" s="2"/>
      <c r="H431" s="2"/>
      <c r="I431" s="2"/>
      <c r="J431" s="2"/>
      <c r="K431" s="9"/>
      <c r="L431" s="9"/>
      <c r="M431" s="9"/>
      <c r="N431" s="9"/>
      <c r="O431" s="9"/>
      <c r="P431" s="11"/>
      <c r="Q431" s="2"/>
      <c r="R431" s="2"/>
      <c r="S431" s="2"/>
      <c r="T431" s="2"/>
      <c r="U431" s="2"/>
      <c r="V431" s="2"/>
      <c r="W431" s="2"/>
      <c r="X431" s="2"/>
      <c r="Y431" s="2"/>
      <c r="Z431" s="2"/>
      <c r="AA431" s="2"/>
      <c r="AB431" s="2"/>
      <c r="AC431" s="2"/>
      <c r="AD431" s="2"/>
      <c r="AE431" s="2"/>
      <c r="AF431" s="2"/>
      <c r="AH431" s="7"/>
    </row>
    <row r="432" spans="1:34" ht="16">
      <c r="A432" s="10">
        <f t="shared" ca="1" si="18"/>
        <v>431</v>
      </c>
      <c r="C432" s="9" t="str">
        <f t="shared" ca="1" si="17"/>
        <v xml:space="preserve"> (RFP Cat. #431)</v>
      </c>
      <c r="D432" s="2"/>
      <c r="E432" s="2"/>
      <c r="F432" s="7"/>
      <c r="G432" s="2"/>
      <c r="H432" s="2"/>
      <c r="I432" s="2"/>
      <c r="J432" s="2"/>
      <c r="K432" s="9"/>
      <c r="L432" s="9"/>
      <c r="M432" s="9"/>
      <c r="N432" s="9"/>
      <c r="O432" s="9"/>
      <c r="P432" s="11"/>
      <c r="Q432" s="2"/>
      <c r="R432" s="2"/>
      <c r="S432" s="2"/>
      <c r="T432" s="2"/>
      <c r="U432" s="2"/>
      <c r="V432" s="2"/>
      <c r="W432" s="2"/>
      <c r="X432" s="2"/>
      <c r="Y432" s="2"/>
      <c r="Z432" s="2"/>
      <c r="AA432" s="2"/>
      <c r="AB432" s="2"/>
      <c r="AC432" s="2"/>
      <c r="AD432" s="2"/>
      <c r="AE432" s="2"/>
      <c r="AF432" s="2"/>
      <c r="AH432" s="7"/>
    </row>
    <row r="433" spans="1:34" ht="16">
      <c r="A433" s="10">
        <f t="shared" ca="1" si="18"/>
        <v>432</v>
      </c>
      <c r="C433" s="9" t="str">
        <f t="shared" ca="1" si="17"/>
        <v xml:space="preserve"> (RFP Cat. #432)</v>
      </c>
      <c r="D433" s="2"/>
      <c r="E433" s="2"/>
      <c r="F433" s="7"/>
      <c r="G433" s="2"/>
      <c r="H433" s="2"/>
      <c r="I433" s="2"/>
      <c r="J433" s="2"/>
      <c r="K433" s="9"/>
      <c r="L433" s="13"/>
      <c r="M433" s="9"/>
      <c r="N433" s="9"/>
      <c r="O433" s="9"/>
      <c r="P433" s="11"/>
      <c r="Q433" s="2"/>
      <c r="R433" s="2"/>
      <c r="S433" s="2"/>
      <c r="T433" s="2"/>
      <c r="U433" s="2"/>
      <c r="V433" s="2"/>
      <c r="W433" s="2"/>
      <c r="X433" s="2"/>
      <c r="Y433" s="2"/>
      <c r="Z433" s="2"/>
      <c r="AA433" s="2"/>
      <c r="AB433" s="2"/>
      <c r="AC433" s="2"/>
      <c r="AD433" s="2"/>
      <c r="AE433" s="2"/>
      <c r="AF433" s="2"/>
      <c r="AH433" s="7"/>
    </row>
    <row r="434" spans="1:34" ht="16">
      <c r="A434" s="10">
        <f t="shared" ca="1" si="18"/>
        <v>433</v>
      </c>
      <c r="C434" s="9" t="str">
        <f t="shared" ca="1" si="17"/>
        <v xml:space="preserve"> (RFP Cat. #433)</v>
      </c>
      <c r="D434" s="2"/>
      <c r="E434" s="2"/>
      <c r="F434" s="7"/>
      <c r="G434" s="2"/>
      <c r="H434" s="2"/>
      <c r="I434" s="2"/>
      <c r="J434" s="2"/>
      <c r="K434" s="9"/>
      <c r="L434" s="9"/>
      <c r="M434" s="9"/>
      <c r="N434" s="9"/>
      <c r="O434" s="9"/>
      <c r="P434" s="11"/>
      <c r="Q434" s="2"/>
      <c r="R434" s="2"/>
      <c r="S434" s="2"/>
      <c r="T434" s="2" t="s">
        <v>3</v>
      </c>
      <c r="U434" s="2"/>
      <c r="V434" s="2"/>
      <c r="W434" s="2"/>
      <c r="X434" s="2"/>
      <c r="Y434" s="2"/>
      <c r="Z434" s="2"/>
      <c r="AA434" s="2"/>
      <c r="AB434" s="2"/>
      <c r="AC434" s="2"/>
      <c r="AD434" s="2"/>
      <c r="AE434" s="2"/>
      <c r="AF434" s="2"/>
      <c r="AH434" s="7"/>
    </row>
    <row r="435" spans="1:34" ht="16">
      <c r="A435" s="10">
        <f t="shared" ca="1" si="18"/>
        <v>434</v>
      </c>
      <c r="C435" s="9" t="str">
        <f t="shared" ca="1" si="17"/>
        <v xml:space="preserve"> (RFP Cat. #434)</v>
      </c>
      <c r="D435" s="2"/>
      <c r="E435" s="2"/>
      <c r="F435" s="7"/>
      <c r="G435" s="2"/>
      <c r="H435" s="2"/>
      <c r="I435" s="2"/>
      <c r="J435" s="2"/>
      <c r="K435" s="9"/>
      <c r="L435" s="9"/>
      <c r="M435" s="9"/>
      <c r="N435" s="9"/>
      <c r="O435" s="9"/>
      <c r="P435" s="11"/>
      <c r="Q435" s="2"/>
      <c r="R435" s="2"/>
      <c r="S435" s="2"/>
      <c r="T435" s="2" t="s">
        <v>3</v>
      </c>
      <c r="U435" s="2"/>
      <c r="V435" s="2"/>
      <c r="W435" s="2"/>
      <c r="X435" s="2"/>
      <c r="Y435" s="2"/>
      <c r="Z435" s="2"/>
      <c r="AA435" s="2"/>
      <c r="AB435" s="2"/>
      <c r="AC435" s="2"/>
      <c r="AD435" s="2"/>
      <c r="AE435" s="2"/>
      <c r="AF435" s="2"/>
      <c r="AH435" s="7"/>
    </row>
    <row r="436" spans="1:34" ht="16">
      <c r="A436" s="10">
        <f t="shared" ca="1" si="18"/>
        <v>435</v>
      </c>
      <c r="C436" s="9" t="str">
        <f t="shared" ca="1" si="17"/>
        <v xml:space="preserve"> (RFP Cat. #435)</v>
      </c>
      <c r="D436" s="2"/>
      <c r="E436" s="2"/>
      <c r="F436" s="7"/>
      <c r="G436" s="2"/>
      <c r="H436" s="2"/>
      <c r="I436" s="2"/>
      <c r="J436" s="2"/>
      <c r="K436" s="9"/>
      <c r="L436" s="9"/>
      <c r="M436" s="9"/>
      <c r="N436" s="9"/>
      <c r="O436" s="9"/>
      <c r="P436" s="11"/>
      <c r="Q436" s="2"/>
      <c r="R436" s="2"/>
      <c r="S436" s="2"/>
      <c r="T436" s="2" t="s">
        <v>3</v>
      </c>
      <c r="U436" s="2" t="s">
        <v>3</v>
      </c>
      <c r="V436" s="2"/>
      <c r="W436" s="2"/>
      <c r="X436" s="2"/>
      <c r="Y436" s="2"/>
      <c r="Z436" s="2"/>
      <c r="AA436" s="2"/>
      <c r="AB436" s="2"/>
      <c r="AC436" s="2"/>
      <c r="AD436" s="2"/>
      <c r="AE436" s="2"/>
      <c r="AF436" s="2"/>
      <c r="AH436" s="7"/>
    </row>
    <row r="437" spans="1:34" ht="16">
      <c r="A437" s="10">
        <f t="shared" ca="1" si="18"/>
        <v>436</v>
      </c>
      <c r="C437" s="9" t="str">
        <f t="shared" ca="1" si="17"/>
        <v xml:space="preserve"> (RFP Cat. #436)</v>
      </c>
      <c r="D437" s="2"/>
      <c r="E437" s="2"/>
      <c r="F437" s="7"/>
      <c r="G437" s="2"/>
      <c r="H437" s="2"/>
      <c r="I437" s="2"/>
      <c r="J437" s="2"/>
      <c r="K437" s="9"/>
      <c r="L437" s="9"/>
      <c r="M437" s="9"/>
      <c r="N437" s="9"/>
      <c r="O437" s="9"/>
      <c r="P437" s="11"/>
      <c r="Q437" s="2"/>
      <c r="R437" s="2"/>
      <c r="S437" s="2"/>
      <c r="T437" s="2"/>
      <c r="U437" s="2" t="s">
        <v>3</v>
      </c>
      <c r="V437" s="2"/>
      <c r="W437" s="2"/>
      <c r="X437" s="2"/>
      <c r="Y437" s="2"/>
      <c r="Z437" s="2"/>
      <c r="AA437" s="2"/>
      <c r="AB437" s="2"/>
      <c r="AC437" s="2"/>
      <c r="AD437" s="2"/>
      <c r="AE437" s="2"/>
      <c r="AF437" s="2"/>
      <c r="AH437" s="7"/>
    </row>
    <row r="438" spans="1:34" ht="16">
      <c r="A438" s="10">
        <f t="shared" ca="1" si="18"/>
        <v>437</v>
      </c>
      <c r="C438" s="9" t="str">
        <f t="shared" ca="1" si="17"/>
        <v xml:space="preserve"> (RFP Cat. #437)</v>
      </c>
      <c r="D438" s="2"/>
      <c r="E438" s="2"/>
      <c r="F438" s="7"/>
      <c r="G438" s="2"/>
      <c r="H438" s="2"/>
      <c r="I438" s="2"/>
      <c r="J438" s="2"/>
      <c r="K438" s="9"/>
      <c r="L438" s="9"/>
      <c r="M438" s="9"/>
      <c r="N438" s="9"/>
      <c r="O438" s="9"/>
      <c r="P438" s="11"/>
      <c r="Q438" s="2"/>
      <c r="R438" s="2"/>
      <c r="S438" s="2"/>
      <c r="T438" s="2"/>
      <c r="U438" s="2"/>
      <c r="V438" s="2"/>
      <c r="W438" s="2"/>
      <c r="X438" s="2"/>
      <c r="Y438" s="2"/>
      <c r="Z438" s="2"/>
      <c r="AA438" s="2"/>
      <c r="AB438" s="2"/>
      <c r="AC438" s="2"/>
      <c r="AD438" s="2"/>
      <c r="AE438" s="2"/>
      <c r="AF438" s="2"/>
      <c r="AH438" s="7"/>
    </row>
    <row r="439" spans="1:34" ht="16">
      <c r="A439" s="10">
        <f t="shared" ca="1" si="18"/>
        <v>438</v>
      </c>
      <c r="C439" s="9" t="str">
        <f t="shared" ca="1" si="17"/>
        <v xml:space="preserve"> (RFP Cat. #438)</v>
      </c>
      <c r="D439" s="2"/>
      <c r="E439" s="2"/>
      <c r="F439" s="7"/>
      <c r="G439" s="2"/>
      <c r="H439" s="2"/>
      <c r="I439" s="2"/>
      <c r="J439" s="2"/>
      <c r="K439" s="9"/>
      <c r="L439" s="9"/>
      <c r="M439" s="9"/>
      <c r="N439" s="9"/>
      <c r="O439" s="9"/>
      <c r="P439" s="11"/>
      <c r="Q439" s="2"/>
      <c r="R439" s="2"/>
      <c r="S439" s="2"/>
      <c r="T439" s="2"/>
      <c r="U439" s="2"/>
      <c r="V439" s="2"/>
      <c r="W439" s="2"/>
      <c r="X439" s="2"/>
      <c r="Y439" s="2"/>
      <c r="Z439" s="2"/>
      <c r="AA439" s="2"/>
      <c r="AB439" s="2"/>
      <c r="AC439" s="2"/>
      <c r="AD439" s="2"/>
      <c r="AE439" s="2"/>
      <c r="AF439" s="2"/>
      <c r="AH439" s="7"/>
    </row>
    <row r="440" spans="1:34" ht="16">
      <c r="A440" s="10">
        <f t="shared" ca="1" si="18"/>
        <v>439</v>
      </c>
      <c r="C440" s="9" t="str">
        <f t="shared" ca="1" si="17"/>
        <v xml:space="preserve"> (RFP Cat. #439)</v>
      </c>
      <c r="D440" s="2"/>
      <c r="E440" s="2"/>
      <c r="F440" s="7"/>
      <c r="G440" s="2"/>
      <c r="H440" s="2"/>
      <c r="I440" s="2"/>
      <c r="J440" s="2"/>
      <c r="K440" s="9"/>
      <c r="L440" s="9"/>
      <c r="M440" s="9"/>
      <c r="N440" s="9"/>
      <c r="O440" s="9"/>
      <c r="P440" s="8"/>
      <c r="Q440" s="2"/>
      <c r="R440" s="2"/>
      <c r="S440" s="2"/>
      <c r="T440" s="2"/>
      <c r="U440" s="2"/>
      <c r="V440" s="2"/>
      <c r="W440" s="2"/>
      <c r="X440" s="2"/>
      <c r="Y440" s="2"/>
      <c r="Z440" s="2"/>
      <c r="AA440" s="2"/>
      <c r="AB440" s="2"/>
      <c r="AC440" s="2"/>
      <c r="AD440" s="2"/>
      <c r="AE440" s="2"/>
      <c r="AF440" s="2"/>
      <c r="AH440" s="7"/>
    </row>
    <row r="441" spans="1:34" ht="16">
      <c r="A441" s="10">
        <f t="shared" ca="1" si="18"/>
        <v>440</v>
      </c>
      <c r="C441" s="9" t="str">
        <f t="shared" ca="1" si="17"/>
        <v xml:space="preserve"> (RFP Cat. #440)</v>
      </c>
      <c r="D441" s="12"/>
      <c r="E441" s="2"/>
      <c r="F441" s="7"/>
      <c r="G441" s="2"/>
      <c r="H441" s="2"/>
      <c r="I441" s="2"/>
      <c r="J441" s="2"/>
      <c r="K441" s="9"/>
      <c r="L441" s="9"/>
      <c r="M441" s="9"/>
      <c r="N441" s="9"/>
      <c r="O441" s="9"/>
      <c r="P441" s="8"/>
      <c r="Q441" s="2"/>
      <c r="R441" s="2"/>
      <c r="S441" s="2"/>
      <c r="T441" s="2"/>
      <c r="U441" s="2"/>
      <c r="V441" s="2"/>
      <c r="W441" s="2"/>
      <c r="X441" s="2"/>
      <c r="Y441" s="2"/>
      <c r="Z441" s="2"/>
      <c r="AA441" s="2"/>
      <c r="AB441" s="2"/>
      <c r="AC441" s="2"/>
      <c r="AD441" s="2"/>
      <c r="AE441" s="2"/>
      <c r="AF441" s="2"/>
      <c r="AH441" s="7"/>
    </row>
    <row r="442" spans="1:34" ht="16">
      <c r="A442" s="10">
        <f t="shared" ca="1" si="18"/>
        <v>441</v>
      </c>
      <c r="C442" s="9" t="str">
        <f t="shared" ca="1" si="17"/>
        <v xml:space="preserve"> (RFP Cat. #441)</v>
      </c>
      <c r="D442" s="2"/>
      <c r="E442" s="2"/>
      <c r="F442" s="7"/>
      <c r="G442" s="2"/>
      <c r="H442" s="2"/>
      <c r="I442" s="2"/>
      <c r="J442" s="2"/>
      <c r="K442" s="9"/>
      <c r="L442" s="9"/>
      <c r="M442" s="9"/>
      <c r="N442" s="9"/>
      <c r="O442" s="9"/>
      <c r="P442" s="8"/>
      <c r="Q442" s="2"/>
      <c r="R442" s="2"/>
      <c r="S442" s="2"/>
      <c r="T442" s="2"/>
      <c r="U442" s="2"/>
      <c r="V442" s="2"/>
      <c r="W442" s="2"/>
      <c r="X442" s="2"/>
      <c r="Y442" s="2"/>
      <c r="Z442" s="2"/>
      <c r="AA442" s="2"/>
      <c r="AB442" s="2"/>
      <c r="AC442" s="2"/>
      <c r="AD442" s="2"/>
      <c r="AE442" s="2"/>
      <c r="AF442" s="2"/>
      <c r="AH442" s="7"/>
    </row>
    <row r="443" spans="1:34" ht="16">
      <c r="A443" s="10">
        <f t="shared" ca="1" si="18"/>
        <v>442</v>
      </c>
      <c r="C443" s="9" t="str">
        <f t="shared" ca="1" si="17"/>
        <v xml:space="preserve"> (RFP Cat. #442)</v>
      </c>
      <c r="D443" s="2"/>
      <c r="E443" s="2"/>
      <c r="F443" s="7"/>
      <c r="G443" s="2"/>
      <c r="H443" s="2"/>
      <c r="I443" s="2"/>
      <c r="J443" s="2"/>
      <c r="K443" s="9"/>
      <c r="L443" s="9"/>
      <c r="M443" s="9"/>
      <c r="N443" s="9"/>
      <c r="O443" s="9"/>
      <c r="P443" s="11"/>
      <c r="Q443" s="2"/>
      <c r="R443" s="2"/>
      <c r="S443" s="2"/>
      <c r="T443" s="2"/>
      <c r="U443" s="2"/>
      <c r="V443" s="2"/>
      <c r="W443" s="2"/>
      <c r="X443" s="2"/>
      <c r="Y443" s="2"/>
      <c r="Z443" s="2"/>
      <c r="AA443" s="2"/>
      <c r="AB443" s="2"/>
      <c r="AC443" s="2"/>
      <c r="AD443" s="2"/>
      <c r="AE443" s="2"/>
      <c r="AF443" s="2"/>
      <c r="AH443" s="7"/>
    </row>
    <row r="444" spans="1:34" ht="16">
      <c r="A444" s="10">
        <f t="shared" ca="1" si="18"/>
        <v>443</v>
      </c>
      <c r="C444" s="9" t="str">
        <f t="shared" ca="1" si="17"/>
        <v xml:space="preserve"> (RFP Cat. #443)</v>
      </c>
      <c r="D444" s="2"/>
      <c r="E444" s="2"/>
      <c r="F444" s="7"/>
      <c r="G444" s="2"/>
      <c r="H444" s="2"/>
      <c r="I444" s="2"/>
      <c r="J444" s="2"/>
      <c r="K444" s="9"/>
      <c r="L444" s="9"/>
      <c r="M444" s="9"/>
      <c r="N444" s="9"/>
      <c r="O444" s="9"/>
      <c r="P444" s="11"/>
      <c r="Q444" s="2"/>
      <c r="R444" s="2"/>
      <c r="S444" s="2"/>
      <c r="T444" s="2"/>
      <c r="U444" s="2"/>
      <c r="V444" s="2"/>
      <c r="W444" s="2"/>
      <c r="X444" s="2"/>
      <c r="Y444" s="2"/>
      <c r="Z444" s="2"/>
      <c r="AA444" s="2"/>
      <c r="AB444" s="2"/>
      <c r="AC444" s="2"/>
      <c r="AD444" s="2"/>
      <c r="AE444" s="2"/>
      <c r="AF444" s="2"/>
      <c r="AH444" s="7"/>
    </row>
    <row r="445" spans="1:34" ht="16">
      <c r="A445" s="10">
        <f t="shared" ca="1" si="18"/>
        <v>444</v>
      </c>
      <c r="C445" s="9" t="str">
        <f t="shared" ca="1" si="17"/>
        <v xml:space="preserve"> (RFP Cat. #444)</v>
      </c>
      <c r="D445" s="2"/>
      <c r="E445" s="2"/>
      <c r="F445" s="7"/>
      <c r="G445" s="2"/>
      <c r="H445" s="2"/>
      <c r="I445" s="2"/>
      <c r="J445" s="2"/>
      <c r="K445" s="9"/>
      <c r="L445" s="9"/>
      <c r="M445" s="9"/>
      <c r="N445" s="9"/>
      <c r="O445" s="9"/>
      <c r="P445" s="11"/>
      <c r="Q445" s="2"/>
      <c r="R445" s="2"/>
      <c r="S445" s="2"/>
      <c r="T445" s="2"/>
      <c r="U445" s="2"/>
      <c r="V445" s="2"/>
      <c r="W445" s="2"/>
      <c r="X445" s="2"/>
      <c r="Y445" s="2"/>
      <c r="Z445" s="2"/>
      <c r="AA445" s="2"/>
      <c r="AB445" s="2"/>
      <c r="AC445" s="2"/>
      <c r="AD445" s="2"/>
      <c r="AE445" s="2"/>
      <c r="AF445" s="2"/>
      <c r="AH445" s="7"/>
    </row>
    <row r="446" spans="1:34" ht="16">
      <c r="A446" s="10">
        <f t="shared" ca="1" si="18"/>
        <v>445</v>
      </c>
      <c r="C446" s="9" t="str">
        <f t="shared" ca="1" si="17"/>
        <v xml:space="preserve"> (RFP Cat. #445)</v>
      </c>
      <c r="D446" s="2"/>
      <c r="E446" s="2"/>
      <c r="F446" s="7"/>
      <c r="G446" s="2"/>
      <c r="H446" s="2"/>
      <c r="I446" s="2"/>
      <c r="J446" s="2"/>
      <c r="K446" s="9"/>
      <c r="L446" s="9"/>
      <c r="M446" s="9"/>
      <c r="N446" s="9"/>
      <c r="O446" s="9"/>
      <c r="P446" s="11"/>
      <c r="Q446" s="2"/>
      <c r="R446" s="2"/>
      <c r="S446" s="2"/>
      <c r="T446" s="2"/>
      <c r="U446" s="2"/>
      <c r="V446" s="2"/>
      <c r="W446" s="2"/>
      <c r="X446" s="2"/>
      <c r="Y446" s="2"/>
      <c r="Z446" s="2"/>
      <c r="AA446" s="2"/>
      <c r="AB446" s="2"/>
      <c r="AC446" s="2"/>
      <c r="AD446" s="2"/>
      <c r="AE446" s="2"/>
      <c r="AF446" s="2"/>
      <c r="AH446" s="7"/>
    </row>
    <row r="447" spans="1:34" ht="16">
      <c r="A447" s="10">
        <f t="shared" ca="1" si="18"/>
        <v>446</v>
      </c>
      <c r="C447" s="9" t="str">
        <f t="shared" ca="1" si="17"/>
        <v xml:space="preserve"> (RFP Cat. #446)</v>
      </c>
      <c r="D447" s="2"/>
      <c r="E447" s="2"/>
      <c r="F447" s="7"/>
      <c r="G447" s="2"/>
      <c r="H447" s="2"/>
      <c r="I447" s="2"/>
      <c r="J447" s="2"/>
      <c r="K447" s="9"/>
      <c r="L447" s="9"/>
      <c r="M447" s="9"/>
      <c r="N447" s="9"/>
      <c r="O447" s="9"/>
      <c r="P447" s="11"/>
      <c r="Q447" s="2"/>
      <c r="R447" s="2"/>
      <c r="S447" s="2"/>
      <c r="T447" s="2"/>
      <c r="U447" s="2"/>
      <c r="V447" s="2"/>
      <c r="W447" s="2"/>
      <c r="X447" s="2"/>
      <c r="Y447" s="2"/>
      <c r="Z447" s="2"/>
      <c r="AA447" s="2"/>
      <c r="AB447" s="2"/>
      <c r="AC447" s="2"/>
      <c r="AD447" s="2"/>
      <c r="AE447" s="2"/>
      <c r="AF447" s="2"/>
      <c r="AH447" s="7"/>
    </row>
    <row r="448" spans="1:34" ht="16">
      <c r="A448" s="10">
        <f t="shared" ca="1" si="18"/>
        <v>447</v>
      </c>
      <c r="C448" s="9" t="str">
        <f t="shared" ca="1" si="17"/>
        <v xml:space="preserve"> (RFP Cat. #447)</v>
      </c>
      <c r="D448" s="2"/>
      <c r="E448" s="2"/>
      <c r="F448" s="7"/>
      <c r="G448" s="2"/>
      <c r="H448" s="2"/>
      <c r="I448" s="2"/>
      <c r="J448" s="2"/>
      <c r="K448" s="9"/>
      <c r="L448" s="9"/>
      <c r="M448" s="9"/>
      <c r="N448" s="9"/>
      <c r="O448" s="9"/>
      <c r="P448" s="11"/>
      <c r="Q448" s="2"/>
      <c r="R448" s="2"/>
      <c r="S448" s="2"/>
      <c r="T448" s="2"/>
      <c r="U448" s="2"/>
      <c r="V448" s="2"/>
      <c r="W448" s="2"/>
      <c r="X448" s="2"/>
      <c r="Y448" s="2"/>
      <c r="Z448" s="2"/>
      <c r="AA448" s="2"/>
      <c r="AB448" s="2"/>
      <c r="AC448" s="2"/>
      <c r="AD448" s="2"/>
      <c r="AE448" s="2"/>
      <c r="AF448" s="2"/>
      <c r="AH448" s="7"/>
    </row>
    <row r="449" spans="1:34" ht="16">
      <c r="A449" s="10">
        <f t="shared" ca="1" si="18"/>
        <v>448</v>
      </c>
      <c r="C449" s="9" t="str">
        <f t="shared" ca="1" si="17"/>
        <v xml:space="preserve"> (RFP Cat. #448)</v>
      </c>
      <c r="D449" s="2"/>
      <c r="E449" s="2"/>
      <c r="F449" s="7"/>
      <c r="G449" s="2"/>
      <c r="H449" s="2"/>
      <c r="I449" s="2"/>
      <c r="J449" s="2"/>
      <c r="K449" s="9"/>
      <c r="L449" s="9"/>
      <c r="M449" s="9"/>
      <c r="N449" s="9"/>
      <c r="O449" s="9"/>
      <c r="P449" s="11"/>
      <c r="Q449" s="2"/>
      <c r="R449" s="2"/>
      <c r="S449" s="2"/>
      <c r="T449" s="2"/>
      <c r="U449" s="2"/>
      <c r="V449" s="2"/>
      <c r="W449" s="2"/>
      <c r="X449" s="2"/>
      <c r="Y449" s="2"/>
      <c r="Z449" s="2"/>
      <c r="AA449" s="2"/>
      <c r="AB449" s="2"/>
      <c r="AC449" s="2"/>
      <c r="AD449" s="2"/>
      <c r="AE449" s="2"/>
      <c r="AF449" s="2"/>
      <c r="AH449" s="7"/>
    </row>
    <row r="450" spans="1:34" ht="16">
      <c r="A450" s="10">
        <f t="shared" ca="1" si="18"/>
        <v>449</v>
      </c>
      <c r="C450" s="9" t="str">
        <f t="shared" ca="1" si="17"/>
        <v xml:space="preserve"> (RFP Cat. #449)</v>
      </c>
      <c r="D450" s="2"/>
      <c r="E450" s="2"/>
      <c r="F450" s="7"/>
      <c r="G450" s="2"/>
      <c r="H450" s="2"/>
      <c r="I450" s="2"/>
      <c r="J450" s="2"/>
      <c r="K450" s="9"/>
      <c r="L450" s="9"/>
      <c r="M450" s="9"/>
      <c r="N450" s="9"/>
      <c r="O450" s="9"/>
      <c r="P450" s="11"/>
      <c r="Q450" s="2"/>
      <c r="R450" s="2"/>
      <c r="S450" s="2"/>
      <c r="T450" s="2"/>
      <c r="U450" s="2"/>
      <c r="V450" s="2"/>
      <c r="W450" s="2"/>
      <c r="X450" s="2"/>
      <c r="Y450" s="2"/>
      <c r="Z450" s="2"/>
      <c r="AA450" s="2"/>
      <c r="AB450" s="2"/>
      <c r="AC450" s="2"/>
      <c r="AD450" s="2"/>
      <c r="AE450" s="2"/>
      <c r="AF450" s="2"/>
      <c r="AH450" s="7"/>
    </row>
    <row r="451" spans="1:34" ht="16">
      <c r="A451" s="10">
        <f t="shared" ca="1" si="18"/>
        <v>450</v>
      </c>
      <c r="C451" s="9" t="str">
        <f t="shared" ca="1" si="17"/>
        <v xml:space="preserve"> (RFP Cat. #450)</v>
      </c>
      <c r="D451" s="2"/>
      <c r="E451" s="2"/>
      <c r="F451" s="7"/>
      <c r="G451" s="2"/>
      <c r="H451" s="2"/>
      <c r="I451" s="2"/>
      <c r="J451" s="2"/>
      <c r="K451" s="9"/>
      <c r="L451" s="9"/>
      <c r="M451" s="9"/>
      <c r="N451" s="9"/>
      <c r="O451" s="9"/>
      <c r="P451" s="11"/>
      <c r="Q451" s="2"/>
      <c r="R451" s="2"/>
      <c r="S451" s="2"/>
      <c r="T451" s="2"/>
      <c r="U451" s="2"/>
      <c r="V451" s="2"/>
      <c r="W451" s="2"/>
      <c r="X451" s="2"/>
      <c r="Y451" s="2"/>
      <c r="Z451" s="2"/>
      <c r="AA451" s="2"/>
      <c r="AB451" s="2"/>
      <c r="AC451" s="2"/>
      <c r="AD451" s="2"/>
      <c r="AE451" s="2"/>
      <c r="AF451" s="2"/>
      <c r="AH451" s="7"/>
    </row>
    <row r="452" spans="1:34" ht="16">
      <c r="A452" s="10">
        <f t="shared" ca="1" si="18"/>
        <v>451</v>
      </c>
      <c r="C452" s="9" t="str">
        <f t="shared" ca="1" si="17"/>
        <v xml:space="preserve"> (RFP Cat. #451)</v>
      </c>
      <c r="D452" s="2"/>
      <c r="E452" s="2"/>
      <c r="F452" s="7"/>
      <c r="G452" s="2"/>
      <c r="H452" s="2"/>
      <c r="I452" s="2"/>
      <c r="J452" s="2"/>
      <c r="K452" s="9"/>
      <c r="L452" s="9"/>
      <c r="M452" s="9"/>
      <c r="N452" s="9"/>
      <c r="O452" s="9"/>
      <c r="P452" s="11"/>
      <c r="Q452" s="2"/>
      <c r="R452" s="2"/>
      <c r="S452" s="2"/>
      <c r="T452" s="2"/>
      <c r="U452" s="2"/>
      <c r="V452" s="2"/>
      <c r="W452" s="2"/>
      <c r="X452" s="2"/>
      <c r="Y452" s="2"/>
      <c r="Z452" s="2"/>
      <c r="AA452" s="2"/>
      <c r="AB452" s="2"/>
      <c r="AC452" s="2"/>
      <c r="AD452" s="2"/>
      <c r="AE452" s="2"/>
      <c r="AF452" s="2"/>
      <c r="AH452" s="7"/>
    </row>
    <row r="453" spans="1:34" ht="16">
      <c r="A453" s="10">
        <f t="shared" ca="1" si="18"/>
        <v>452</v>
      </c>
      <c r="C453" s="9" t="str">
        <f t="shared" ca="1" si="17"/>
        <v xml:space="preserve"> (RFP Cat. #452)</v>
      </c>
      <c r="D453" s="2"/>
      <c r="E453" s="2"/>
      <c r="F453" s="7"/>
      <c r="G453" s="2"/>
      <c r="H453" s="2"/>
      <c r="I453" s="2"/>
      <c r="J453" s="2"/>
      <c r="K453" s="9"/>
      <c r="L453" s="9"/>
      <c r="M453" s="9"/>
      <c r="N453" s="9"/>
      <c r="O453" s="9"/>
      <c r="P453" s="11"/>
      <c r="Q453" s="2"/>
      <c r="R453" s="2"/>
      <c r="S453" s="2"/>
      <c r="T453" s="2"/>
      <c r="U453" s="2"/>
      <c r="V453" s="2"/>
      <c r="W453" s="2"/>
      <c r="X453" s="2"/>
      <c r="Y453" s="2"/>
      <c r="Z453" s="2"/>
      <c r="AA453" s="2"/>
      <c r="AB453" s="2"/>
      <c r="AC453" s="2"/>
      <c r="AD453" s="2"/>
      <c r="AE453" s="2"/>
      <c r="AF453" s="2"/>
      <c r="AH453" s="7"/>
    </row>
    <row r="454" spans="1:34" ht="16">
      <c r="A454" s="10">
        <f t="shared" ca="1" si="18"/>
        <v>453</v>
      </c>
      <c r="C454" s="9" t="str">
        <f t="shared" ca="1" si="17"/>
        <v xml:space="preserve"> (RFP Cat. #453)</v>
      </c>
      <c r="D454" s="2"/>
      <c r="E454" s="2"/>
      <c r="F454" s="7"/>
      <c r="G454" s="2"/>
      <c r="H454" s="2"/>
      <c r="I454" s="2"/>
      <c r="J454" s="2"/>
      <c r="K454" s="9"/>
      <c r="L454" s="9"/>
      <c r="M454" s="9"/>
      <c r="N454" s="9"/>
      <c r="O454" s="9"/>
      <c r="P454" s="11"/>
      <c r="Q454" s="2"/>
      <c r="R454" s="2"/>
      <c r="S454" s="2"/>
      <c r="T454" s="2"/>
      <c r="U454" s="2"/>
      <c r="V454" s="2"/>
      <c r="W454" s="2"/>
      <c r="X454" s="2"/>
      <c r="Y454" s="2"/>
      <c r="Z454" s="2"/>
      <c r="AA454" s="2"/>
      <c r="AB454" s="2"/>
      <c r="AC454" s="2"/>
      <c r="AD454" s="2"/>
      <c r="AE454" s="2"/>
      <c r="AF454" s="2"/>
      <c r="AH454" s="7"/>
    </row>
    <row r="455" spans="1:34" ht="16">
      <c r="A455" s="10">
        <f t="shared" ca="1" si="18"/>
        <v>454</v>
      </c>
      <c r="C455" s="9" t="str">
        <f t="shared" ca="1" si="17"/>
        <v xml:space="preserve"> (RFP Cat. #454)</v>
      </c>
      <c r="D455" s="2"/>
      <c r="E455" s="2"/>
      <c r="F455" s="7"/>
      <c r="G455" s="2"/>
      <c r="H455" s="2"/>
      <c r="I455" s="2"/>
      <c r="J455" s="2"/>
      <c r="K455" s="9"/>
      <c r="L455" s="9"/>
      <c r="M455" s="9"/>
      <c r="N455" s="9"/>
      <c r="O455" s="9"/>
      <c r="P455" s="11"/>
      <c r="Q455" s="2"/>
      <c r="R455" s="2"/>
      <c r="S455" s="2"/>
      <c r="T455" s="2"/>
      <c r="U455" s="2"/>
      <c r="V455" s="2"/>
      <c r="W455" s="2"/>
      <c r="X455" s="2"/>
      <c r="Y455" s="2"/>
      <c r="Z455" s="2"/>
      <c r="AA455" s="2"/>
      <c r="AB455" s="2"/>
      <c r="AC455" s="2"/>
      <c r="AD455" s="2"/>
      <c r="AE455" s="2"/>
      <c r="AF455" s="2"/>
      <c r="AH455" s="7"/>
    </row>
    <row r="456" spans="1:34" ht="16">
      <c r="A456" s="10">
        <f t="shared" ca="1" si="18"/>
        <v>455</v>
      </c>
      <c r="C456" s="9" t="str">
        <f t="shared" ca="1" si="17"/>
        <v xml:space="preserve"> (RFP Cat. #455)</v>
      </c>
      <c r="D456" s="2"/>
      <c r="E456" s="2"/>
      <c r="F456" s="7"/>
      <c r="G456" s="2"/>
      <c r="H456" s="2"/>
      <c r="I456" s="2"/>
      <c r="J456" s="2"/>
      <c r="K456" s="9"/>
      <c r="L456" s="9"/>
      <c r="M456" s="9"/>
      <c r="N456" s="9"/>
      <c r="O456" s="9"/>
      <c r="P456" s="11"/>
      <c r="Q456" s="2"/>
      <c r="R456" s="2"/>
      <c r="S456" s="2"/>
      <c r="T456" s="2"/>
      <c r="U456" s="2"/>
      <c r="V456" s="2"/>
      <c r="W456" s="2"/>
      <c r="X456" s="2"/>
      <c r="Y456" s="2"/>
      <c r="Z456" s="2"/>
      <c r="AA456" s="2"/>
      <c r="AB456" s="2"/>
      <c r="AC456" s="2"/>
      <c r="AD456" s="2"/>
      <c r="AE456" s="2"/>
      <c r="AF456" s="2"/>
      <c r="AH456" s="7"/>
    </row>
    <row r="457" spans="1:34" ht="16">
      <c r="A457" s="10">
        <f t="shared" ca="1" si="18"/>
        <v>456</v>
      </c>
      <c r="C457" s="9" t="str">
        <f t="shared" ref="C457:C520" ca="1" si="19">B457&amp;" (RFP Cat. #"&amp;A457&amp;")"</f>
        <v xml:space="preserve"> (RFP Cat. #456)</v>
      </c>
      <c r="D457" s="2"/>
      <c r="E457" s="2"/>
      <c r="F457" s="7"/>
      <c r="G457" s="2"/>
      <c r="H457" s="2"/>
      <c r="I457" s="2"/>
      <c r="J457" s="2"/>
      <c r="K457" s="9"/>
      <c r="L457" s="9"/>
      <c r="M457" s="9"/>
      <c r="N457" s="9"/>
      <c r="O457" s="9"/>
      <c r="P457" s="11"/>
      <c r="Q457" s="2"/>
      <c r="R457" s="2"/>
      <c r="S457" s="2"/>
      <c r="T457" s="2"/>
      <c r="U457" s="2"/>
      <c r="V457" s="2"/>
      <c r="W457" s="2"/>
      <c r="X457" s="2"/>
      <c r="Y457" s="2"/>
      <c r="Z457" s="2"/>
      <c r="AA457" s="2"/>
      <c r="AB457" s="2"/>
      <c r="AC457" s="2"/>
      <c r="AD457" s="2"/>
      <c r="AE457" s="2"/>
      <c r="AF457" s="2"/>
      <c r="AH457" s="7"/>
    </row>
    <row r="458" spans="1:34" ht="16">
      <c r="A458" s="10">
        <f t="shared" ca="1" si="18"/>
        <v>457</v>
      </c>
      <c r="C458" s="9" t="str">
        <f t="shared" ca="1" si="19"/>
        <v xml:space="preserve"> (RFP Cat. #457)</v>
      </c>
      <c r="D458" s="2"/>
      <c r="E458" s="2"/>
      <c r="F458" s="7"/>
      <c r="G458" s="2"/>
      <c r="H458" s="2"/>
      <c r="I458" s="2"/>
      <c r="J458" s="2"/>
      <c r="K458" s="9"/>
      <c r="L458" s="9"/>
      <c r="M458" s="9"/>
      <c r="N458" s="9"/>
      <c r="O458" s="9"/>
      <c r="P458" s="11"/>
      <c r="Q458" s="2"/>
      <c r="R458" s="2"/>
      <c r="S458" s="2"/>
      <c r="T458" s="2"/>
      <c r="U458" s="2"/>
      <c r="V458" s="2"/>
      <c r="W458" s="2"/>
      <c r="X458" s="2"/>
      <c r="Y458" s="2"/>
      <c r="Z458" s="2"/>
      <c r="AA458" s="2"/>
      <c r="AB458" s="2"/>
      <c r="AC458" s="2"/>
      <c r="AD458" s="2"/>
      <c r="AE458" s="2"/>
      <c r="AF458" s="2"/>
      <c r="AH458" s="7"/>
    </row>
    <row r="459" spans="1:34" ht="16">
      <c r="A459" s="10">
        <f t="shared" ca="1" si="18"/>
        <v>458</v>
      </c>
      <c r="C459" s="9" t="str">
        <f t="shared" ca="1" si="19"/>
        <v xml:space="preserve"> (RFP Cat. #458)</v>
      </c>
      <c r="D459" s="2"/>
      <c r="E459" s="2"/>
      <c r="F459" s="7"/>
      <c r="G459" s="2"/>
      <c r="H459" s="2"/>
      <c r="I459" s="2"/>
      <c r="J459" s="2"/>
      <c r="K459" s="9"/>
      <c r="L459" s="9"/>
      <c r="M459" s="9"/>
      <c r="N459" s="9"/>
      <c r="O459" s="9"/>
      <c r="P459" s="11"/>
      <c r="Q459" s="2"/>
      <c r="R459" s="2"/>
      <c r="S459" s="2"/>
      <c r="T459" s="2"/>
      <c r="U459" s="2"/>
      <c r="V459" s="2"/>
      <c r="W459" s="2"/>
      <c r="X459" s="2"/>
      <c r="Y459" s="2"/>
      <c r="Z459" s="2"/>
      <c r="AA459" s="2"/>
      <c r="AB459" s="2"/>
      <c r="AC459" s="2"/>
      <c r="AD459" s="2"/>
      <c r="AE459" s="2"/>
      <c r="AF459" s="2"/>
      <c r="AH459" s="7"/>
    </row>
    <row r="460" spans="1:34" ht="16">
      <c r="A460" s="10">
        <f t="shared" ca="1" si="18"/>
        <v>459</v>
      </c>
      <c r="C460" s="9" t="str">
        <f t="shared" ca="1" si="19"/>
        <v xml:space="preserve"> (RFP Cat. #459)</v>
      </c>
      <c r="D460" s="2"/>
      <c r="E460" s="2"/>
      <c r="F460" s="7"/>
      <c r="G460" s="2"/>
      <c r="H460" s="2"/>
      <c r="I460" s="2"/>
      <c r="J460" s="2"/>
      <c r="K460" s="9"/>
      <c r="L460" s="9"/>
      <c r="M460" s="9"/>
      <c r="N460" s="9"/>
      <c r="O460" s="9"/>
      <c r="P460" s="11"/>
      <c r="Q460" s="2"/>
      <c r="R460" s="2"/>
      <c r="S460" s="2"/>
      <c r="T460" s="2"/>
      <c r="U460" s="2"/>
      <c r="V460" s="2"/>
      <c r="W460" s="2"/>
      <c r="X460" s="2"/>
      <c r="Y460" s="2"/>
      <c r="Z460" s="2"/>
      <c r="AA460" s="2"/>
      <c r="AB460" s="2"/>
      <c r="AC460" s="2"/>
      <c r="AD460" s="2"/>
      <c r="AE460" s="2"/>
      <c r="AF460" s="2"/>
      <c r="AH460" s="7"/>
    </row>
    <row r="461" spans="1:34" ht="16">
      <c r="A461" s="10">
        <f t="shared" ca="1" si="18"/>
        <v>460</v>
      </c>
      <c r="C461" s="9" t="str">
        <f t="shared" ca="1" si="19"/>
        <v xml:space="preserve"> (RFP Cat. #460)</v>
      </c>
      <c r="D461" s="2"/>
      <c r="E461" s="2"/>
      <c r="F461" s="7"/>
      <c r="G461" s="2"/>
      <c r="H461" s="2"/>
      <c r="I461" s="2"/>
      <c r="J461" s="2"/>
      <c r="K461" s="9"/>
      <c r="L461" s="9"/>
      <c r="M461" s="9"/>
      <c r="N461" s="9"/>
      <c r="O461" s="9"/>
      <c r="P461" s="9"/>
      <c r="Q461" s="2"/>
      <c r="R461" s="2"/>
      <c r="S461" s="2"/>
      <c r="T461" s="2"/>
      <c r="U461" s="2"/>
      <c r="V461" s="2"/>
      <c r="W461" s="2"/>
      <c r="X461" s="2"/>
      <c r="Y461" s="2"/>
      <c r="Z461" s="2"/>
      <c r="AA461" s="2"/>
      <c r="AB461" s="2"/>
      <c r="AC461" s="2"/>
      <c r="AD461" s="2"/>
      <c r="AE461" s="2"/>
      <c r="AF461" s="2"/>
      <c r="AH461" s="7"/>
    </row>
    <row r="462" spans="1:34" ht="16">
      <c r="A462" s="10">
        <f t="shared" ca="1" si="18"/>
        <v>461</v>
      </c>
      <c r="C462" s="9" t="str">
        <f t="shared" ca="1" si="19"/>
        <v xml:space="preserve"> (RFP Cat. #461)</v>
      </c>
      <c r="D462" s="2"/>
      <c r="E462" s="2"/>
      <c r="F462" s="7"/>
      <c r="G462" s="2"/>
      <c r="H462" s="2"/>
      <c r="I462" s="2"/>
      <c r="J462" s="2"/>
      <c r="K462" s="9"/>
      <c r="L462" s="9"/>
      <c r="M462" s="9"/>
      <c r="N462" s="9"/>
      <c r="O462" s="9"/>
      <c r="P462" s="11"/>
      <c r="Q462" s="2"/>
      <c r="R462" s="2"/>
      <c r="S462" s="2"/>
      <c r="T462" s="2"/>
      <c r="U462" s="2"/>
      <c r="V462" s="2"/>
      <c r="W462" s="2"/>
      <c r="X462" s="2"/>
      <c r="Y462" s="2"/>
      <c r="Z462" s="2"/>
      <c r="AA462" s="2"/>
      <c r="AB462" s="2"/>
      <c r="AC462" s="2"/>
      <c r="AD462" s="2"/>
      <c r="AE462" s="2"/>
      <c r="AF462" s="2"/>
      <c r="AH462" s="7"/>
    </row>
    <row r="463" spans="1:34" ht="16">
      <c r="A463" s="10">
        <f t="shared" ca="1" si="18"/>
        <v>462</v>
      </c>
      <c r="C463" s="9" t="str">
        <f t="shared" ca="1" si="19"/>
        <v xml:space="preserve"> (RFP Cat. #462)</v>
      </c>
      <c r="D463" s="2"/>
      <c r="E463" s="2"/>
      <c r="F463" s="7"/>
      <c r="G463" s="2"/>
      <c r="H463" s="2"/>
      <c r="I463" s="2"/>
      <c r="J463" s="2"/>
      <c r="K463" s="9"/>
      <c r="L463" s="9"/>
      <c r="M463" s="9"/>
      <c r="N463" s="9"/>
      <c r="O463" s="9"/>
      <c r="P463" s="11"/>
      <c r="Q463" s="2"/>
      <c r="R463" s="2"/>
      <c r="S463" s="2"/>
      <c r="T463" s="2"/>
      <c r="U463" s="2"/>
      <c r="V463" s="2"/>
      <c r="W463" s="2"/>
      <c r="X463" s="2"/>
      <c r="Y463" s="2"/>
      <c r="Z463" s="2"/>
      <c r="AA463" s="2"/>
      <c r="AB463" s="2"/>
      <c r="AC463" s="2"/>
      <c r="AD463" s="2"/>
      <c r="AE463" s="2"/>
      <c r="AF463" s="2"/>
      <c r="AH463" s="7"/>
    </row>
    <row r="464" spans="1:34" ht="16">
      <c r="A464" s="10">
        <f t="shared" ca="1" si="18"/>
        <v>463</v>
      </c>
      <c r="C464" s="9" t="str">
        <f t="shared" ca="1" si="19"/>
        <v xml:space="preserve"> (RFP Cat. #463)</v>
      </c>
      <c r="D464" s="2"/>
      <c r="E464" s="2"/>
      <c r="F464" s="7"/>
      <c r="G464" s="2"/>
      <c r="H464" s="2"/>
      <c r="I464" s="2"/>
      <c r="J464" s="2"/>
      <c r="K464" s="9"/>
      <c r="L464" s="9"/>
      <c r="M464" s="9"/>
      <c r="N464" s="9"/>
      <c r="O464" s="9"/>
      <c r="P464" s="11"/>
      <c r="Q464" s="2"/>
      <c r="R464" s="2"/>
      <c r="S464" s="2"/>
      <c r="T464" s="2"/>
      <c r="U464" s="2"/>
      <c r="V464" s="2"/>
      <c r="W464" s="2"/>
      <c r="X464" s="2"/>
      <c r="Y464" s="2"/>
      <c r="Z464" s="2"/>
      <c r="AA464" s="2"/>
      <c r="AB464" s="2"/>
      <c r="AC464" s="2"/>
      <c r="AD464" s="2"/>
      <c r="AE464" s="2"/>
      <c r="AF464" s="2"/>
      <c r="AH464" s="7"/>
    </row>
    <row r="465" spans="1:34" ht="16">
      <c r="A465" s="10">
        <f t="shared" ca="1" si="18"/>
        <v>464</v>
      </c>
      <c r="C465" s="9" t="str">
        <f t="shared" ca="1" si="19"/>
        <v xml:space="preserve"> (RFP Cat. #464)</v>
      </c>
      <c r="D465" s="2"/>
      <c r="E465" s="2"/>
      <c r="F465" s="7"/>
      <c r="G465" s="2"/>
      <c r="H465" s="2"/>
      <c r="I465" s="2"/>
      <c r="J465" s="2"/>
      <c r="K465" s="9"/>
      <c r="L465" s="9"/>
      <c r="M465" s="9"/>
      <c r="N465" s="9"/>
      <c r="O465" s="9"/>
      <c r="P465" s="11"/>
      <c r="Q465" s="2"/>
      <c r="R465" s="2"/>
      <c r="S465" s="2"/>
      <c r="T465" s="2"/>
      <c r="U465" s="2"/>
      <c r="V465" s="2"/>
      <c r="W465" s="2"/>
      <c r="X465" s="2"/>
      <c r="Y465" s="2"/>
      <c r="Z465" s="2"/>
      <c r="AA465" s="2"/>
      <c r="AB465" s="2"/>
      <c r="AC465" s="2"/>
      <c r="AD465" s="2"/>
      <c r="AE465" s="2"/>
      <c r="AF465" s="2"/>
      <c r="AH465" s="7"/>
    </row>
    <row r="466" spans="1:34" ht="16">
      <c r="A466" s="10">
        <f t="shared" ca="1" si="18"/>
        <v>465</v>
      </c>
      <c r="C466" s="9" t="str">
        <f t="shared" ca="1" si="19"/>
        <v xml:space="preserve"> (RFP Cat. #465)</v>
      </c>
      <c r="D466" s="2"/>
      <c r="E466" s="2"/>
      <c r="F466" s="7"/>
      <c r="G466" s="2"/>
      <c r="H466" s="2"/>
      <c r="I466" s="2"/>
      <c r="J466" s="2"/>
      <c r="K466" s="9"/>
      <c r="L466" s="9"/>
      <c r="M466" s="9"/>
      <c r="N466" s="9"/>
      <c r="O466" s="9"/>
      <c r="P466" s="11"/>
      <c r="Q466" s="2"/>
      <c r="R466" s="2"/>
      <c r="S466" s="2"/>
      <c r="T466" s="2"/>
      <c r="U466" s="2"/>
      <c r="V466" s="2"/>
      <c r="W466" s="2"/>
      <c r="X466" s="2"/>
      <c r="Y466" s="2"/>
      <c r="Z466" s="2"/>
      <c r="AA466" s="2"/>
      <c r="AB466" s="2"/>
      <c r="AC466" s="2"/>
      <c r="AD466" s="2"/>
      <c r="AE466" s="2"/>
      <c r="AF466" s="2"/>
      <c r="AH466" s="7"/>
    </row>
    <row r="467" spans="1:34" ht="16">
      <c r="A467" s="10">
        <f t="shared" ca="1" si="18"/>
        <v>466</v>
      </c>
      <c r="C467" s="9" t="str">
        <f t="shared" ca="1" si="19"/>
        <v xml:space="preserve"> (RFP Cat. #466)</v>
      </c>
      <c r="D467" s="2"/>
      <c r="E467" s="2"/>
      <c r="F467" s="7"/>
      <c r="G467" s="2"/>
      <c r="H467" s="2"/>
      <c r="I467" s="2"/>
      <c r="J467" s="2"/>
      <c r="K467" s="9"/>
      <c r="L467" s="9"/>
      <c r="M467" s="9"/>
      <c r="N467" s="9"/>
      <c r="O467" s="9"/>
      <c r="P467" s="11"/>
      <c r="Q467" s="2"/>
      <c r="R467" s="2"/>
      <c r="S467" s="2"/>
      <c r="T467" s="2"/>
      <c r="U467" s="2"/>
      <c r="V467" s="2"/>
      <c r="W467" s="2"/>
      <c r="X467" s="2"/>
      <c r="Y467" s="2"/>
      <c r="Z467" s="2"/>
      <c r="AA467" s="2"/>
      <c r="AB467" s="2"/>
      <c r="AC467" s="2"/>
      <c r="AD467" s="2"/>
      <c r="AE467" s="2"/>
      <c r="AF467" s="2"/>
      <c r="AH467" s="7"/>
    </row>
    <row r="468" spans="1:34" ht="16">
      <c r="A468" s="10">
        <f t="shared" ca="1" si="18"/>
        <v>467</v>
      </c>
      <c r="C468" s="9" t="str">
        <f t="shared" ca="1" si="19"/>
        <v xml:space="preserve"> (RFP Cat. #467)</v>
      </c>
      <c r="D468" s="2"/>
      <c r="E468" s="2"/>
      <c r="F468" s="7"/>
      <c r="G468" s="2"/>
      <c r="H468" s="2"/>
      <c r="I468" s="2"/>
      <c r="J468" s="2"/>
      <c r="K468" s="9"/>
      <c r="L468" s="9"/>
      <c r="M468" s="9"/>
      <c r="N468" s="9"/>
      <c r="O468" s="9"/>
      <c r="P468" s="9"/>
      <c r="Q468" s="2"/>
      <c r="R468" s="2"/>
      <c r="S468" s="2"/>
      <c r="T468" s="2"/>
      <c r="U468" s="2"/>
      <c r="V468" s="2"/>
      <c r="W468" s="2"/>
      <c r="X468" s="2"/>
      <c r="Y468" s="2"/>
      <c r="Z468" s="2"/>
      <c r="AA468" s="2"/>
      <c r="AB468" s="2"/>
      <c r="AC468" s="2"/>
      <c r="AD468" s="2"/>
      <c r="AE468" s="2"/>
      <c r="AF468" s="2"/>
      <c r="AH468" s="7"/>
    </row>
    <row r="469" spans="1:34" ht="16">
      <c r="A469" s="10">
        <f t="shared" ca="1" si="18"/>
        <v>468</v>
      </c>
      <c r="C469" s="9" t="str">
        <f t="shared" ca="1" si="19"/>
        <v xml:space="preserve"> (RFP Cat. #468)</v>
      </c>
      <c r="D469" s="2"/>
      <c r="E469" s="2"/>
      <c r="F469" s="7"/>
      <c r="G469" s="2"/>
      <c r="H469" s="2"/>
      <c r="I469" s="2"/>
      <c r="J469" s="2"/>
      <c r="K469" s="9"/>
      <c r="L469" s="9"/>
      <c r="M469" s="9"/>
      <c r="N469" s="9"/>
      <c r="O469" s="9"/>
      <c r="P469" s="11"/>
      <c r="Q469" s="2"/>
      <c r="R469" s="2"/>
      <c r="S469" s="2"/>
      <c r="T469" s="2"/>
      <c r="U469" s="2"/>
      <c r="V469" s="2"/>
      <c r="W469" s="2"/>
      <c r="X469" s="2"/>
      <c r="Y469" s="2"/>
      <c r="Z469" s="2"/>
      <c r="AA469" s="2"/>
      <c r="AB469" s="2"/>
      <c r="AC469" s="2"/>
      <c r="AD469" s="2"/>
      <c r="AE469" s="2"/>
      <c r="AF469" s="2"/>
      <c r="AH469" s="7"/>
    </row>
    <row r="470" spans="1:34" ht="16">
      <c r="A470" s="10">
        <f t="shared" ca="1" si="18"/>
        <v>469</v>
      </c>
      <c r="C470" s="9" t="str">
        <f t="shared" ca="1" si="19"/>
        <v xml:space="preserve"> (RFP Cat. #469)</v>
      </c>
      <c r="D470" s="2"/>
      <c r="E470" s="2"/>
      <c r="F470" s="7"/>
      <c r="G470" s="2"/>
      <c r="H470" s="2"/>
      <c r="I470" s="2"/>
      <c r="J470" s="2"/>
      <c r="K470" s="9"/>
      <c r="L470" s="9"/>
      <c r="M470" s="9"/>
      <c r="N470" s="9"/>
      <c r="O470" s="9"/>
      <c r="P470" s="11"/>
      <c r="Q470" s="2"/>
      <c r="R470" s="2"/>
      <c r="S470" s="2"/>
      <c r="T470" s="2"/>
      <c r="U470" s="2"/>
      <c r="V470" s="2"/>
      <c r="W470" s="2"/>
      <c r="X470" s="2"/>
      <c r="Y470" s="2"/>
      <c r="Z470" s="2"/>
      <c r="AA470" s="2"/>
      <c r="AB470" s="2"/>
      <c r="AC470" s="2"/>
      <c r="AD470" s="2"/>
      <c r="AE470" s="2"/>
      <c r="AF470" s="2"/>
      <c r="AH470" s="7"/>
    </row>
    <row r="471" spans="1:34" ht="16">
      <c r="A471" s="10">
        <f t="shared" ca="1" si="18"/>
        <v>470</v>
      </c>
      <c r="C471" s="9" t="str">
        <f t="shared" ca="1" si="19"/>
        <v xml:space="preserve"> (RFP Cat. #470)</v>
      </c>
      <c r="D471" s="2"/>
      <c r="E471" s="2"/>
      <c r="F471" s="7"/>
      <c r="G471" s="2"/>
      <c r="H471" s="2"/>
      <c r="I471" s="2"/>
      <c r="J471" s="2"/>
      <c r="K471" s="9"/>
      <c r="L471" s="9"/>
      <c r="M471" s="9"/>
      <c r="N471" s="9"/>
      <c r="O471" s="9"/>
      <c r="P471" s="11"/>
      <c r="Q471" s="2"/>
      <c r="R471" s="2"/>
      <c r="S471" s="2"/>
      <c r="T471" s="2"/>
      <c r="U471" s="2"/>
      <c r="V471" s="2"/>
      <c r="W471" s="2"/>
      <c r="X471" s="2"/>
      <c r="Y471" s="2"/>
      <c r="Z471" s="2"/>
      <c r="AA471" s="2"/>
      <c r="AB471" s="2"/>
      <c r="AC471" s="2"/>
      <c r="AD471" s="2"/>
      <c r="AE471" s="2"/>
      <c r="AF471" s="2"/>
      <c r="AH471" s="7"/>
    </row>
    <row r="472" spans="1:34" ht="16">
      <c r="A472" s="10">
        <f t="shared" ca="1" si="18"/>
        <v>471</v>
      </c>
      <c r="C472" s="9" t="str">
        <f t="shared" ca="1" si="19"/>
        <v xml:space="preserve"> (RFP Cat. #471)</v>
      </c>
      <c r="D472" s="2"/>
      <c r="E472" s="2"/>
      <c r="F472" s="7"/>
      <c r="G472" s="2"/>
      <c r="H472" s="2"/>
      <c r="I472" s="2"/>
      <c r="J472" s="2"/>
      <c r="K472" s="9"/>
      <c r="L472" s="9"/>
      <c r="M472" s="9"/>
      <c r="N472" s="9"/>
      <c r="O472" s="9"/>
      <c r="P472" s="11"/>
      <c r="Q472" s="2"/>
      <c r="R472" s="2"/>
      <c r="S472" s="2"/>
      <c r="T472" s="2"/>
      <c r="U472" s="2"/>
      <c r="V472" s="2"/>
      <c r="W472" s="2"/>
      <c r="X472" s="2"/>
      <c r="Y472" s="2"/>
      <c r="Z472" s="2"/>
      <c r="AA472" s="2"/>
      <c r="AB472" s="2"/>
      <c r="AC472" s="2"/>
      <c r="AD472" s="2"/>
      <c r="AE472" s="2"/>
      <c r="AF472" s="2"/>
      <c r="AH472" s="7"/>
    </row>
    <row r="473" spans="1:34" ht="16">
      <c r="A473" s="10">
        <f t="shared" ca="1" si="18"/>
        <v>472</v>
      </c>
      <c r="C473" s="9" t="str">
        <f t="shared" ca="1" si="19"/>
        <v xml:space="preserve"> (RFP Cat. #472)</v>
      </c>
      <c r="D473" s="2"/>
      <c r="E473" s="2"/>
      <c r="F473" s="7"/>
      <c r="G473" s="2"/>
      <c r="H473" s="2"/>
      <c r="I473" s="2"/>
      <c r="J473" s="2"/>
      <c r="K473" s="9"/>
      <c r="L473" s="9"/>
      <c r="M473" s="9"/>
      <c r="N473" s="9"/>
      <c r="O473" s="9"/>
      <c r="P473" s="11"/>
      <c r="Q473" s="2"/>
      <c r="R473" s="2"/>
      <c r="S473" s="2"/>
      <c r="T473" s="2"/>
      <c r="U473" s="2"/>
      <c r="V473" s="2"/>
      <c r="W473" s="2"/>
      <c r="X473" s="2"/>
      <c r="Y473" s="2"/>
      <c r="Z473" s="2"/>
      <c r="AA473" s="2"/>
      <c r="AB473" s="2"/>
      <c r="AC473" s="2"/>
      <c r="AD473" s="2"/>
      <c r="AE473" s="2"/>
      <c r="AF473" s="2"/>
      <c r="AH473" s="7"/>
    </row>
    <row r="474" spans="1:34" ht="16">
      <c r="A474" s="10">
        <f t="shared" ca="1" si="18"/>
        <v>473</v>
      </c>
      <c r="C474" s="9" t="str">
        <f t="shared" ca="1" si="19"/>
        <v xml:space="preserve"> (RFP Cat. #473)</v>
      </c>
      <c r="D474" s="2"/>
      <c r="E474" s="2"/>
      <c r="F474" s="7"/>
      <c r="G474" s="2"/>
      <c r="H474" s="2"/>
      <c r="I474" s="2"/>
      <c r="J474" s="2"/>
      <c r="K474" s="9"/>
      <c r="L474" s="9"/>
      <c r="M474" s="9"/>
      <c r="N474" s="9"/>
      <c r="O474" s="9"/>
      <c r="P474" s="9"/>
      <c r="Q474" s="2"/>
      <c r="R474" s="2"/>
      <c r="S474" s="2"/>
      <c r="T474" s="2"/>
      <c r="U474" s="2"/>
      <c r="V474" s="2"/>
      <c r="W474" s="2"/>
      <c r="X474" s="2"/>
      <c r="Y474" s="2"/>
      <c r="Z474" s="2"/>
      <c r="AA474" s="2"/>
      <c r="AB474" s="2"/>
      <c r="AC474" s="2"/>
      <c r="AD474" s="2"/>
      <c r="AE474" s="2"/>
      <c r="AF474" s="2"/>
      <c r="AH474" s="7"/>
    </row>
    <row r="475" spans="1:34" ht="16">
      <c r="A475" s="10">
        <f t="shared" ca="1" si="18"/>
        <v>474</v>
      </c>
      <c r="C475" s="9" t="str">
        <f t="shared" ca="1" si="19"/>
        <v xml:space="preserve"> (RFP Cat. #474)</v>
      </c>
      <c r="D475" s="2"/>
      <c r="E475" s="2"/>
      <c r="F475" s="7"/>
      <c r="G475" s="2"/>
      <c r="H475" s="2"/>
      <c r="I475" s="2"/>
      <c r="J475" s="2"/>
      <c r="K475" s="9"/>
      <c r="L475" s="9"/>
      <c r="M475" s="9"/>
      <c r="N475" s="9"/>
      <c r="O475" s="9"/>
      <c r="P475" s="11"/>
      <c r="Q475" s="2"/>
      <c r="R475" s="2"/>
      <c r="S475" s="2"/>
      <c r="T475" s="2"/>
      <c r="U475" s="2"/>
      <c r="V475" s="2"/>
      <c r="W475" s="2"/>
      <c r="X475" s="2"/>
      <c r="Y475" s="2"/>
      <c r="Z475" s="2"/>
      <c r="AA475" s="2"/>
      <c r="AB475" s="2"/>
      <c r="AC475" s="2"/>
      <c r="AD475" s="2"/>
      <c r="AE475" s="2"/>
      <c r="AF475" s="2"/>
      <c r="AH475" s="7"/>
    </row>
    <row r="476" spans="1:34" ht="16">
      <c r="A476" s="10">
        <f t="shared" ca="1" si="18"/>
        <v>475</v>
      </c>
      <c r="C476" s="9" t="str">
        <f t="shared" ca="1" si="19"/>
        <v xml:space="preserve"> (RFP Cat. #475)</v>
      </c>
      <c r="D476" s="2"/>
      <c r="E476" s="2"/>
      <c r="F476" s="7"/>
      <c r="G476" s="2"/>
      <c r="H476" s="2"/>
      <c r="I476" s="2"/>
      <c r="J476" s="2"/>
      <c r="K476" s="9"/>
      <c r="L476" s="9"/>
      <c r="M476" s="9"/>
      <c r="N476" s="9"/>
      <c r="O476" s="9"/>
      <c r="P476" s="11"/>
      <c r="Q476" s="2"/>
      <c r="R476" s="2"/>
      <c r="S476" s="2"/>
      <c r="T476" s="2"/>
      <c r="U476" s="2"/>
      <c r="V476" s="2"/>
      <c r="W476" s="2"/>
      <c r="X476" s="2"/>
      <c r="Y476" s="2"/>
      <c r="Z476" s="2"/>
      <c r="AA476" s="2"/>
      <c r="AB476" s="2"/>
      <c r="AC476" s="2"/>
      <c r="AD476" s="2"/>
      <c r="AE476" s="2"/>
      <c r="AF476" s="2"/>
      <c r="AH476" s="7"/>
    </row>
    <row r="477" spans="1:34" ht="16">
      <c r="A477" s="10">
        <f t="shared" ca="1" si="18"/>
        <v>476</v>
      </c>
      <c r="C477" s="9" t="str">
        <f t="shared" ca="1" si="19"/>
        <v xml:space="preserve"> (RFP Cat. #476)</v>
      </c>
      <c r="D477" s="2"/>
      <c r="E477" s="2"/>
      <c r="F477" s="7"/>
      <c r="G477" s="2"/>
      <c r="H477" s="2"/>
      <c r="I477" s="2"/>
      <c r="J477" s="2"/>
      <c r="K477" s="9"/>
      <c r="L477" s="9"/>
      <c r="M477" s="9"/>
      <c r="N477" s="9"/>
      <c r="O477" s="9"/>
      <c r="P477" s="11"/>
      <c r="Q477" s="2"/>
      <c r="R477" s="2"/>
      <c r="S477" s="2"/>
      <c r="T477" s="2"/>
      <c r="U477" s="2"/>
      <c r="V477" s="2"/>
      <c r="W477" s="2"/>
      <c r="X477" s="2"/>
      <c r="Y477" s="2"/>
      <c r="Z477" s="2"/>
      <c r="AA477" s="2"/>
      <c r="AB477" s="2"/>
      <c r="AC477" s="2"/>
      <c r="AD477" s="2"/>
      <c r="AE477" s="2"/>
      <c r="AF477" s="2"/>
      <c r="AH477" s="7"/>
    </row>
    <row r="478" spans="1:34" ht="16">
      <c r="A478" s="10">
        <f t="shared" ca="1" si="18"/>
        <v>477</v>
      </c>
      <c r="C478" s="9" t="str">
        <f t="shared" ca="1" si="19"/>
        <v xml:space="preserve"> (RFP Cat. #477)</v>
      </c>
      <c r="D478" s="2"/>
      <c r="E478" s="2"/>
      <c r="F478" s="7"/>
      <c r="G478" s="2"/>
      <c r="H478" s="2"/>
      <c r="I478" s="2"/>
      <c r="J478" s="2"/>
      <c r="K478" s="9"/>
      <c r="L478" s="9"/>
      <c r="M478" s="9"/>
      <c r="N478" s="9"/>
      <c r="O478" s="9"/>
      <c r="P478" s="11"/>
      <c r="Q478" s="2"/>
      <c r="R478" s="2"/>
      <c r="S478" s="2"/>
      <c r="T478" s="2"/>
      <c r="U478" s="2"/>
      <c r="V478" s="2"/>
      <c r="W478" s="2"/>
      <c r="X478" s="2"/>
      <c r="Y478" s="2"/>
      <c r="Z478" s="2"/>
      <c r="AA478" s="2"/>
      <c r="AB478" s="2"/>
      <c r="AC478" s="2"/>
      <c r="AD478" s="2"/>
      <c r="AE478" s="2"/>
      <c r="AF478" s="2"/>
      <c r="AH478" s="7"/>
    </row>
    <row r="479" spans="1:34" ht="16">
      <c r="A479" s="10">
        <f t="shared" ca="1" si="18"/>
        <v>478</v>
      </c>
      <c r="C479" s="9" t="str">
        <f t="shared" ca="1" si="19"/>
        <v xml:space="preserve"> (RFP Cat. #478)</v>
      </c>
      <c r="D479" s="2"/>
      <c r="E479" s="2"/>
      <c r="F479" s="7"/>
      <c r="G479" s="2"/>
      <c r="H479" s="2"/>
      <c r="I479" s="2"/>
      <c r="J479" s="2"/>
      <c r="K479" s="9"/>
      <c r="L479" s="9"/>
      <c r="M479" s="9"/>
      <c r="N479" s="9"/>
      <c r="O479" s="9"/>
      <c r="P479" s="9"/>
      <c r="Q479" s="2"/>
      <c r="R479" s="2"/>
      <c r="S479" s="2"/>
      <c r="T479" s="2"/>
      <c r="U479" s="2"/>
      <c r="V479" s="2"/>
      <c r="W479" s="2"/>
      <c r="X479" s="2"/>
      <c r="Y479" s="2"/>
      <c r="Z479" s="2"/>
      <c r="AA479" s="2"/>
      <c r="AB479" s="2"/>
      <c r="AC479" s="2"/>
      <c r="AD479" s="2"/>
      <c r="AE479" s="2"/>
      <c r="AF479" s="2"/>
      <c r="AH479" s="7"/>
    </row>
    <row r="480" spans="1:34" ht="16">
      <c r="A480" s="10">
        <f t="shared" ca="1" si="18"/>
        <v>479</v>
      </c>
      <c r="C480" s="9" t="str">
        <f t="shared" ca="1" si="19"/>
        <v xml:space="preserve"> (RFP Cat. #479)</v>
      </c>
      <c r="D480" s="2"/>
      <c r="E480" s="2"/>
      <c r="F480" s="7"/>
      <c r="G480" s="2"/>
      <c r="H480" s="2"/>
      <c r="I480" s="2"/>
      <c r="J480" s="2"/>
      <c r="K480" s="9"/>
      <c r="L480" s="9"/>
      <c r="M480" s="9"/>
      <c r="N480" s="9"/>
      <c r="O480" s="9"/>
      <c r="P480" s="11"/>
      <c r="Q480" s="2"/>
      <c r="R480" s="2"/>
      <c r="S480" s="2"/>
      <c r="T480" s="2"/>
      <c r="U480" s="2"/>
      <c r="V480" s="2"/>
      <c r="W480" s="2"/>
      <c r="X480" s="2"/>
      <c r="Y480" s="2"/>
      <c r="Z480" s="2"/>
      <c r="AA480" s="2"/>
      <c r="AB480" s="2"/>
      <c r="AC480" s="2"/>
      <c r="AD480" s="2"/>
      <c r="AE480" s="2"/>
      <c r="AF480" s="2"/>
      <c r="AH480" s="7"/>
    </row>
    <row r="481" spans="1:34" ht="16">
      <c r="A481" s="10">
        <f t="shared" ca="1" si="18"/>
        <v>480</v>
      </c>
      <c r="C481" s="9" t="str">
        <f t="shared" ca="1" si="19"/>
        <v xml:space="preserve"> (RFP Cat. #480)</v>
      </c>
      <c r="D481" s="2"/>
      <c r="E481" s="2"/>
      <c r="F481" s="7"/>
      <c r="G481" s="2"/>
      <c r="H481" s="2"/>
      <c r="I481" s="2"/>
      <c r="J481" s="2"/>
      <c r="K481" s="9"/>
      <c r="L481" s="9"/>
      <c r="M481" s="9"/>
      <c r="N481" s="9"/>
      <c r="O481" s="9"/>
      <c r="P481" s="11"/>
      <c r="Q481" s="2"/>
      <c r="R481" s="2"/>
      <c r="S481" s="2"/>
      <c r="T481" s="2"/>
      <c r="U481" s="2"/>
      <c r="V481" s="2"/>
      <c r="W481" s="2"/>
      <c r="X481" s="2"/>
      <c r="Y481" s="2"/>
      <c r="Z481" s="2"/>
      <c r="AA481" s="2"/>
      <c r="AB481" s="2"/>
      <c r="AC481" s="2"/>
      <c r="AD481" s="2"/>
      <c r="AE481" s="2"/>
      <c r="AF481" s="2"/>
      <c r="AH481" s="7"/>
    </row>
    <row r="482" spans="1:34" ht="16">
      <c r="A482" s="10">
        <f t="shared" ca="1" si="18"/>
        <v>481</v>
      </c>
      <c r="C482" s="9" t="str">
        <f t="shared" ca="1" si="19"/>
        <v xml:space="preserve"> (RFP Cat. #481)</v>
      </c>
      <c r="D482" s="2"/>
      <c r="E482" s="2"/>
      <c r="F482" s="7"/>
      <c r="G482" s="2"/>
      <c r="H482" s="2"/>
      <c r="I482" s="2"/>
      <c r="J482" s="2"/>
      <c r="K482" s="9"/>
      <c r="L482" s="9"/>
      <c r="M482" s="9"/>
      <c r="N482" s="9"/>
      <c r="O482" s="9"/>
      <c r="P482" s="11"/>
      <c r="Q482" s="2"/>
      <c r="R482" s="2"/>
      <c r="S482" s="2"/>
      <c r="T482" s="2"/>
      <c r="U482" s="2"/>
      <c r="V482" s="2"/>
      <c r="W482" s="2"/>
      <c r="X482" s="2"/>
      <c r="Y482" s="2"/>
      <c r="Z482" s="2"/>
      <c r="AA482" s="2"/>
      <c r="AB482" s="2"/>
      <c r="AC482" s="2"/>
      <c r="AD482" s="2"/>
      <c r="AE482" s="2"/>
      <c r="AF482" s="2"/>
      <c r="AH482" s="7"/>
    </row>
    <row r="483" spans="1:34" ht="16">
      <c r="A483" s="10">
        <f t="shared" ca="1" si="18"/>
        <v>482</v>
      </c>
      <c r="C483" s="9" t="str">
        <f t="shared" ca="1" si="19"/>
        <v xml:space="preserve"> (RFP Cat. #482)</v>
      </c>
      <c r="D483" s="2"/>
      <c r="E483" s="2"/>
      <c r="F483" s="7"/>
      <c r="G483" s="2"/>
      <c r="H483" s="2"/>
      <c r="I483" s="2"/>
      <c r="J483" s="2"/>
      <c r="K483" s="9"/>
      <c r="L483" s="9"/>
      <c r="M483" s="9"/>
      <c r="N483" s="9"/>
      <c r="O483" s="9"/>
      <c r="P483" s="11"/>
      <c r="Q483" s="2"/>
      <c r="R483" s="2"/>
      <c r="S483" s="2"/>
      <c r="T483" s="2"/>
      <c r="U483" s="2"/>
      <c r="V483" s="2"/>
      <c r="W483" s="2"/>
      <c r="X483" s="2"/>
      <c r="Y483" s="2"/>
      <c r="Z483" s="2"/>
      <c r="AA483" s="2"/>
      <c r="AB483" s="2"/>
      <c r="AC483" s="2"/>
      <c r="AD483" s="2"/>
      <c r="AE483" s="2"/>
      <c r="AF483" s="2"/>
      <c r="AH483" s="7"/>
    </row>
    <row r="484" spans="1:34" ht="16">
      <c r="A484" s="10">
        <f t="shared" ca="1" si="18"/>
        <v>483</v>
      </c>
      <c r="C484" s="9" t="str">
        <f t="shared" ca="1" si="19"/>
        <v xml:space="preserve"> (RFP Cat. #483)</v>
      </c>
      <c r="D484" s="2"/>
      <c r="E484" s="2"/>
      <c r="F484" s="7"/>
      <c r="G484" s="2"/>
      <c r="H484" s="2"/>
      <c r="I484" s="2"/>
      <c r="J484" s="2"/>
      <c r="K484" s="9"/>
      <c r="L484" s="9"/>
      <c r="M484" s="9"/>
      <c r="N484" s="9"/>
      <c r="O484" s="9"/>
      <c r="P484" s="11"/>
      <c r="Q484" s="2"/>
      <c r="R484" s="2"/>
      <c r="S484" s="2"/>
      <c r="T484" s="2"/>
      <c r="U484" s="2"/>
      <c r="V484" s="2"/>
      <c r="W484" s="2"/>
      <c r="X484" s="2"/>
      <c r="Y484" s="2"/>
      <c r="Z484" s="2"/>
      <c r="AA484" s="2"/>
      <c r="AB484" s="2"/>
      <c r="AC484" s="2"/>
      <c r="AD484" s="2"/>
      <c r="AE484" s="2"/>
      <c r="AF484" s="2"/>
      <c r="AH484" s="7"/>
    </row>
    <row r="485" spans="1:34" ht="16">
      <c r="A485" s="10">
        <f t="shared" ca="1" si="18"/>
        <v>484</v>
      </c>
      <c r="C485" s="9" t="str">
        <f t="shared" ca="1" si="19"/>
        <v xml:space="preserve"> (RFP Cat. #484)</v>
      </c>
      <c r="D485" s="2"/>
      <c r="E485" s="2"/>
      <c r="F485" s="7"/>
      <c r="G485" s="2"/>
      <c r="H485" s="2"/>
      <c r="I485" s="2"/>
      <c r="J485" s="2"/>
      <c r="K485" s="9"/>
      <c r="L485" s="9"/>
      <c r="M485" s="9"/>
      <c r="N485" s="9"/>
      <c r="O485" s="9"/>
      <c r="P485" s="11"/>
      <c r="Q485" s="2"/>
      <c r="R485" s="2"/>
      <c r="S485" s="2"/>
      <c r="T485" s="2"/>
      <c r="U485" s="2"/>
      <c r="V485" s="2"/>
      <c r="W485" s="2"/>
      <c r="X485" s="2"/>
      <c r="Y485" s="2"/>
      <c r="Z485" s="2"/>
      <c r="AA485" s="2"/>
      <c r="AB485" s="2"/>
      <c r="AC485" s="2"/>
      <c r="AD485" s="2"/>
      <c r="AE485" s="2"/>
      <c r="AF485" s="2"/>
      <c r="AH485" s="7"/>
    </row>
    <row r="486" spans="1:34" ht="16">
      <c r="A486" s="10">
        <f t="shared" ca="1" si="18"/>
        <v>485</v>
      </c>
      <c r="C486" s="9" t="str">
        <f t="shared" ca="1" si="19"/>
        <v xml:space="preserve"> (RFP Cat. #485)</v>
      </c>
      <c r="D486" s="2"/>
      <c r="E486" s="2"/>
      <c r="F486" s="7"/>
      <c r="G486" s="2"/>
      <c r="H486" s="2"/>
      <c r="I486" s="2"/>
      <c r="J486" s="2"/>
      <c r="K486" s="9"/>
      <c r="L486" s="9"/>
      <c r="M486" s="9"/>
      <c r="N486" s="9"/>
      <c r="O486" s="9"/>
      <c r="P486" s="11"/>
      <c r="Q486" s="2"/>
      <c r="R486" s="2"/>
      <c r="S486" s="2"/>
      <c r="T486" s="2"/>
      <c r="U486" s="2"/>
      <c r="V486" s="2"/>
      <c r="W486" s="2"/>
      <c r="X486" s="2"/>
      <c r="Y486" s="2"/>
      <c r="Z486" s="2"/>
      <c r="AA486" s="2"/>
      <c r="AB486" s="2"/>
      <c r="AC486" s="2"/>
      <c r="AD486" s="2"/>
      <c r="AE486" s="2"/>
      <c r="AF486" s="2"/>
      <c r="AH486" s="7"/>
    </row>
    <row r="487" spans="1:34" ht="16">
      <c r="A487" s="10">
        <f t="shared" ca="1" si="18"/>
        <v>486</v>
      </c>
      <c r="C487" s="9" t="str">
        <f t="shared" ca="1" si="19"/>
        <v xml:space="preserve"> (RFP Cat. #486)</v>
      </c>
      <c r="D487" s="2"/>
      <c r="E487" s="2"/>
      <c r="F487" s="7"/>
      <c r="G487" s="2"/>
      <c r="H487" s="2"/>
      <c r="I487" s="2"/>
      <c r="J487" s="2"/>
      <c r="K487" s="9"/>
      <c r="L487" s="9"/>
      <c r="M487" s="9"/>
      <c r="N487" s="9"/>
      <c r="O487" s="9"/>
      <c r="P487" s="11"/>
      <c r="Q487" s="2"/>
      <c r="R487" s="2"/>
      <c r="S487" s="2"/>
      <c r="T487" s="2"/>
      <c r="U487" s="2"/>
      <c r="V487" s="2"/>
      <c r="W487" s="2"/>
      <c r="X487" s="2"/>
      <c r="Y487" s="2"/>
      <c r="Z487" s="2"/>
      <c r="AA487" s="2"/>
      <c r="AB487" s="2"/>
      <c r="AC487" s="2"/>
      <c r="AD487" s="2"/>
      <c r="AE487" s="2"/>
      <c r="AF487" s="2"/>
      <c r="AH487" s="7"/>
    </row>
    <row r="488" spans="1:34" ht="16">
      <c r="A488" s="10">
        <f t="shared" ca="1" si="18"/>
        <v>487</v>
      </c>
      <c r="C488" s="9" t="str">
        <f t="shared" ca="1" si="19"/>
        <v xml:space="preserve"> (RFP Cat. #487)</v>
      </c>
      <c r="D488" s="2"/>
      <c r="E488" s="2"/>
      <c r="F488" s="7"/>
      <c r="G488" s="2"/>
      <c r="H488" s="2"/>
      <c r="I488" s="2"/>
      <c r="J488" s="2"/>
      <c r="K488" s="9"/>
      <c r="L488" s="9"/>
      <c r="M488" s="9"/>
      <c r="N488" s="9"/>
      <c r="O488" s="9"/>
      <c r="P488" s="11"/>
      <c r="Q488" s="2"/>
      <c r="R488" s="2"/>
      <c r="S488" s="2"/>
      <c r="T488" s="2"/>
      <c r="U488" s="2"/>
      <c r="V488" s="2"/>
      <c r="W488" s="2"/>
      <c r="X488" s="2"/>
      <c r="Y488" s="2"/>
      <c r="Z488" s="2"/>
      <c r="AA488" s="2"/>
      <c r="AB488" s="2"/>
      <c r="AC488" s="2"/>
      <c r="AD488" s="2"/>
      <c r="AE488" s="2"/>
      <c r="AF488" s="2"/>
      <c r="AH488" s="7"/>
    </row>
    <row r="489" spans="1:34" ht="16">
      <c r="A489" s="10">
        <f t="shared" ca="1" si="18"/>
        <v>488</v>
      </c>
      <c r="C489" s="9" t="str">
        <f t="shared" ca="1" si="19"/>
        <v xml:space="preserve"> (RFP Cat. #488)</v>
      </c>
      <c r="D489" s="2"/>
      <c r="E489" s="2"/>
      <c r="F489" s="7"/>
      <c r="G489" s="2"/>
      <c r="H489" s="2"/>
      <c r="I489" s="2"/>
      <c r="J489" s="2"/>
      <c r="K489" s="9"/>
      <c r="L489" s="9"/>
      <c r="M489" s="9"/>
      <c r="N489" s="9"/>
      <c r="O489" s="9"/>
      <c r="P489" s="8"/>
      <c r="Q489" s="2"/>
      <c r="R489" s="2"/>
      <c r="S489" s="2"/>
      <c r="T489" s="2"/>
      <c r="U489" s="2"/>
      <c r="V489" s="2"/>
      <c r="W489" s="2"/>
      <c r="X489" s="2"/>
      <c r="Y489" s="2"/>
      <c r="Z489" s="2"/>
      <c r="AA489" s="2"/>
      <c r="AB489" s="2"/>
      <c r="AC489" s="2"/>
      <c r="AD489" s="2"/>
      <c r="AE489" s="2"/>
      <c r="AF489" s="2"/>
      <c r="AH489" s="7"/>
    </row>
    <row r="490" spans="1:34" ht="16">
      <c r="A490" s="10">
        <f t="shared" ca="1" si="18"/>
        <v>489</v>
      </c>
      <c r="C490" s="9" t="str">
        <f t="shared" ca="1" si="19"/>
        <v xml:space="preserve"> (RFP Cat. #489)</v>
      </c>
      <c r="D490" s="2"/>
      <c r="E490" s="2"/>
      <c r="F490" s="7"/>
      <c r="G490" s="2"/>
      <c r="H490" s="2"/>
      <c r="I490" s="2"/>
      <c r="J490" s="2"/>
      <c r="K490" s="9"/>
      <c r="L490" s="9"/>
      <c r="M490" s="9"/>
      <c r="N490" s="9"/>
      <c r="O490" s="9"/>
      <c r="P490" s="8"/>
      <c r="Q490" s="2"/>
      <c r="R490" s="2"/>
      <c r="S490" s="2"/>
      <c r="T490" s="2"/>
      <c r="U490" s="2"/>
      <c r="V490" s="2"/>
      <c r="W490" s="2"/>
      <c r="X490" s="2"/>
      <c r="Y490" s="2"/>
      <c r="Z490" s="2"/>
      <c r="AA490" s="2"/>
      <c r="AB490" s="2"/>
      <c r="AC490" s="2"/>
      <c r="AD490" s="2"/>
      <c r="AE490" s="2"/>
      <c r="AF490" s="2"/>
      <c r="AH490" s="7"/>
    </row>
    <row r="491" spans="1:34" ht="16">
      <c r="A491" s="10">
        <f t="shared" ca="1" si="18"/>
        <v>490</v>
      </c>
      <c r="C491" s="9" t="str">
        <f t="shared" ca="1" si="19"/>
        <v xml:space="preserve"> (RFP Cat. #490)</v>
      </c>
      <c r="D491" s="2"/>
      <c r="E491" s="2"/>
      <c r="F491" s="7"/>
      <c r="G491" s="2"/>
      <c r="H491" s="2"/>
      <c r="I491" s="2"/>
      <c r="J491" s="2"/>
      <c r="K491" s="9"/>
      <c r="L491" s="9"/>
      <c r="M491" s="9"/>
      <c r="N491" s="9"/>
      <c r="O491" s="9"/>
      <c r="P491" s="8"/>
      <c r="Q491" s="2"/>
      <c r="R491" s="2"/>
      <c r="S491" s="2"/>
      <c r="T491" s="2"/>
      <c r="U491" s="2"/>
      <c r="V491" s="2"/>
      <c r="W491" s="2"/>
      <c r="X491" s="2"/>
      <c r="Y491" s="2"/>
      <c r="Z491" s="2"/>
      <c r="AA491" s="2"/>
      <c r="AB491" s="2"/>
      <c r="AC491" s="2"/>
      <c r="AD491" s="2"/>
      <c r="AE491" s="2"/>
      <c r="AF491" s="2"/>
      <c r="AH491" s="7"/>
    </row>
    <row r="492" spans="1:34" ht="16">
      <c r="A492" s="10">
        <f t="shared" ref="A492:A499" ca="1" si="20">A491+1</f>
        <v>491</v>
      </c>
      <c r="C492" s="9" t="str">
        <f t="shared" ca="1" si="19"/>
        <v xml:space="preserve"> (RFP Cat. #491)</v>
      </c>
      <c r="D492" s="2"/>
      <c r="E492" s="2"/>
      <c r="F492" s="7"/>
      <c r="G492" s="2"/>
      <c r="H492" s="2"/>
      <c r="I492" s="2"/>
      <c r="J492" s="2"/>
      <c r="K492" s="9"/>
      <c r="L492" s="9"/>
      <c r="M492" s="9"/>
      <c r="N492" s="9"/>
      <c r="O492" s="9"/>
      <c r="P492" s="8"/>
      <c r="Q492" s="2"/>
      <c r="R492" s="2"/>
      <c r="S492" s="2"/>
      <c r="T492" s="2"/>
      <c r="U492" s="2"/>
      <c r="V492" s="2"/>
      <c r="W492" s="2"/>
      <c r="X492" s="2"/>
      <c r="Y492" s="2"/>
      <c r="Z492" s="2"/>
      <c r="AA492" s="2"/>
      <c r="AB492" s="2"/>
      <c r="AC492" s="2"/>
      <c r="AD492" s="2"/>
      <c r="AE492" s="2"/>
      <c r="AF492" s="2"/>
      <c r="AH492" s="7"/>
    </row>
    <row r="493" spans="1:34" ht="16">
      <c r="A493" s="10">
        <f t="shared" ca="1" si="20"/>
        <v>492</v>
      </c>
      <c r="C493" s="9" t="str">
        <f t="shared" ca="1" si="19"/>
        <v xml:space="preserve"> (RFP Cat. #492)</v>
      </c>
      <c r="D493" s="2"/>
      <c r="E493" s="2"/>
      <c r="F493" s="7"/>
      <c r="G493" s="2"/>
      <c r="H493" s="2"/>
      <c r="I493" s="2"/>
      <c r="J493" s="2"/>
      <c r="K493" s="9"/>
      <c r="L493" s="9"/>
      <c r="M493" s="9"/>
      <c r="N493" s="9"/>
      <c r="O493" s="9"/>
      <c r="P493" s="8"/>
      <c r="Q493" s="2"/>
      <c r="R493" s="2"/>
      <c r="S493" s="2"/>
      <c r="T493" s="2"/>
      <c r="U493" s="2"/>
      <c r="V493" s="2"/>
      <c r="W493" s="2"/>
      <c r="X493" s="2"/>
      <c r="Y493" s="2"/>
      <c r="Z493" s="2"/>
      <c r="AA493" s="2"/>
      <c r="AB493" s="2"/>
      <c r="AC493" s="2"/>
      <c r="AD493" s="2"/>
      <c r="AE493" s="2"/>
      <c r="AF493" s="2"/>
      <c r="AH493" s="7"/>
    </row>
    <row r="494" spans="1:34" ht="16">
      <c r="A494" s="10">
        <f t="shared" ca="1" si="20"/>
        <v>493</v>
      </c>
      <c r="C494" s="9" t="str">
        <f t="shared" ca="1" si="19"/>
        <v xml:space="preserve"> (RFP Cat. #493)</v>
      </c>
      <c r="D494" s="2"/>
      <c r="E494" s="2"/>
      <c r="F494" s="7"/>
      <c r="G494" s="2"/>
      <c r="H494" s="2"/>
      <c r="I494" s="2"/>
      <c r="J494" s="2"/>
      <c r="K494" s="9"/>
      <c r="L494" s="9"/>
      <c r="M494" s="9"/>
      <c r="N494" s="9"/>
      <c r="O494" s="9"/>
      <c r="P494" s="8"/>
      <c r="Q494" s="2"/>
      <c r="R494" s="2"/>
      <c r="S494" s="2"/>
      <c r="T494" s="2"/>
      <c r="U494" s="2"/>
      <c r="V494" s="2"/>
      <c r="W494" s="2"/>
      <c r="X494" s="2"/>
      <c r="Y494" s="2"/>
      <c r="Z494" s="2"/>
      <c r="AA494" s="2"/>
      <c r="AB494" s="2"/>
      <c r="AC494" s="2"/>
      <c r="AD494" s="2"/>
      <c r="AE494" s="2"/>
      <c r="AF494" s="2"/>
      <c r="AH494" s="7"/>
    </row>
    <row r="495" spans="1:34" ht="16">
      <c r="A495" s="10">
        <f t="shared" ca="1" si="20"/>
        <v>494</v>
      </c>
      <c r="C495" s="9" t="str">
        <f t="shared" ca="1" si="19"/>
        <v xml:space="preserve"> (RFP Cat. #494)</v>
      </c>
      <c r="D495" s="2"/>
      <c r="E495" s="2"/>
      <c r="F495" s="7"/>
      <c r="G495" s="2"/>
      <c r="H495" s="2"/>
      <c r="I495" s="2"/>
      <c r="J495" s="2"/>
      <c r="K495" s="9"/>
      <c r="L495" s="9"/>
      <c r="M495" s="9"/>
      <c r="N495" s="9"/>
      <c r="O495" s="9"/>
      <c r="P495" s="8"/>
      <c r="Q495" s="2"/>
      <c r="R495" s="2"/>
      <c r="S495" s="2"/>
      <c r="T495" s="2"/>
      <c r="U495" s="2"/>
      <c r="V495" s="2"/>
      <c r="W495" s="2"/>
      <c r="X495" s="2"/>
      <c r="Y495" s="2"/>
      <c r="Z495" s="2"/>
      <c r="AA495" s="2"/>
      <c r="AB495" s="2"/>
      <c r="AC495" s="2"/>
      <c r="AD495" s="2"/>
      <c r="AE495" s="2"/>
      <c r="AF495" s="2"/>
      <c r="AH495" s="7"/>
    </row>
    <row r="496" spans="1:34" ht="16">
      <c r="A496" s="10">
        <f t="shared" ca="1" si="20"/>
        <v>495</v>
      </c>
      <c r="C496" s="9" t="str">
        <f t="shared" ca="1" si="19"/>
        <v xml:space="preserve"> (RFP Cat. #495)</v>
      </c>
      <c r="D496" s="2"/>
      <c r="E496" s="2"/>
      <c r="F496" s="7"/>
      <c r="G496" s="2"/>
      <c r="H496" s="2"/>
      <c r="I496" s="2"/>
      <c r="J496" s="2"/>
      <c r="K496" s="9"/>
      <c r="L496" s="9"/>
      <c r="M496" s="9"/>
      <c r="N496" s="9"/>
      <c r="O496" s="9"/>
      <c r="P496" s="8"/>
      <c r="Q496" s="2"/>
      <c r="R496" s="2"/>
      <c r="S496" s="2"/>
      <c r="T496" s="2"/>
      <c r="U496" s="2"/>
      <c r="V496" s="2"/>
      <c r="W496" s="2"/>
      <c r="X496" s="2"/>
      <c r="Y496" s="2"/>
      <c r="Z496" s="2"/>
      <c r="AA496" s="2"/>
      <c r="AB496" s="2"/>
      <c r="AC496" s="2"/>
      <c r="AD496" s="2"/>
      <c r="AE496" s="2"/>
      <c r="AF496" s="2"/>
      <c r="AH496" s="7"/>
    </row>
    <row r="497" spans="1:34" ht="16">
      <c r="A497" s="10">
        <f t="shared" ca="1" si="20"/>
        <v>496</v>
      </c>
      <c r="C497" s="9" t="str">
        <f t="shared" ca="1" si="19"/>
        <v xml:space="preserve"> (RFP Cat. #496)</v>
      </c>
      <c r="D497" s="2"/>
      <c r="E497" s="2"/>
      <c r="F497" s="7"/>
      <c r="G497" s="2"/>
      <c r="H497" s="2"/>
      <c r="I497" s="2"/>
      <c r="J497" s="2"/>
      <c r="K497" s="9"/>
      <c r="L497" s="9"/>
      <c r="M497" s="9"/>
      <c r="N497" s="9"/>
      <c r="O497" s="9"/>
      <c r="P497" s="8"/>
      <c r="Q497" s="2"/>
      <c r="R497" s="2"/>
      <c r="S497" s="2"/>
      <c r="T497" s="2"/>
      <c r="U497" s="2"/>
      <c r="V497" s="2"/>
      <c r="W497" s="2"/>
      <c r="X497" s="2"/>
      <c r="Y497" s="2"/>
      <c r="Z497" s="2"/>
      <c r="AA497" s="2"/>
      <c r="AB497" s="2"/>
      <c r="AC497" s="2"/>
      <c r="AD497" s="2"/>
      <c r="AE497" s="2"/>
      <c r="AF497" s="2"/>
      <c r="AH497" s="7"/>
    </row>
    <row r="498" spans="1:34" ht="16">
      <c r="A498" s="10">
        <f t="shared" ca="1" si="20"/>
        <v>497</v>
      </c>
      <c r="C498" s="9" t="str">
        <f t="shared" ca="1" si="19"/>
        <v xml:space="preserve"> (RFP Cat. #497)</v>
      </c>
      <c r="D498" s="2"/>
      <c r="E498" s="2"/>
      <c r="F498" s="7"/>
      <c r="G498" s="2"/>
      <c r="H498" s="2"/>
      <c r="I498" s="2"/>
      <c r="J498" s="2"/>
      <c r="K498" s="9"/>
      <c r="L498" s="9"/>
      <c r="M498" s="9"/>
      <c r="N498" s="9"/>
      <c r="O498" s="9"/>
      <c r="P498" s="8"/>
      <c r="Q498" s="2"/>
      <c r="R498" s="2"/>
      <c r="S498" s="2"/>
      <c r="T498" s="2"/>
      <c r="U498" s="2"/>
      <c r="V498" s="2"/>
      <c r="W498" s="2"/>
      <c r="X498" s="2"/>
      <c r="Y498" s="2"/>
      <c r="Z498" s="2"/>
      <c r="AA498" s="2"/>
      <c r="AB498" s="2"/>
      <c r="AC498" s="2"/>
      <c r="AD498" s="2"/>
      <c r="AE498" s="2"/>
      <c r="AF498" s="2"/>
      <c r="AH498" s="7"/>
    </row>
    <row r="499" spans="1:34" ht="16">
      <c r="A499" s="10">
        <f t="shared" ca="1" si="20"/>
        <v>498</v>
      </c>
      <c r="C499" s="9" t="str">
        <f t="shared" ca="1" si="19"/>
        <v xml:space="preserve"> (RFP Cat. #498)</v>
      </c>
      <c r="D499" s="2"/>
      <c r="E499" s="2"/>
      <c r="F499" s="7"/>
      <c r="G499" s="2"/>
      <c r="H499" s="2"/>
      <c r="I499" s="2"/>
      <c r="J499" s="2"/>
      <c r="K499" s="9"/>
      <c r="L499" s="9"/>
      <c r="M499" s="9"/>
      <c r="N499" s="9"/>
      <c r="O499" s="9"/>
      <c r="P499" s="8"/>
      <c r="Q499" s="2"/>
      <c r="R499" s="2"/>
      <c r="S499" s="2"/>
      <c r="T499" s="2"/>
      <c r="U499" s="2"/>
      <c r="V499" s="2"/>
      <c r="W499" s="2"/>
      <c r="X499" s="2"/>
      <c r="Y499" s="2"/>
      <c r="Z499" s="2"/>
      <c r="AA499" s="2"/>
      <c r="AB499" s="2"/>
      <c r="AC499" s="2"/>
      <c r="AD499" s="2"/>
      <c r="AE499" s="2"/>
      <c r="AF499" s="2"/>
      <c r="AH499" s="7"/>
    </row>
    <row r="500" spans="1:34">
      <c r="K500" s="4" t="s">
        <v>2</v>
      </c>
      <c r="AE500" s="2"/>
      <c r="AF500" s="2"/>
    </row>
    <row r="501" spans="1:34" ht="15" customHeight="1">
      <c r="Q501" s="2" t="s">
        <v>1</v>
      </c>
      <c r="AE501" s="2"/>
      <c r="AF501" s="2"/>
    </row>
    <row r="502" spans="1:34">
      <c r="B502" s="6"/>
      <c r="AE502" s="2"/>
      <c r="AF502" s="2"/>
    </row>
    <row r="503" spans="1:34">
      <c r="AE503" s="2"/>
      <c r="AF503" s="2"/>
    </row>
    <row r="504" spans="1:34">
      <c r="AE504" s="2"/>
      <c r="AF504" s="2"/>
    </row>
    <row r="505" spans="1:34">
      <c r="AE505" s="2"/>
      <c r="AF505" s="2"/>
    </row>
    <row r="506" spans="1:34">
      <c r="AE506" s="2"/>
      <c r="AF506" s="2"/>
    </row>
    <row r="507" spans="1:34">
      <c r="AE507" s="2"/>
      <c r="AF507" s="2"/>
    </row>
    <row r="508" spans="1:34">
      <c r="N508" s="4" t="s">
        <v>0</v>
      </c>
    </row>
  </sheetData>
  <autoFilter ref="A1:AL501" xr:uid="{BE067CBF-9B4E-4DEE-8C0F-6C0FC61A7B4E}"/>
  <hyperlinks>
    <hyperlink ref="P13" r:id="rId1" xr:uid="{CC509435-0A83-F541-A1DB-2B2D56A2B3C8}"/>
    <hyperlink ref="P14" r:id="rId2" display="https://uhgazure.sharepoint.com/:f:/r/teams/NMCentennialCareRFP2022/Shared%20Documents/04.%20Resource%20Library/02.%20Proof%20Points%20%26%20Data/Capabilities%20-%20Supporting%20Documentation/Goodside?csf=1&amp;web=1&amp;e=6g1EHC" xr:uid="{0EE2EDC9-A2C8-6F4F-9B18-9DAFED518919}"/>
    <hyperlink ref="P33" r:id="rId3" display="https://uhgazure.sharepoint.com/:p:/r/teams/NMCentennialCareRFP2022/Shared%20Documents/04.%20Resource%20Library/01.%20Fact%20Sheets/One%20Pagers/Final%20One%20Pagers%20in%20Review%20with%20SME%20and%20McKinsey/20220911_UHCNM_MaternityCare_OnePager_strategy%20and%20feedback_vs.pptx?d=wb0c518c287cd402fbc08d9f38de0c560&amp;csf=1&amp;web=1&amp;e=wqj8Wv" xr:uid="{879C7B4B-CC79-BF46-8A1C-1D5ECFA82DFF}"/>
    <hyperlink ref="P35" r:id="rId4" display="https://uhgazure.sharepoint.com/:p:/r/teams/NMCentennialCareRFP2022/Shared%20Documents/04.%20Resource%20Library/01.%20Fact%20Sheets/One%20Pagers/Final%20One%20Pagers%20in%20Review%20with%20SME%20and%20McKinsey/20220911_UHCNM_MaternityCare_OnePager_strategy%20and%20feedback_vs.pptx?d=wb0c518c287cd402fbc08d9f38de0c560&amp;csf=1&amp;web=1&amp;e=wqj8Wv" xr:uid="{CBB9FE59-C21A-7645-AF3E-180CAA4C3C28}"/>
    <hyperlink ref="P2" r:id="rId5" display="https://uhgazure.sharepoint.com/:p:/r/teams/NMCentennialCareRFP2022/Shared%20Documents/04.%20Resource%20Library/01.%20Fact%20Sheets/One%20Pagers/Final%20One%20Pagers%20in%20Review%20with%20SME%20and%20McKinsey/20220911_UHCNM_MaternityCare_OnePager_strategy%20and%20feedback_vs.pptx?d=wb0c518c287cd402fbc08d9f38de0c560&amp;csf=1&amp;web=1&amp;e=wqj8Wv" xr:uid="{3F34755C-060C-7C4A-AC94-3FA18E84AE84}"/>
    <hyperlink ref="P15" r:id="rId6" display="https://uhgazure.sharepoint.com/:b:/r/teams/NMCentennialCareRFP2022/Shared%20Documents/02.%20RFP%20Readiness/01.%20Playbook%20%26%20Dashboard/Capabilities%20-%20Supporting%20Documentation/Maternity%20and%20NICU/NICU%20High%20Risk%20Care%20Management%20Program%20Description_2022.pdf?csf=1&amp;web=1&amp;e=DMvIVW" xr:uid="{3B6A5149-5FB1-7547-B6E3-D05A86C585BD}"/>
    <hyperlink ref="P3" r:id="rId7" xr:uid="{088441C5-CA06-FC45-80B1-4160145F99AE}"/>
    <hyperlink ref="P17" r:id="rId8" xr:uid="{68862DDF-6F79-6A43-9753-D1CAABA674F8}"/>
    <hyperlink ref="P75" r:id="rId9" xr:uid="{6C07309A-B49C-5541-BE5F-85262FD3BB02}"/>
    <hyperlink ref="P82" r:id="rId10" xr:uid="{B3E88192-995F-FD40-9375-1120820FE2C3}"/>
    <hyperlink ref="P84" r:id="rId11" display="https://uhgazure.sharepoint.com/:p:/r/teams/NMCentennialCareRFP2022/Shared%20Documents/02.%20RFP%20Readiness/01.%20Playbook%20%26%20Dashboard/Capabilities%20-%20Supporting%20Documentation/YMCA/NM%20UHC%20offerings.pptx?d=w93e70dd9a887447d9a689e59815881b0&amp;csf=1&amp;web=1&amp;e=mi3elj" xr:uid="{94525267-ED9E-B249-B1CC-6ABCA2187C02}"/>
    <hyperlink ref="P85" r:id="rId12" display="../../../../../:p:/r/teams/NMCentennialCareRFP2022/Shared Documents/02. RFP Readiness/01. Playbook %26 Dashboard/Capabilities - Supporting Documentation/Justice Involved_AZ/HQUM Justice Release Program -MKrawczyk.pptx?d=w3596f8a4d044497c86d9b7920545b33f&amp;csf=1&amp;web=1&amp;e=DVt0oj" xr:uid="{C6AB16B2-E411-1745-A47D-6006B79C6AE3}"/>
    <hyperlink ref="P88" r:id="rId13" display="../../../../../:p:/r/teams/NMCentennialCareRFP2022/Shared Documents/04. Resource Library/02. Proof Points %26 Data/Capabilities - Supporting Documentation/ScriptAbility/ScripTalkPresentation.pptx?d=wc6d09bdcb52643ccb971662ec643faeb&amp;csf=1&amp;web=1&amp;e=YcGaAe" xr:uid="{18C7BE76-BAED-4443-B0EC-3297C8D223FB}"/>
    <hyperlink ref="P5" r:id="rId14" xr:uid="{A029989E-A877-D644-ACCC-10033A0B533F}"/>
    <hyperlink ref="P99" r:id="rId15" xr:uid="{1EF9E706-2634-5E4B-8A80-DB2634C20F95}"/>
    <hyperlink ref="P100" r:id="rId16" xr:uid="{AF9CBC79-B7A7-3049-8772-D671EA5B033F}"/>
    <hyperlink ref="P66" r:id="rId17" display="https://uhgazure.sharepoint.com/:p:/r/teams/NMCentennialCareRFP2022/Shared%20Documents/04.%20Resource%20Library/02.%20Proof%20Points%20%26%20Data/Capabilities%20-%20Supporting%20Documentation/CareBridge/CareBridge%20CEO%20Meeting%205.12.22.pptx?d=w78f22138d9b141e9ab6144a42928ecc7&amp;csf=1&amp;web=1&amp;e=SnmbYS" xr:uid="{965EBCCA-0901-4A4B-8080-4B1C522508B0}"/>
    <hyperlink ref="P10" r:id="rId18" xr:uid="{DA52FFDD-D0C5-E642-B9C2-6F032A085CE5}"/>
    <hyperlink ref="P108" r:id="rId19" display="../../../../../:p:/r/teams/NMCentennialCareRFP2022/Shared Documents/04. Resource Library/02. Proof Points %26 Data/Capabilities - Supporting Documentation/Livongo/20220415_Livongo_OpModelv5.pptx?d=w7b2fbdd80ff0409d9e1ddc73cc977fc2&amp;csf=1&amp;web=1&amp;e=NhbaHV" xr:uid="{D48E0663-A205-304F-A71C-CD09154C2629}"/>
    <hyperlink ref="P109" r:id="rId20" display="https://uhgazure.sharepoint.com/:p:/r/teams/NMCentennialCareRFP2022/Shared%20Documents/04.%20Resource%20Library/01.%20Fact%20Sheets/One%20Pagers/Final%20One%20Pagers%20in%20Review%20with%20SME%20and%20McKinsey/NM%20VBC%20Strategy.pptx?d=w2db6dd3881624409bca482bd0d4fd65e&amp;csf=1&amp;web=1&amp;e=NhTbhi" xr:uid="{C487031D-2720-D246-B94B-70189E7C7073}"/>
    <hyperlink ref="P120" r:id="rId21" display="https://uhgazure.sharepoint.com/:p:/r/teams/NMCentennialCareRFP2022/Shared%20Documents/04.%20Resource%20Library/01.%20Fact%20Sheets/One%20Pagers/Final%20One%20Pagers%20in%20Review%20with%20SME%20and%20McKinsey/NM%20Community%20Partnerships.pptx?d=w4eb26b89752544b3a6048c9516fbd6d3&amp;csf=1&amp;web=1&amp;e=Vtcyyc" xr:uid="{1789C922-0494-FA4C-AB77-E8BFBD558E61}"/>
    <hyperlink ref="P121" r:id="rId22" display="https://uhgazure.sharepoint.com/:p:/r/teams/NMCentennialCareRFP2022/Shared%20Documents/04.%20Resource%20Library/01.%20Fact%20Sheets/One%20Pagers/Final%20One%20Pagers%20in%20Review%20with%20SME%20and%20McKinsey/NM%20Community%20Partnerships.pptx?d=w4eb26b89752544b3a6048c9516fbd6d3&amp;csf=1&amp;web=1&amp;e=Vtcyyc" xr:uid="{C42697C4-CB2D-9648-8FCB-A1672E530992}"/>
    <hyperlink ref="P101" r:id="rId23" display="https://uhgazure.sharepoint.com/:b:/r/teams/NMCentennialCareRFP2022/Shared%20Documents/04.%20Resource%20Library/02.%20Proof%20Points%20%26%20Data/Capabilities%20-%20Supporting%20Documentation/Naloxone/Naloxone%20Distribution%20Factsheet%202022_draft050222.pdf?csf=1&amp;web=1&amp;e=DRKQxz" xr:uid="{04468E6C-53D8-2C4B-9868-0965B602FDA9}"/>
    <hyperlink ref="P141" r:id="rId24" xr:uid="{F13F6E97-E7A6-9F40-A713-DDA5DC08EF22}"/>
    <hyperlink ref="P95" r:id="rId25" xr:uid="{A094DE4B-35B3-A649-BD24-4BE351E702ED}"/>
    <hyperlink ref="P143" r:id="rId26" display="../../../../../:p:/r/teams/NMCentennialCareRFP2022/Shared Documents/04. Resource Library/02. Proof Points %26 Data/Capabilities - Supporting Documentation/CS Clinical Program Delivery/2022 CS Clinical Program Delivery Sales Deck v5 (002).pptx?d=w6af931134e3e450aabc68f5bb6cf2a3e&amp;csf=1&amp;web=1&amp;e=QJsFGQ" xr:uid="{EC4BA6B7-4305-F544-90A0-B993C1345DCA}"/>
    <hyperlink ref="P144" r:id="rId27" display="../../../../../:p:/r/teams/NMCentennialCareRFP2022/Shared Documents/04. Resource Library/02. Proof Points %26 Data/Capabilities - Supporting Documentation/CS Clinical Program Delivery/2022 CS Clinical Program Delivery Sales Deck v5 (002).pptx?d=w6af931134e3e450aabc68f5bb6cf2a3e&amp;csf=1&amp;web=1&amp;e=QJsFGQ" xr:uid="{407649A6-903E-2C40-891F-B1587D73641C}"/>
    <hyperlink ref="P145" r:id="rId28" display="../../../../../:p:/r/teams/NMCentennialCareRFP2022/Shared Documents/04. Resource Library/02. Proof Points %26 Data/Capabilities - Supporting Documentation/CS Clinical Program Delivery/2022 CS Clinical Program Delivery Sales Deck v5 (002).pptx?d=w6af931134e3e450aabc68f5bb6cf2a3e&amp;csf=1&amp;web=1&amp;e=QJsFGQ" xr:uid="{1EC6A584-4EDE-BD45-A5E5-19E8B9CFF211}"/>
    <hyperlink ref="P146" r:id="rId29" display="../../../../../:p:/r/teams/NMCentennialCareRFP2022/Shared Documents/04. Resource Library/02. Proof Points %26 Data/Capabilities - Supporting Documentation/CS Clinical Program Delivery/2022 CS Clinical Program Delivery Sales Deck v5 (002).pptx?d=w6af931134e3e450aabc68f5bb6cf2a3e&amp;csf=1&amp;web=1&amp;e=QJsFGQ" xr:uid="{38A9AA1B-FFE2-F14A-B70A-465D9D18C777}"/>
    <hyperlink ref="P147" r:id="rId30" display="../../../../../:p:/r/teams/NMCentennialCareRFP2022/Shared Documents/04. Resource Library/02. Proof Points %26 Data/Capabilities - Supporting Documentation/CS Clinical Program Delivery/2022 CS Clinical Program Delivery Sales Deck v5 (002).pptx?d=w6af931134e3e450aabc68f5bb6cf2a3e&amp;csf=1&amp;web=1&amp;e=QJsFGQ" xr:uid="{9D49EA45-2833-B549-AB1F-83D75A34FDAC}"/>
    <hyperlink ref="P148" r:id="rId31" display="../../../../../:p:/r/teams/NMCentennialCareRFP2022/Shared Documents/04. Resource Library/02. Proof Points %26 Data/Capabilities - Supporting Documentation/CS Clinical Program Delivery/2022 CS Clinical Program Delivery Sales Deck v5 (002).pptx?d=w6af931134e3e450aabc68f5bb6cf2a3e&amp;csf=1&amp;web=1&amp;e=QJsFGQ" xr:uid="{04D32848-DA8E-E54C-95A0-C6A8A083A451}"/>
    <hyperlink ref="P149" r:id="rId32" display="../../../../../:p:/r/teams/NMCentennialCareRFP2022/Shared Documents/04. Resource Library/02. Proof Points %26 Data/Capabilities - Supporting Documentation/CS Clinical Program Delivery/2022 CS Clinical Program Delivery Sales Deck v5 (002).pptx?d=w6af931134e3e450aabc68f5bb6cf2a3e&amp;csf=1&amp;web=1&amp;e=QJsFGQ" xr:uid="{F9089798-C61E-2647-B9A6-61DB0C5DC586}"/>
    <hyperlink ref="P150" r:id="rId33" display="../../../../../:p:/r/teams/NMCentennialCareRFP2022/Shared Documents/04. Resource Library/02. Proof Points %26 Data/Capabilities - Supporting Documentation/CS Clinical Program Delivery/2022 CS Clinical Program Delivery Sales Deck v5 (002).pptx?d=w6af931134e3e450aabc68f5bb6cf2a3e&amp;csf=1&amp;web=1&amp;e=QJsFGQ" xr:uid="{06F57598-5177-4744-8C64-0AC88E938833}"/>
    <hyperlink ref="P151" r:id="rId34" display="../../../../../:p:/r/teams/NMCentennialCareRFP2022/Shared Documents/04. Resource Library/02. Proof Points %26 Data/Capabilities - Supporting Documentation/CS Clinical Program Delivery/2022 CS Clinical Program Delivery Sales Deck v5 (002).pptx?d=w6af931134e3e450aabc68f5bb6cf2a3e&amp;csf=1&amp;web=1&amp;e=QJsFGQ" xr:uid="{E3DE3CEB-4C4B-EB49-918B-505191162EF2}"/>
    <hyperlink ref="P152" r:id="rId35" display="../../../../../:p:/r/teams/NMCentennialCareRFP2022/Shared Documents/04. Resource Library/02. Proof Points %26 Data/Capabilities - Supporting Documentation/CS Clinical Program Delivery/2022 CS Clinical Program Delivery Sales Deck v5 (002).pptx?d=w6af931134e3e450aabc68f5bb6cf2a3e&amp;csf=1&amp;web=1&amp;e=QJsFGQ" xr:uid="{A51FD9FB-17C4-E047-85BE-B6574EF913E9}"/>
    <hyperlink ref="P153" r:id="rId36" display="../../../../../:p:/r/teams/NMCentennialCareRFP2022/Shared Documents/04. Resource Library/02. Proof Points %26 Data/Capabilities - Supporting Documentation/CS Clinical Program Delivery/2022 CS Clinical Program Delivery Sales Deck v5 (002).pptx?d=w6af931134e3e450aabc68f5bb6cf2a3e&amp;csf=1&amp;web=1&amp;e=QJsFGQ" xr:uid="{905AE10F-B238-1741-9C3C-2E6912A2F0C6}"/>
    <hyperlink ref="P154" r:id="rId37" display="../../../../../:p:/r/teams/NMCentennialCareRFP2022/Shared Documents/04. Resource Library/02. Proof Points %26 Data/Capabilities - Supporting Documentation/CS Clinical Program Delivery/2022 CS Clinical Program Delivery Sales Deck v5 (002).pptx?d=w6af931134e3e450aabc68f5bb6cf2a3e&amp;csf=1&amp;web=1&amp;e=QJsFGQ" xr:uid="{3B07C057-2AAF-A141-AA37-751AA8EFEBC8}"/>
    <hyperlink ref="P155" r:id="rId38" display="../../../../../:p:/r/teams/NMCentennialCareRFP2022/Shared Documents/04. Resource Library/02. Proof Points %26 Data/Capabilities - Supporting Documentation/CS Clinical Program Delivery/2022 CS Clinical Program Delivery Sales Deck v5 (002).pptx?d=w6af931134e3e450aabc68f5bb6cf2a3e&amp;csf=1&amp;web=1&amp;e=QJsFGQ" xr:uid="{6BC7B032-37F7-A343-B394-B02A5BC1C802}"/>
    <hyperlink ref="P156" r:id="rId39" display="../../../../../:p:/r/teams/NMCentennialCareRFP2022/Shared Documents/04. Resource Library/02. Proof Points %26 Data/Capabilities - Supporting Documentation/CS Clinical Program Delivery/2022 CS Clinical Program Delivery Sales Deck v5 (002).pptx?d=w6af931134e3e450aabc68f5bb6cf2a3e&amp;csf=1&amp;web=1&amp;e=QJsFGQ" xr:uid="{3FA07CB5-6B87-2146-83FF-6596246FF16D}"/>
    <hyperlink ref="P157" r:id="rId40" xr:uid="{45053EB9-1C51-A64B-B525-7265E333C73B}"/>
    <hyperlink ref="P162" r:id="rId41" display="https://www.prainc.com/gains-transgender-resource-center-nm/" xr:uid="{D44C25AC-67C8-2A4A-95F7-F423DB493617}"/>
    <hyperlink ref="P107" r:id="rId42" xr:uid="{9204A6E0-0545-B642-B799-DF05B9E1ABB8}"/>
    <hyperlink ref="P11" r:id="rId43" display="https://uhgazure.sharepoint.com/:b:/r/teams/NMCentennialCareRFP2022/Shared%20Documents/04.%20Resource%20Library/02.%20Proof%20Points%20%26%20Data/Capabilities%20-%20Supporting%20Documentation/NEMT/Transportation%20Stakeholder%20Roundtable%20Discussion_Summary_Sept%209%202022.pdf?csf=1&amp;web=1&amp;e=zfryzU" xr:uid="{BB7856CF-2ABB-D44D-8C8C-CA2BF312A9B8}"/>
    <hyperlink ref="P160" r:id="rId44" xr:uid="{018B927C-FA03-3049-B233-600144617875}"/>
    <hyperlink ref="P183" r:id="rId45" display="https://uhgazure.sharepoint.com/:f:/r/teams/NMCentennialCareRFP2022/Shared%20Documents/04.%20Resource%20Library/02.%20Proof%20Points%20%26%20Data/Capabilities%20-%20Supporting%20Documentation/Community%20Paramedicine%20-%20WI%20Porgram?csf=1&amp;web=1&amp;e=rArjMW" xr:uid="{B433BD1E-0B4C-694E-9757-AE7E27745FEF}"/>
    <hyperlink ref="P184" r:id="rId46" xr:uid="{2E282073-BE94-214F-895D-1C4829675730}"/>
    <hyperlink ref="P163" r:id="rId47" display="https://uhgazure.sharepoint.com/:p:/r/teams/NMCentennialCareRFP2022/Shared%20Documents/04.%20Resource%20Library/02.%20Proof%20Points%20%26%20Data/Capabilities%20-%20Supporting%20Documentation/Wellhop/WMB%20Quarterly%203%202022.pptx?d=wce2126e2930a45bdaa2cc653217035b6&amp;csf=1&amp;web=1&amp;e=hRhFmV" xr:uid="{6AD02EC3-02A6-1C4D-A653-F8D7C7B311E8}"/>
    <hyperlink ref="P30" r:id="rId48" xr:uid="{85DB3409-2F4D-AC45-AE73-E77287E03841}"/>
    <hyperlink ref="P6" r:id="rId49" xr:uid="{FD7AE311-3927-4149-80E5-61761A020DCF}"/>
    <hyperlink ref="P7" r:id="rId50" xr:uid="{F24C6C23-287B-7B41-A44C-CF2B184B4BAD}"/>
    <hyperlink ref="P39" r:id="rId51" xr:uid="{8D0A16B4-0862-204D-98F6-09F60FA453FD}"/>
    <hyperlink ref="P43" r:id="rId52" xr:uid="{CE4DE9EE-C352-CD4F-AD2D-FC4F49BCE0E8}"/>
    <hyperlink ref="P57" r:id="rId53" xr:uid="{B5096A8F-B334-0746-BFD9-04E4005F8D39}"/>
    <hyperlink ref="P186" r:id="rId54" display="../../../../../:b:/r/teams/NMCentennialCareRFP2022/Shared Documents/04. Resource Library/02. Proof Points %26 Data/Capabilities - Supporting Documentation/Reema/Reema Health_Exec Summary.pdf?csf=1&amp;web=1&amp;e=Zw92oZ" xr:uid="{74E56E2E-DC08-9544-B3D2-AE84BA4917BF}"/>
    <hyperlink ref="P45" r:id="rId55" xr:uid="{485E3A1C-7A47-1D46-BBBE-C8956FF173B8}"/>
    <hyperlink ref="P116" r:id="rId56" xr:uid="{3DED310E-B704-CA44-A515-D05B46E055BA}"/>
    <hyperlink ref="P187" r:id="rId57" xr:uid="{9C8BB4A5-C961-8A46-807E-3BC740F7130E}"/>
    <hyperlink ref="P188" r:id="rId58" xr:uid="{120DE372-7FD3-724A-A865-FF3DBE224FBE}"/>
  </hyperlinks>
  <pageMargins left="0.7" right="0.7" top="0.75" bottom="0.75" header="0.3" footer="0.3"/>
  <pageSetup orientation="portrait" r:id="rId59"/>
  <legacyDrawing r:id="rId6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Catalog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2023-04-04T21:39:26Z</dcterms:created>
  <dcterms:modified xsi:type="dcterms:W3CDTF">2023-04-04T21:42:57Z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8a73c85-e524-44a6-bd58-7df7ef87be8f_Enabled">
    <vt:lpwstr>true</vt:lpwstr>
  </property>
  <property fmtid="{D5CDD505-2E9C-101B-9397-08002B2CF9AE}" pid="3" name="MSIP_Label_a8a73c85-e524-44a6-bd58-7df7ef87be8f_SetDate">
    <vt:lpwstr>2023-04-04T21:40:03Z</vt:lpwstr>
  </property>
  <property fmtid="{D5CDD505-2E9C-101B-9397-08002B2CF9AE}" pid="4" name="MSIP_Label_a8a73c85-e524-44a6-bd58-7df7ef87be8f_Method">
    <vt:lpwstr>Standard</vt:lpwstr>
  </property>
  <property fmtid="{D5CDD505-2E9C-101B-9397-08002B2CF9AE}" pid="5" name="MSIP_Label_a8a73c85-e524-44a6-bd58-7df7ef87be8f_Name">
    <vt:lpwstr>Internal Label</vt:lpwstr>
  </property>
  <property fmtid="{D5CDD505-2E9C-101B-9397-08002B2CF9AE}" pid="6" name="MSIP_Label_a8a73c85-e524-44a6-bd58-7df7ef87be8f_SiteId">
    <vt:lpwstr>db05faca-c82a-4b9d-b9c5-0f64b6755421</vt:lpwstr>
  </property>
  <property fmtid="{D5CDD505-2E9C-101B-9397-08002B2CF9AE}" pid="7" name="MSIP_Label_a8a73c85-e524-44a6-bd58-7df7ef87be8f_ActionId">
    <vt:lpwstr>add82b42-f6a9-40c9-a9d6-ebde6980fed5</vt:lpwstr>
  </property>
  <property fmtid="{D5CDD505-2E9C-101B-9397-08002B2CF9AE}" pid="8" name="MSIP_Label_a8a73c85-e524-44a6-bd58-7df7ef87be8f_ContentBits">
    <vt:lpwstr>0</vt:lpwstr>
  </property>
</Properties>
</file>