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isi/Documents/GitHub/DataAnalysis/Project1/"/>
    </mc:Choice>
  </mc:AlternateContent>
  <bookViews>
    <workbookView xWindow="0" yWindow="460" windowWidth="25600" windowHeight="145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G16" i="1"/>
  <c r="G7" i="1"/>
  <c r="F7" i="1"/>
  <c r="H16" i="1"/>
  <c r="H15" i="1"/>
  <c r="G15" i="1"/>
  <c r="H14" i="1"/>
  <c r="G14" i="1"/>
  <c r="H13" i="1"/>
  <c r="G13" i="1"/>
  <c r="H12" i="1"/>
  <c r="G12" i="1"/>
  <c r="H11" i="1"/>
  <c r="G11" i="1"/>
  <c r="F11" i="1"/>
  <c r="G6" i="1"/>
  <c r="G2" i="1"/>
  <c r="G5" i="1"/>
  <c r="G4" i="1"/>
</calcChain>
</file>

<file path=xl/sharedStrings.xml><?xml version="1.0" encoding="utf-8"?>
<sst xmlns="http://schemas.openxmlformats.org/spreadsheetml/2006/main" count="64" uniqueCount="50">
  <si>
    <t>Run 1</t>
  </si>
  <si>
    <t>Run 2</t>
  </si>
  <si>
    <t>Run 3</t>
  </si>
  <si>
    <t>Run 4</t>
  </si>
  <si>
    <t>Run 5</t>
  </si>
  <si>
    <t>Outer error 1</t>
  </si>
  <si>
    <t>Outer error 2</t>
  </si>
  <si>
    <t>Outer error 3</t>
  </si>
  <si>
    <t>Outer error 4</t>
  </si>
  <si>
    <t>Mean</t>
  </si>
  <si>
    <t>Std</t>
  </si>
  <si>
    <t>Nsel</t>
  </si>
  <si>
    <t>Std Nsel</t>
  </si>
  <si>
    <t>Mean Nsel</t>
  </si>
  <si>
    <t>117.5000</t>
  </si>
  <si>
    <t>39.8121</t>
  </si>
  <si>
    <t>linear</t>
  </si>
  <si>
    <t>diaglinear</t>
  </si>
  <si>
    <t>111.2500</t>
  </si>
  <si>
    <t>65.3828</t>
  </si>
  <si>
    <t xml:space="preserve"> 0.3147</t>
  </si>
  <si>
    <t xml:space="preserve">  174.2500</t>
  </si>
  <si>
    <t xml:space="preserve">   22.5000</t>
  </si>
  <si>
    <t>0.3078</t>
  </si>
  <si>
    <t>Run1</t>
  </si>
  <si>
    <t>Run2</t>
  </si>
  <si>
    <t>Run3</t>
  </si>
  <si>
    <t>Run4</t>
  </si>
  <si>
    <t>Run5</t>
  </si>
  <si>
    <t>ttest</t>
  </si>
  <si>
    <t xml:space="preserve">   45.7411</t>
  </si>
  <si>
    <t xml:space="preserve">  148.7500</t>
  </si>
  <si>
    <t>FISHER</t>
  </si>
  <si>
    <t>FFS</t>
  </si>
  <si>
    <t>Model</t>
  </si>
  <si>
    <t>66.7083</t>
  </si>
  <si>
    <t>0.2857</t>
  </si>
  <si>
    <t>6.9747e-04</t>
  </si>
  <si>
    <t xml:space="preserve"> 0.0013</t>
  </si>
  <si>
    <t xml:space="preserve"> 0.0230</t>
  </si>
  <si>
    <t>0.0019</t>
  </si>
  <si>
    <t>0.0038</t>
  </si>
  <si>
    <t>diagquadratic</t>
  </si>
  <si>
    <t>0.0016</t>
  </si>
  <si>
    <t xml:space="preserve"> 0.0016</t>
  </si>
  <si>
    <t>0.2966</t>
  </si>
  <si>
    <t>0.3008</t>
  </si>
  <si>
    <t xml:space="preserve"> 0.0081</t>
  </si>
  <si>
    <t>quadratic</t>
  </si>
  <si>
    <t xml:space="preserve">  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</si>
</sst>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5" sqref="F15"/>
    </sheetView>
  </sheetViews>
  <sheetFormatPr baseColWidth="10" defaultRowHeight="16" x14ac:dyDescent="0.2"/>
  <sheetData>
    <row r="1" spans="1:11" x14ac:dyDescent="0.2">
      <c r="A1" t="s">
        <v>32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13</v>
      </c>
      <c r="I1" t="s">
        <v>12</v>
      </c>
      <c r="J1" t="s">
        <v>34</v>
      </c>
      <c r="K1" t="s">
        <v>29</v>
      </c>
    </row>
    <row r="2" spans="1:11" x14ac:dyDescent="0.2">
      <c r="A2" t="s">
        <v>24</v>
      </c>
      <c r="B2">
        <v>0.28839999999999999</v>
      </c>
      <c r="C2">
        <v>0.2913</v>
      </c>
      <c r="D2">
        <v>0.31690000000000002</v>
      </c>
      <c r="E2">
        <v>0.246</v>
      </c>
      <c r="F2" t="s">
        <v>36</v>
      </c>
      <c r="G2">
        <f>STDEVA(B2:E2)</f>
        <v>2.937215234424154E-2</v>
      </c>
      <c r="H2">
        <v>139</v>
      </c>
      <c r="I2" t="s">
        <v>35</v>
      </c>
      <c r="J2" t="s">
        <v>17</v>
      </c>
      <c r="K2" t="s">
        <v>37</v>
      </c>
    </row>
    <row r="3" spans="1:11" x14ac:dyDescent="0.2">
      <c r="A3" t="s">
        <v>25</v>
      </c>
      <c r="B3">
        <v>0.27789999999999998</v>
      </c>
      <c r="C3">
        <v>0.34229999999999999</v>
      </c>
      <c r="D3">
        <v>0.2611</v>
      </c>
      <c r="E3">
        <v>0.28810000000000002</v>
      </c>
      <c r="F3">
        <v>0.2923</v>
      </c>
      <c r="G3">
        <v>3.5099999999999999E-2</v>
      </c>
      <c r="H3" t="s">
        <v>14</v>
      </c>
      <c r="I3" t="s">
        <v>15</v>
      </c>
      <c r="J3" t="s">
        <v>16</v>
      </c>
      <c r="K3" t="s">
        <v>38</v>
      </c>
    </row>
    <row r="4" spans="1:11" x14ac:dyDescent="0.2">
      <c r="A4" t="s">
        <v>26</v>
      </c>
      <c r="B4">
        <v>0.22470000000000001</v>
      </c>
      <c r="C4">
        <v>0.43180000000000002</v>
      </c>
      <c r="D4">
        <v>0.30399999999999999</v>
      </c>
      <c r="E4">
        <v>0.29849999999999999</v>
      </c>
      <c r="F4" t="s">
        <v>20</v>
      </c>
      <c r="G4">
        <f>STDEVA(B4:E4)</f>
        <v>8.6002577480755182E-2</v>
      </c>
      <c r="H4" t="s">
        <v>18</v>
      </c>
      <c r="I4" t="s">
        <v>19</v>
      </c>
      <c r="J4" t="s">
        <v>17</v>
      </c>
      <c r="K4" t="s">
        <v>39</v>
      </c>
    </row>
    <row r="5" spans="1:11" x14ac:dyDescent="0.2">
      <c r="A5" t="s">
        <v>27</v>
      </c>
      <c r="B5">
        <v>0.35980000000000001</v>
      </c>
      <c r="C5">
        <v>0.28210000000000002</v>
      </c>
      <c r="D5">
        <v>0.30930000000000002</v>
      </c>
      <c r="E5">
        <v>0.27989999999999998</v>
      </c>
      <c r="F5" t="s">
        <v>23</v>
      </c>
      <c r="G5">
        <f>STDEVA(B5:E5)</f>
        <v>3.7171438408182635E-2</v>
      </c>
      <c r="H5" t="s">
        <v>21</v>
      </c>
      <c r="I5" t="s">
        <v>22</v>
      </c>
      <c r="J5" t="s">
        <v>16</v>
      </c>
      <c r="K5" t="s">
        <v>40</v>
      </c>
    </row>
    <row r="6" spans="1:11" x14ac:dyDescent="0.2">
      <c r="A6" t="s">
        <v>28</v>
      </c>
      <c r="B6">
        <v>0.20910000000000001</v>
      </c>
      <c r="C6">
        <v>0.29170000000000001</v>
      </c>
      <c r="D6">
        <v>0.30620000000000003</v>
      </c>
      <c r="E6">
        <v>0.33040000000000003</v>
      </c>
      <c r="F6">
        <v>0.2843</v>
      </c>
      <c r="G6">
        <f>STDEVA(B6:E6)</f>
        <v>5.26453859959891E-2</v>
      </c>
      <c r="H6" t="s">
        <v>31</v>
      </c>
      <c r="I6" t="s">
        <v>30</v>
      </c>
      <c r="J6" t="s">
        <v>16</v>
      </c>
      <c r="K6" t="s">
        <v>41</v>
      </c>
    </row>
    <row r="7" spans="1:11" x14ac:dyDescent="0.2">
      <c r="F7">
        <f>AVERAGE(F2:F6)</f>
        <v>0.2883</v>
      </c>
      <c r="G7">
        <f>AVERAGE(G2:G6)</f>
        <v>4.8058310845833688E-2</v>
      </c>
    </row>
    <row r="10" spans="1:11" x14ac:dyDescent="0.2">
      <c r="A10" t="s">
        <v>33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J10" t="s">
        <v>34</v>
      </c>
      <c r="K10" t="s">
        <v>29</v>
      </c>
    </row>
    <row r="11" spans="1:11" x14ac:dyDescent="0.2">
      <c r="A11" t="s">
        <v>0</v>
      </c>
      <c r="B11">
        <v>0.27539999999999998</v>
      </c>
      <c r="C11">
        <v>0.32600000000000001</v>
      </c>
      <c r="D11">
        <v>0.3453</v>
      </c>
      <c r="E11">
        <v>0.3412</v>
      </c>
      <c r="F11">
        <f>AVERAGE(B11:E11)</f>
        <v>0.32197499999999996</v>
      </c>
      <c r="G11">
        <f>STDEVA(B11:F11)</f>
        <v>2.7834724266642207E-2</v>
      </c>
      <c r="H11">
        <f>AVERAGE(7,4,8,6)</f>
        <v>6.25</v>
      </c>
      <c r="J11" t="s">
        <v>42</v>
      </c>
      <c r="K11" t="s">
        <v>44</v>
      </c>
    </row>
    <row r="12" spans="1:11" x14ac:dyDescent="0.2">
      <c r="A12" t="s">
        <v>1</v>
      </c>
      <c r="B12">
        <v>0.32390000000000002</v>
      </c>
      <c r="C12">
        <v>0.27489999999999998</v>
      </c>
      <c r="D12">
        <v>0.2792</v>
      </c>
      <c r="E12">
        <v>0.34670000000000001</v>
      </c>
      <c r="F12">
        <v>0.30620000000000003</v>
      </c>
      <c r="G12">
        <f>STDEVA(B12:E12)</f>
        <v>3.4939125633020651E-2</v>
      </c>
      <c r="H12">
        <f>AVERAGE(11,9,16,10)</f>
        <v>11.5</v>
      </c>
      <c r="J12" t="s">
        <v>42</v>
      </c>
      <c r="K12" t="s">
        <v>43</v>
      </c>
    </row>
    <row r="13" spans="1:11" x14ac:dyDescent="0.2">
      <c r="A13" t="s">
        <v>2</v>
      </c>
      <c r="B13">
        <v>0.23180000000000001</v>
      </c>
      <c r="C13">
        <v>0.27410000000000001</v>
      </c>
      <c r="D13">
        <v>0.36059999999999998</v>
      </c>
      <c r="E13">
        <v>0.31990000000000002</v>
      </c>
      <c r="F13" t="s">
        <v>45</v>
      </c>
      <c r="G13">
        <f>STDEVA(B13:E13)</f>
        <v>5.5809736307087673E-2</v>
      </c>
      <c r="H13">
        <f>AVERAGE(14,13,12,8)</f>
        <v>11.75</v>
      </c>
      <c r="J13" t="s">
        <v>42</v>
      </c>
    </row>
    <row r="14" spans="1:11" x14ac:dyDescent="0.2">
      <c r="A14" t="s">
        <v>3</v>
      </c>
      <c r="B14">
        <v>0.38450000000000001</v>
      </c>
      <c r="C14">
        <v>0.23119999999999999</v>
      </c>
      <c r="D14">
        <v>0.28720000000000001</v>
      </c>
      <c r="E14">
        <v>0.30020000000000002</v>
      </c>
      <c r="F14" t="s">
        <v>46</v>
      </c>
      <c r="G14">
        <f>STDEVA(B14:E14)</f>
        <v>6.3338159903805216E-2</v>
      </c>
      <c r="H14">
        <f>AVERAGE(9,9,9,10)</f>
        <v>9.25</v>
      </c>
      <c r="J14" t="s">
        <v>42</v>
      </c>
      <c r="K14" t="s">
        <v>47</v>
      </c>
    </row>
    <row r="15" spans="1:11" x14ac:dyDescent="0.2">
      <c r="A15" t="s">
        <v>4</v>
      </c>
      <c r="B15">
        <v>0.2545</v>
      </c>
      <c r="C15">
        <v>0.22500000000000001</v>
      </c>
      <c r="D15">
        <v>0.37990000000000002</v>
      </c>
      <c r="E15">
        <v>0.33189999999999997</v>
      </c>
      <c r="F15">
        <v>0.29780000000000001</v>
      </c>
      <c r="G15">
        <f>STDEVA(B15:E15)</f>
        <v>7.0894164075754426E-2</v>
      </c>
      <c r="H15">
        <f>AVERAGE(11,14,5,6)</f>
        <v>9</v>
      </c>
      <c r="J15" t="s">
        <v>48</v>
      </c>
      <c r="K15" t="s">
        <v>49</v>
      </c>
    </row>
    <row r="16" spans="1:11" x14ac:dyDescent="0.2">
      <c r="F16">
        <f>AVERAGE(F11:F15)</f>
        <v>0.30865833333333331</v>
      </c>
      <c r="G16">
        <f>AVERAGE(G11:G15)</f>
        <v>5.0563182037262032E-2</v>
      </c>
      <c r="H16">
        <f>AVERAGE(H11:H15)</f>
        <v>9.5500000000000007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2018-11-11T13:58:52Z</dcterms:created>
  <dcterms:modified xsi:type="dcterms:W3CDTF">2018-11-12T22:03:26Z</dcterms:modified>
</cp:coreProperties>
</file>