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e\workspace\gravatars\resources\"/>
    </mc:Choice>
  </mc:AlternateContent>
  <bookViews>
    <workbookView xWindow="0" yWindow="0" windowWidth="20460" windowHeight="7830"/>
  </bookViews>
  <sheets>
    <sheet name="level1" sheetId="1" r:id="rId1"/>
    <sheet name="leve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Q22" i="2"/>
  <c r="Q15" i="2"/>
  <c r="Q16" i="2"/>
  <c r="Q17" i="2"/>
  <c r="Q18" i="2"/>
  <c r="Q19" i="2"/>
  <c r="Q14" i="2"/>
  <c r="K19" i="2"/>
  <c r="L18" i="2"/>
  <c r="K18" i="2"/>
  <c r="L17" i="2"/>
  <c r="M17" i="2"/>
  <c r="K17" i="2"/>
  <c r="L16" i="2"/>
  <c r="M16" i="2"/>
  <c r="N16" i="2"/>
  <c r="K16" i="2"/>
  <c r="L15" i="2"/>
  <c r="M15" i="2"/>
  <c r="N15" i="2"/>
  <c r="O15" i="2"/>
  <c r="K15" i="2"/>
  <c r="P14" i="2"/>
  <c r="L14" i="2"/>
  <c r="M14" i="2"/>
  <c r="N14" i="2"/>
  <c r="O14" i="2"/>
  <c r="K14" i="2"/>
  <c r="M12" i="2"/>
  <c r="L9" i="2"/>
  <c r="M9" i="2"/>
  <c r="N9" i="2"/>
  <c r="O9" i="2"/>
  <c r="P9" i="2"/>
  <c r="Q9" i="2"/>
  <c r="Q7" i="2"/>
  <c r="P7" i="2"/>
  <c r="P6" i="2"/>
  <c r="O6" i="2"/>
  <c r="O7" i="2"/>
  <c r="O5" i="2"/>
  <c r="N5" i="2"/>
  <c r="N6" i="2"/>
  <c r="N7" i="2"/>
  <c r="N4" i="2"/>
  <c r="M4" i="2"/>
  <c r="M5" i="2"/>
  <c r="M6" i="2"/>
  <c r="M7" i="2"/>
  <c r="M3" i="2"/>
  <c r="L3" i="2"/>
  <c r="L4" i="2"/>
  <c r="L5" i="2"/>
  <c r="L6" i="2"/>
  <c r="L7" i="2"/>
  <c r="L2" i="2"/>
  <c r="K9" i="2"/>
  <c r="K2" i="2"/>
  <c r="K3" i="2"/>
  <c r="K4" i="2"/>
  <c r="K5" i="2"/>
  <c r="K6" i="2"/>
  <c r="K7" i="2"/>
  <c r="K1" i="2"/>
  <c r="D14" i="2"/>
  <c r="I9" i="2"/>
  <c r="B9" i="2"/>
  <c r="C9" i="2"/>
  <c r="D9" i="2"/>
  <c r="E9" i="2"/>
  <c r="F9" i="2"/>
  <c r="G9" i="2"/>
  <c r="H9" i="2"/>
  <c r="A9" i="2"/>
  <c r="I2" i="2"/>
  <c r="I3" i="2"/>
  <c r="I4" i="2"/>
  <c r="I5" i="2"/>
  <c r="I6" i="2"/>
  <c r="I7" i="2"/>
  <c r="I8" i="2"/>
  <c r="I1" i="2"/>
  <c r="D17" i="2" l="1"/>
  <c r="C2" i="1"/>
  <c r="C1" i="1"/>
  <c r="B3" i="1"/>
  <c r="A3" i="1"/>
  <c r="E4" i="1"/>
  <c r="E5" i="1" l="1"/>
  <c r="E7" i="1" s="1"/>
</calcChain>
</file>

<file path=xl/sharedStrings.xml><?xml version="1.0" encoding="utf-8"?>
<sst xmlns="http://schemas.openxmlformats.org/spreadsheetml/2006/main" count="6" uniqueCount="3">
  <si>
    <t>p0 =</t>
  </si>
  <si>
    <t>pe =</t>
  </si>
  <si>
    <t xml:space="preserve">Kappa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</si>
</sst>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8" sqref="E18"/>
    </sheetView>
  </sheetViews>
  <sheetFormatPr baseColWidth="10" defaultRowHeight="15" x14ac:dyDescent="0.25"/>
  <sheetData>
    <row r="1" spans="1:5" x14ac:dyDescent="0.25">
      <c r="A1">
        <v>2795</v>
      </c>
      <c r="B1">
        <v>335</v>
      </c>
      <c r="C1">
        <f>A1+B1</f>
        <v>3130</v>
      </c>
    </row>
    <row r="2" spans="1:5" x14ac:dyDescent="0.25">
      <c r="A2">
        <v>356</v>
      </c>
      <c r="B2">
        <v>1014</v>
      </c>
      <c r="C2">
        <f>A2+B2</f>
        <v>1370</v>
      </c>
    </row>
    <row r="3" spans="1:5" x14ac:dyDescent="0.25">
      <c r="A3">
        <f>A1+A2</f>
        <v>3151</v>
      </c>
      <c r="B3">
        <f>B1+B2</f>
        <v>1349</v>
      </c>
      <c r="C3">
        <v>4500</v>
      </c>
    </row>
    <row r="4" spans="1:5" x14ac:dyDescent="0.25">
      <c r="D4" t="s">
        <v>0</v>
      </c>
      <c r="E4">
        <f>(A1+B2)/C3</f>
        <v>0.84644444444444444</v>
      </c>
    </row>
    <row r="5" spans="1:5" x14ac:dyDescent="0.25">
      <c r="D5" t="s">
        <v>1</v>
      </c>
      <c r="E5">
        <f>((C1*C2)+(A3*B3))/(C3*C3)</f>
        <v>0.42166908641975309</v>
      </c>
    </row>
    <row r="7" spans="1:5" x14ac:dyDescent="0.25">
      <c r="D7" t="s">
        <v>2</v>
      </c>
      <c r="E7">
        <f>(E4-E5)/(1-E5)</f>
        <v>0.73448496016762077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B1" workbookViewId="0">
      <selection activeCell="D17" sqref="D17"/>
    </sheetView>
  </sheetViews>
  <sheetFormatPr baseColWidth="10" defaultRowHeight="15" x14ac:dyDescent="0.25"/>
  <sheetData>
    <row r="1" spans="1:17" x14ac:dyDescent="0.25">
      <c r="A1">
        <v>155</v>
      </c>
      <c r="B1">
        <v>17</v>
      </c>
      <c r="C1">
        <v>23</v>
      </c>
      <c r="D1">
        <v>93</v>
      </c>
      <c r="E1">
        <v>243</v>
      </c>
      <c r="F1">
        <v>18</v>
      </c>
      <c r="G1">
        <v>31</v>
      </c>
      <c r="H1">
        <v>0</v>
      </c>
      <c r="I1">
        <f>SUM(A1:H1)</f>
        <v>580</v>
      </c>
      <c r="K1">
        <f>$I$1*I2</f>
        <v>120640</v>
      </c>
    </row>
    <row r="2" spans="1:17" x14ac:dyDescent="0.25">
      <c r="A2">
        <v>24</v>
      </c>
      <c r="B2">
        <v>62</v>
      </c>
      <c r="C2">
        <v>19</v>
      </c>
      <c r="D2">
        <v>26</v>
      </c>
      <c r="E2">
        <v>71</v>
      </c>
      <c r="F2">
        <v>2</v>
      </c>
      <c r="G2">
        <v>4</v>
      </c>
      <c r="H2">
        <v>0</v>
      </c>
      <c r="I2">
        <f t="shared" ref="I2:I8" si="0">SUM(A2:H2)</f>
        <v>208</v>
      </c>
      <c r="K2">
        <f t="shared" ref="K2:K8" si="1">$I$1*I3</f>
        <v>96280</v>
      </c>
      <c r="L2">
        <f>$I$2*I3</f>
        <v>34528</v>
      </c>
    </row>
    <row r="3" spans="1:17" x14ac:dyDescent="0.25">
      <c r="A3">
        <v>41</v>
      </c>
      <c r="B3">
        <v>8</v>
      </c>
      <c r="C3">
        <v>35</v>
      </c>
      <c r="D3">
        <v>38</v>
      </c>
      <c r="E3">
        <v>29</v>
      </c>
      <c r="F3">
        <v>9</v>
      </c>
      <c r="G3">
        <v>6</v>
      </c>
      <c r="H3">
        <v>0</v>
      </c>
      <c r="I3">
        <f t="shared" si="0"/>
        <v>166</v>
      </c>
      <c r="K3">
        <f t="shared" si="1"/>
        <v>158340</v>
      </c>
      <c r="L3">
        <f t="shared" ref="L3:L9" si="2">$I$2*I4</f>
        <v>56784</v>
      </c>
      <c r="M3">
        <f>$I$3*I4</f>
        <v>45318</v>
      </c>
    </row>
    <row r="4" spans="1:17" x14ac:dyDescent="0.25">
      <c r="A4">
        <v>57</v>
      </c>
      <c r="B4">
        <v>10</v>
      </c>
      <c r="C4">
        <v>15</v>
      </c>
      <c r="D4">
        <v>131</v>
      </c>
      <c r="E4">
        <v>29</v>
      </c>
      <c r="F4">
        <v>27</v>
      </c>
      <c r="G4">
        <v>4</v>
      </c>
      <c r="H4">
        <v>0</v>
      </c>
      <c r="I4">
        <f t="shared" si="0"/>
        <v>273</v>
      </c>
      <c r="K4">
        <f t="shared" si="1"/>
        <v>1593840</v>
      </c>
      <c r="L4">
        <f t="shared" si="2"/>
        <v>571584</v>
      </c>
      <c r="M4">
        <f t="shared" ref="M4:M8" si="3">$I$3*I5</f>
        <v>456168</v>
      </c>
      <c r="N4">
        <f>$I$4*I5</f>
        <v>750204</v>
      </c>
    </row>
    <row r="5" spans="1:17" x14ac:dyDescent="0.25">
      <c r="A5">
        <v>56</v>
      </c>
      <c r="B5">
        <v>10</v>
      </c>
      <c r="C5">
        <v>2</v>
      </c>
      <c r="D5">
        <v>12</v>
      </c>
      <c r="E5">
        <v>2606</v>
      </c>
      <c r="F5">
        <v>5</v>
      </c>
      <c r="G5">
        <v>57</v>
      </c>
      <c r="H5">
        <v>0</v>
      </c>
      <c r="I5">
        <f t="shared" si="0"/>
        <v>2748</v>
      </c>
      <c r="K5">
        <f t="shared" si="1"/>
        <v>80040</v>
      </c>
      <c r="L5">
        <f t="shared" si="2"/>
        <v>28704</v>
      </c>
      <c r="M5">
        <f t="shared" si="3"/>
        <v>22908</v>
      </c>
      <c r="N5">
        <f t="shared" ref="N5:N8" si="4">$I$4*I6</f>
        <v>37674</v>
      </c>
      <c r="O5">
        <f>$I$5*I6</f>
        <v>379224</v>
      </c>
    </row>
    <row r="6" spans="1:17" x14ac:dyDescent="0.25">
      <c r="A6">
        <v>27</v>
      </c>
      <c r="B6">
        <v>3</v>
      </c>
      <c r="C6">
        <v>12</v>
      </c>
      <c r="D6">
        <v>57</v>
      </c>
      <c r="E6">
        <v>20</v>
      </c>
      <c r="F6">
        <v>17</v>
      </c>
      <c r="G6">
        <v>2</v>
      </c>
      <c r="H6">
        <v>0</v>
      </c>
      <c r="I6">
        <f t="shared" si="0"/>
        <v>138</v>
      </c>
      <c r="K6">
        <f t="shared" si="1"/>
        <v>221560</v>
      </c>
      <c r="L6">
        <f t="shared" si="2"/>
        <v>79456</v>
      </c>
      <c r="M6">
        <f t="shared" si="3"/>
        <v>63412</v>
      </c>
      <c r="N6">
        <f t="shared" si="4"/>
        <v>104286</v>
      </c>
      <c r="O6">
        <f t="shared" ref="O6:O8" si="5">$I$5*I7</f>
        <v>1049736</v>
      </c>
      <c r="P6">
        <f>$I$6*I7</f>
        <v>52716</v>
      </c>
    </row>
    <row r="7" spans="1:17" x14ac:dyDescent="0.25">
      <c r="A7">
        <v>36</v>
      </c>
      <c r="B7">
        <v>4</v>
      </c>
      <c r="C7">
        <v>2</v>
      </c>
      <c r="D7">
        <v>6</v>
      </c>
      <c r="E7">
        <v>293</v>
      </c>
      <c r="F7">
        <v>3</v>
      </c>
      <c r="G7">
        <v>38</v>
      </c>
      <c r="H7">
        <v>0</v>
      </c>
      <c r="I7">
        <f t="shared" si="0"/>
        <v>382</v>
      </c>
      <c r="K7">
        <f t="shared" si="1"/>
        <v>2900</v>
      </c>
      <c r="L7">
        <f t="shared" si="2"/>
        <v>1040</v>
      </c>
      <c r="M7">
        <f t="shared" si="3"/>
        <v>830</v>
      </c>
      <c r="N7">
        <f t="shared" si="4"/>
        <v>1365</v>
      </c>
      <c r="O7">
        <f t="shared" si="5"/>
        <v>13740</v>
      </c>
      <c r="P7">
        <f>$I$6*I8</f>
        <v>690</v>
      </c>
      <c r="Q7">
        <f>$I$7*I8</f>
        <v>1910</v>
      </c>
    </row>
    <row r="8" spans="1:17" x14ac:dyDescent="0.25">
      <c r="A8">
        <v>1</v>
      </c>
      <c r="B8">
        <v>0</v>
      </c>
      <c r="C8">
        <v>0</v>
      </c>
      <c r="D8">
        <v>3</v>
      </c>
      <c r="E8">
        <v>0</v>
      </c>
      <c r="F8">
        <v>1</v>
      </c>
      <c r="G8">
        <v>0</v>
      </c>
      <c r="H8">
        <v>0</v>
      </c>
      <c r="I8">
        <f t="shared" si="0"/>
        <v>5</v>
      </c>
    </row>
    <row r="9" spans="1:17" x14ac:dyDescent="0.25">
      <c r="A9">
        <f>SUM(A1:A8)</f>
        <v>397</v>
      </c>
      <c r="B9">
        <f t="shared" ref="B9:H9" si="6">SUM(B1:B8)</f>
        <v>114</v>
      </c>
      <c r="C9">
        <f t="shared" si="6"/>
        <v>108</v>
      </c>
      <c r="D9">
        <f t="shared" si="6"/>
        <v>366</v>
      </c>
      <c r="E9">
        <f t="shared" si="6"/>
        <v>3291</v>
      </c>
      <c r="F9">
        <f t="shared" si="6"/>
        <v>82</v>
      </c>
      <c r="G9">
        <f t="shared" si="6"/>
        <v>142</v>
      </c>
      <c r="H9">
        <f t="shared" si="6"/>
        <v>0</v>
      </c>
      <c r="I9">
        <f>SUM(I1:I8)</f>
        <v>4500</v>
      </c>
      <c r="K9">
        <f>SUM(K1:K8)</f>
        <v>2273600</v>
      </c>
      <c r="L9">
        <f t="shared" ref="L9:Q9" si="7">SUM(L1:L8)</f>
        <v>772096</v>
      </c>
      <c r="M9">
        <f t="shared" si="7"/>
        <v>588636</v>
      </c>
      <c r="N9">
        <f t="shared" si="7"/>
        <v>893529</v>
      </c>
      <c r="O9">
        <f t="shared" si="7"/>
        <v>1442700</v>
      </c>
      <c r="P9">
        <f t="shared" si="7"/>
        <v>53406</v>
      </c>
      <c r="Q9">
        <f t="shared" si="7"/>
        <v>1910</v>
      </c>
    </row>
    <row r="12" spans="1:17" x14ac:dyDescent="0.25">
      <c r="M12">
        <f>SUM(K9:Q9)</f>
        <v>6025877</v>
      </c>
    </row>
    <row r="14" spans="1:17" x14ac:dyDescent="0.25">
      <c r="C14" t="s">
        <v>0</v>
      </c>
      <c r="D14">
        <f>(A1+B2+C3+D4+E5+F6+G7+H8)/I9</f>
        <v>0.6764444444444444</v>
      </c>
      <c r="K14">
        <f>$B$9*C9</f>
        <v>12312</v>
      </c>
      <c r="L14">
        <f t="shared" ref="L14:P14" si="8">$B$9*D9</f>
        <v>41724</v>
      </c>
      <c r="M14">
        <f t="shared" si="8"/>
        <v>375174</v>
      </c>
      <c r="N14">
        <f t="shared" si="8"/>
        <v>9348</v>
      </c>
      <c r="O14">
        <f t="shared" si="8"/>
        <v>16188</v>
      </c>
      <c r="P14">
        <f t="shared" si="8"/>
        <v>0</v>
      </c>
      <c r="Q14">
        <f>SUM(K14:P14)</f>
        <v>454746</v>
      </c>
    </row>
    <row r="15" spans="1:17" x14ac:dyDescent="0.25">
      <c r="C15" t="s">
        <v>1</v>
      </c>
      <c r="D15">
        <f>(M12+Q22)/(I9*I9)</f>
        <v>0.44123896296296294</v>
      </c>
      <c r="K15">
        <f>$C$9*D9</f>
        <v>39528</v>
      </c>
      <c r="L15">
        <f t="shared" ref="L15:O15" si="9">$C$9*E9</f>
        <v>355428</v>
      </c>
      <c r="M15">
        <f t="shared" si="9"/>
        <v>8856</v>
      </c>
      <c r="N15">
        <f t="shared" si="9"/>
        <v>15336</v>
      </c>
      <c r="O15">
        <f t="shared" si="9"/>
        <v>0</v>
      </c>
      <c r="Q15">
        <f t="shared" ref="Q15:Q19" si="10">SUM(K15:P15)</f>
        <v>419148</v>
      </c>
    </row>
    <row r="16" spans="1:17" x14ac:dyDescent="0.25">
      <c r="K16">
        <f>$D$9*E9</f>
        <v>1204506</v>
      </c>
      <c r="L16">
        <f t="shared" ref="L16:N16" si="11">$D$9*F9</f>
        <v>30012</v>
      </c>
      <c r="M16">
        <f t="shared" si="11"/>
        <v>51972</v>
      </c>
      <c r="N16">
        <f t="shared" si="11"/>
        <v>0</v>
      </c>
      <c r="Q16">
        <f t="shared" si="10"/>
        <v>1286490</v>
      </c>
    </row>
    <row r="17" spans="3:17" x14ac:dyDescent="0.25">
      <c r="C17" t="s">
        <v>2</v>
      </c>
      <c r="D17">
        <f>(D14-D15)/(1-D15)</f>
        <v>0.4209410926873397</v>
      </c>
      <c r="K17">
        <f>$E$9*F9</f>
        <v>269862</v>
      </c>
      <c r="L17">
        <f t="shared" ref="L17:M17" si="12">$E$9*G9</f>
        <v>467322</v>
      </c>
      <c r="M17">
        <f t="shared" si="12"/>
        <v>0</v>
      </c>
      <c r="Q17">
        <f t="shared" si="10"/>
        <v>737184</v>
      </c>
    </row>
    <row r="18" spans="3:17" x14ac:dyDescent="0.25">
      <c r="K18">
        <f>$F$9*G9</f>
        <v>11644</v>
      </c>
      <c r="L18">
        <f>$F$9*H9</f>
        <v>0</v>
      </c>
      <c r="Q18">
        <f t="shared" si="10"/>
        <v>11644</v>
      </c>
    </row>
    <row r="19" spans="3:17" x14ac:dyDescent="0.25">
      <c r="K19">
        <f>G9*H9</f>
        <v>0</v>
      </c>
      <c r="Q19">
        <f t="shared" si="10"/>
        <v>0</v>
      </c>
    </row>
    <row r="22" spans="3:17" x14ac:dyDescent="0.25">
      <c r="Q22">
        <f>SUM(Q14:Q19)</f>
        <v>2909212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level1</vt:lpstr>
      <vt:lpstr>level2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Bisiaux</dc:creator>
  <cp:lastModifiedBy>Alexandre Bisiaux</cp:lastModifiedBy>
  <dcterms:created xsi:type="dcterms:W3CDTF">2013-08-14T14:24:32Z</dcterms:created>
  <dcterms:modified xsi:type="dcterms:W3CDTF">2013-08-15T13:40:46Z</dcterms:modified>
</cp:coreProperties>
</file>