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workbookProtection workbookAlgorithmName="SHA-512" workbookHashValue="uzpDdCfD2p1wKZnLbuKAaTLkHmAyg1PNDLtK83Ba1GiZpC7JrL9uvNmFyhCmlDAN5S3HeAers+10XvPSGfpGNw==" workbookSaltValue="M4lvxVZNNyNkmuO2AvTOaw==" workbookSpinCount="100000" lockStructure="1"/>
  <bookViews>
    <workbookView xWindow="0" yWindow="0" windowWidth="20730" windowHeight="11760" activeTab="1"/>
  </bookViews>
  <sheets>
    <sheet name="Init" sheetId="5" r:id="rId1"/>
    <sheet name="Direct Mapping" sheetId="2" r:id="rId2"/>
    <sheet name="Fully Associatve" sheetId="6" r:id="rId3"/>
    <sheet name="2-Way Associative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6" l="1"/>
  <c r="F19" i="6"/>
  <c r="C13" i="4" l="1"/>
  <c r="D13" i="4" s="1"/>
  <c r="C14" i="4"/>
  <c r="C15" i="4"/>
  <c r="C28" i="2" l="1"/>
  <c r="F14" i="4"/>
  <c r="C5" i="4"/>
  <c r="E5" i="4" s="1"/>
  <c r="C34" i="4"/>
  <c r="F34" i="4" s="1"/>
  <c r="C33" i="4"/>
  <c r="E33" i="4" s="1"/>
  <c r="C32" i="4"/>
  <c r="F32" i="4" s="1"/>
  <c r="C31" i="4"/>
  <c r="E31" i="4" s="1"/>
  <c r="C30" i="4"/>
  <c r="E30" i="4" s="1"/>
  <c r="C29" i="4"/>
  <c r="D29" i="4" s="1"/>
  <c r="C28" i="4"/>
  <c r="D28" i="4" s="1"/>
  <c r="C27" i="4"/>
  <c r="D27" i="4" s="1"/>
  <c r="C26" i="4"/>
  <c r="F26" i="4" s="1"/>
  <c r="C25" i="4"/>
  <c r="F25" i="4" s="1"/>
  <c r="C24" i="4"/>
  <c r="F24" i="4" s="1"/>
  <c r="C23" i="4"/>
  <c r="E23" i="4" s="1"/>
  <c r="C22" i="4"/>
  <c r="E22" i="4" s="1"/>
  <c r="C21" i="4"/>
  <c r="D21" i="4" s="1"/>
  <c r="C20" i="4"/>
  <c r="D20" i="4" s="1"/>
  <c r="C19" i="4"/>
  <c r="D19" i="4" s="1"/>
  <c r="C18" i="4"/>
  <c r="F18" i="4" s="1"/>
  <c r="C17" i="4"/>
  <c r="F17" i="4" s="1"/>
  <c r="C16" i="4"/>
  <c r="F16" i="4" s="1"/>
  <c r="E15" i="4"/>
  <c r="E14" i="4"/>
  <c r="C12" i="4"/>
  <c r="D12" i="4" s="1"/>
  <c r="C11" i="4"/>
  <c r="D11" i="4" s="1"/>
  <c r="C10" i="4"/>
  <c r="F10" i="4" s="1"/>
  <c r="C9" i="4"/>
  <c r="D9" i="4" s="1"/>
  <c r="C8" i="4"/>
  <c r="F8" i="4" s="1"/>
  <c r="C7" i="4"/>
  <c r="E7" i="4" s="1"/>
  <c r="C6" i="4"/>
  <c r="E6" i="4" s="1"/>
  <c r="C34" i="6"/>
  <c r="D34" i="6" s="1"/>
  <c r="C33" i="6"/>
  <c r="F33" i="6" s="1"/>
  <c r="C32" i="6"/>
  <c r="F32" i="6" s="1"/>
  <c r="C31" i="6"/>
  <c r="D31" i="6" s="1"/>
  <c r="C30" i="6"/>
  <c r="D30" i="6" s="1"/>
  <c r="C29" i="6"/>
  <c r="F29" i="6" s="1"/>
  <c r="C28" i="6"/>
  <c r="F28" i="6" s="1"/>
  <c r="C27" i="6"/>
  <c r="F27" i="6" s="1"/>
  <c r="C26" i="6"/>
  <c r="F26" i="6" s="1"/>
  <c r="C25" i="6"/>
  <c r="F25" i="6" s="1"/>
  <c r="C24" i="6"/>
  <c r="F24" i="6" s="1"/>
  <c r="C23" i="6"/>
  <c r="D23" i="6" s="1"/>
  <c r="C22" i="6"/>
  <c r="D22" i="6" s="1"/>
  <c r="C21" i="6"/>
  <c r="F21" i="6" s="1"/>
  <c r="C20" i="6"/>
  <c r="F20" i="6" s="1"/>
  <c r="C19" i="6"/>
  <c r="C18" i="6"/>
  <c r="F18" i="6" s="1"/>
  <c r="C17" i="6"/>
  <c r="F17" i="6" s="1"/>
  <c r="C16" i="6"/>
  <c r="F16" i="6" s="1"/>
  <c r="C15" i="6"/>
  <c r="D15" i="6" s="1"/>
  <c r="C14" i="6"/>
  <c r="D14" i="6" s="1"/>
  <c r="C13" i="6"/>
  <c r="F13" i="6" s="1"/>
  <c r="C12" i="6"/>
  <c r="F12" i="6" s="1"/>
  <c r="C11" i="6"/>
  <c r="F11" i="6" s="1"/>
  <c r="C10" i="6"/>
  <c r="F10" i="6" s="1"/>
  <c r="C9" i="6"/>
  <c r="F9" i="6" s="1"/>
  <c r="C8" i="6"/>
  <c r="F8" i="6" s="1"/>
  <c r="C7" i="6"/>
  <c r="D7" i="6" s="1"/>
  <c r="C6" i="6"/>
  <c r="D6" i="6" s="1"/>
  <c r="C5" i="6"/>
  <c r="F5" i="6" s="1"/>
  <c r="E20" i="4" l="1"/>
  <c r="E12" i="4"/>
  <c r="D33" i="4"/>
  <c r="F30" i="4"/>
  <c r="D25" i="4"/>
  <c r="F22" i="4"/>
  <c r="D17" i="4"/>
  <c r="F6" i="4"/>
  <c r="E28" i="4"/>
  <c r="F31" i="4"/>
  <c r="F23" i="4"/>
  <c r="F15" i="4"/>
  <c r="F7" i="4"/>
  <c r="E29" i="4"/>
  <c r="E21" i="4"/>
  <c r="E13" i="4"/>
  <c r="D34" i="4"/>
  <c r="D26" i="4"/>
  <c r="D18" i="4"/>
  <c r="D10" i="4"/>
  <c r="F29" i="4"/>
  <c r="F21" i="4"/>
  <c r="F13" i="4"/>
  <c r="F33" i="4"/>
  <c r="E27" i="4"/>
  <c r="E19" i="4"/>
  <c r="E11" i="4"/>
  <c r="D32" i="4"/>
  <c r="D24" i="4"/>
  <c r="D16" i="4"/>
  <c r="D8" i="4"/>
  <c r="F28" i="4"/>
  <c r="F20" i="4"/>
  <c r="F12" i="4"/>
  <c r="E34" i="4"/>
  <c r="E26" i="4"/>
  <c r="E18" i="4"/>
  <c r="E10" i="4"/>
  <c r="D31" i="4"/>
  <c r="D23" i="4"/>
  <c r="D15" i="4"/>
  <c r="D7" i="4"/>
  <c r="F27" i="4"/>
  <c r="F19" i="4"/>
  <c r="F11" i="4"/>
  <c r="E25" i="4"/>
  <c r="E17" i="4"/>
  <c r="E9" i="4"/>
  <c r="D30" i="4"/>
  <c r="D22" i="4"/>
  <c r="D14" i="4"/>
  <c r="D6" i="4"/>
  <c r="E32" i="4"/>
  <c r="E24" i="4"/>
  <c r="E16" i="4"/>
  <c r="E8" i="4"/>
  <c r="F9" i="4"/>
  <c r="F5" i="4"/>
  <c r="D5" i="4"/>
  <c r="D28" i="6"/>
  <c r="D20" i="6"/>
  <c r="D12" i="6"/>
  <c r="F31" i="6"/>
  <c r="F23" i="6"/>
  <c r="F15" i="6"/>
  <c r="F7" i="6"/>
  <c r="D29" i="6"/>
  <c r="D21" i="6"/>
  <c r="D13" i="6"/>
  <c r="F30" i="6"/>
  <c r="F14" i="6"/>
  <c r="F6" i="6"/>
  <c r="D5" i="6"/>
  <c r="D27" i="6"/>
  <c r="D11" i="6"/>
  <c r="F22" i="6"/>
  <c r="D26" i="6"/>
  <c r="D18" i="6"/>
  <c r="D10" i="6"/>
  <c r="D33" i="6"/>
  <c r="D25" i="6"/>
  <c r="D17" i="6"/>
  <c r="D9" i="6"/>
  <c r="F34" i="6"/>
  <c r="D32" i="6"/>
  <c r="D24" i="6"/>
  <c r="D16" i="6"/>
  <c r="D8" i="6"/>
  <c r="C6" i="2" l="1"/>
  <c r="F6" i="2" s="1"/>
  <c r="C7" i="2"/>
  <c r="C8" i="2"/>
  <c r="C9" i="2"/>
  <c r="C10" i="2"/>
  <c r="C11" i="2"/>
  <c r="C12" i="2"/>
  <c r="C13" i="2"/>
  <c r="C14" i="2"/>
  <c r="C15" i="2"/>
  <c r="E15" i="2" s="1"/>
  <c r="C16" i="2"/>
  <c r="C17" i="2"/>
  <c r="C18" i="2"/>
  <c r="C19" i="2"/>
  <c r="C20" i="2"/>
  <c r="C21" i="2"/>
  <c r="C22" i="2"/>
  <c r="C23" i="2"/>
  <c r="C24" i="2"/>
  <c r="C25" i="2"/>
  <c r="C26" i="2"/>
  <c r="C27" i="2"/>
  <c r="C29" i="2"/>
  <c r="C30" i="2"/>
  <c r="C31" i="2"/>
  <c r="C32" i="2"/>
  <c r="C33" i="2"/>
  <c r="C34" i="2"/>
  <c r="C5" i="2"/>
  <c r="D15" i="2" l="1"/>
  <c r="F15" i="2"/>
  <c r="D6" i="2"/>
  <c r="E6" i="2"/>
  <c r="D29" i="2"/>
  <c r="E29" i="2"/>
  <c r="F29" i="2"/>
  <c r="E21" i="2"/>
  <c r="D21" i="2"/>
  <c r="F21" i="2"/>
  <c r="D13" i="2"/>
  <c r="E13" i="2"/>
  <c r="F13" i="2"/>
  <c r="D22" i="2"/>
  <c r="E22" i="2"/>
  <c r="F22" i="2"/>
  <c r="E28" i="2"/>
  <c r="F28" i="2"/>
  <c r="D28" i="2"/>
  <c r="F20" i="2"/>
  <c r="D20" i="2"/>
  <c r="E20" i="2"/>
  <c r="E12" i="2"/>
  <c r="F12" i="2"/>
  <c r="D12" i="2"/>
  <c r="D7" i="2"/>
  <c r="E7" i="2"/>
  <c r="F7" i="2"/>
  <c r="E5" i="2"/>
  <c r="F5" i="2"/>
  <c r="D5" i="2"/>
  <c r="E27" i="2"/>
  <c r="F27" i="2"/>
  <c r="D27" i="2"/>
  <c r="E19" i="2"/>
  <c r="F19" i="2"/>
  <c r="D19" i="2"/>
  <c r="E11" i="2"/>
  <c r="D11" i="2"/>
  <c r="F11" i="2"/>
  <c r="E23" i="2"/>
  <c r="F23" i="2"/>
  <c r="D23" i="2"/>
  <c r="D14" i="2"/>
  <c r="E14" i="2"/>
  <c r="F14" i="2"/>
  <c r="D34" i="2"/>
  <c r="F34" i="2"/>
  <c r="E34" i="2"/>
  <c r="D26" i="2"/>
  <c r="F26" i="2"/>
  <c r="E26" i="2"/>
  <c r="D18" i="2"/>
  <c r="E18" i="2"/>
  <c r="F18" i="2"/>
  <c r="D10" i="2"/>
  <c r="F10" i="2"/>
  <c r="E10" i="2"/>
  <c r="D30" i="2"/>
  <c r="F30" i="2"/>
  <c r="E30" i="2"/>
  <c r="D33" i="2"/>
  <c r="E33" i="2"/>
  <c r="F33" i="2"/>
  <c r="F25" i="2"/>
  <c r="E25" i="2"/>
  <c r="D25" i="2"/>
  <c r="F17" i="2"/>
  <c r="D17" i="2"/>
  <c r="E17" i="2"/>
  <c r="D9" i="2"/>
  <c r="E9" i="2"/>
  <c r="F9" i="2"/>
  <c r="E31" i="2"/>
  <c r="F31" i="2"/>
  <c r="D31" i="2"/>
  <c r="F32" i="2"/>
  <c r="D32" i="2"/>
  <c r="E32" i="2"/>
  <c r="F24" i="2"/>
  <c r="D24" i="2"/>
  <c r="E24" i="2"/>
  <c r="F16" i="2"/>
  <c r="D16" i="2"/>
  <c r="E16" i="2"/>
  <c r="F8" i="2"/>
  <c r="D8" i="2"/>
  <c r="E8" i="2"/>
  <c r="D7" i="5"/>
  <c r="E7" i="5" s="1"/>
  <c r="D9" i="5" l="1"/>
  <c r="E9" i="5" s="1"/>
  <c r="D10" i="5"/>
  <c r="E10" i="5" s="1"/>
  <c r="D8" i="5"/>
  <c r="E8" i="5" s="1"/>
</calcChain>
</file>

<file path=xl/comments1.xml><?xml version="1.0" encoding="utf-8"?>
<comments xmlns="http://schemas.openxmlformats.org/spreadsheetml/2006/main">
  <authors>
    <author>Ameer Shalabi</author>
  </authors>
  <commentList>
    <comment ref="I4" authorId="0">
      <text>
        <r>
          <rPr>
            <b/>
            <sz val="9"/>
            <color indexed="81"/>
            <rFont val="Tahoma"/>
            <family val="2"/>
          </rPr>
          <t>Ameer Shalabi:</t>
        </r>
        <r>
          <rPr>
            <sz val="9"/>
            <color indexed="81"/>
            <rFont val="Tahoma"/>
            <family val="2"/>
          </rPr>
          <t xml:space="preserve">
h and t for FIFO policy
L and M for LRU policy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Ameer Shalabi:</t>
        </r>
        <r>
          <rPr>
            <sz val="9"/>
            <color indexed="81"/>
            <rFont val="Tahoma"/>
            <family val="2"/>
          </rPr>
          <t xml:space="preserve">
Replacement Policy (if using Fully associative)</t>
        </r>
      </text>
    </comment>
  </commentList>
</comments>
</file>

<file path=xl/sharedStrings.xml><?xml version="1.0" encoding="utf-8"?>
<sst xmlns="http://schemas.openxmlformats.org/spreadsheetml/2006/main" count="983" uniqueCount="99">
  <si>
    <t>Addr</t>
  </si>
  <si>
    <t>Address decode</t>
  </si>
  <si>
    <t>Tag</t>
  </si>
  <si>
    <t>Set</t>
  </si>
  <si>
    <t>Offset</t>
  </si>
  <si>
    <t>Execution</t>
  </si>
  <si>
    <t xml:space="preserve">1st </t>
  </si>
  <si>
    <t>2nd</t>
  </si>
  <si>
    <t>frame1</t>
  </si>
  <si>
    <t>frame0</t>
  </si>
  <si>
    <t>frame3</t>
  </si>
  <si>
    <t>frame2</t>
  </si>
  <si>
    <t>Addr in binary</t>
  </si>
  <si>
    <t>000</t>
  </si>
  <si>
    <t>001</t>
  </si>
  <si>
    <t>010</t>
  </si>
  <si>
    <t>011</t>
  </si>
  <si>
    <t>100</t>
  </si>
  <si>
    <t>Cache --- 1st execution</t>
  </si>
  <si>
    <t>101</t>
  </si>
  <si>
    <t>110</t>
  </si>
  <si>
    <t>111</t>
  </si>
  <si>
    <t>sets</t>
  </si>
  <si>
    <t>tags</t>
  </si>
  <si>
    <t>RP</t>
  </si>
  <si>
    <t>Cache --- 2nd execution</t>
  </si>
  <si>
    <t>00</t>
  </si>
  <si>
    <t>ways</t>
  </si>
  <si>
    <t>Way - 1</t>
  </si>
  <si>
    <t>Way - 0</t>
  </si>
  <si>
    <t>01</t>
  </si>
  <si>
    <t>11</t>
  </si>
  <si>
    <t/>
  </si>
  <si>
    <t>Name</t>
  </si>
  <si>
    <t>Initial RAM</t>
  </si>
  <si>
    <t>Student Code digits</t>
  </si>
  <si>
    <t>RAM Replacment Policy</t>
  </si>
  <si>
    <t>Cache Replacment Policy</t>
  </si>
  <si>
    <t>Program to trace</t>
  </si>
  <si>
    <t>RAM - 1st execution</t>
  </si>
  <si>
    <t>RAM - 2nd execution</t>
  </si>
  <si>
    <t>10</t>
  </si>
  <si>
    <t>212285</t>
  </si>
  <si>
    <t>0x554</t>
  </si>
  <si>
    <t>0xE14</t>
  </si>
  <si>
    <t>0xDCE</t>
  </si>
  <si>
    <t>0xD37</t>
  </si>
  <si>
    <t>0x837</t>
  </si>
  <si>
    <t>0x190</t>
  </si>
  <si>
    <t>0xB2B</t>
  </si>
  <si>
    <t>0x814</t>
  </si>
  <si>
    <t>0xCD3</t>
  </si>
  <si>
    <t>0xB21</t>
  </si>
  <si>
    <t>0xCE2</t>
  </si>
  <si>
    <t>0xA79</t>
  </si>
  <si>
    <t>0x78F</t>
  </si>
  <si>
    <t>0xDF3</t>
  </si>
  <si>
    <t>0xE44</t>
  </si>
  <si>
    <t>0x7CD</t>
  </si>
  <si>
    <t>0xE48</t>
  </si>
  <si>
    <t>0x280</t>
  </si>
  <si>
    <t>0x17F</t>
  </si>
  <si>
    <t>0x7A7</t>
  </si>
  <si>
    <t>0x75D</t>
  </si>
  <si>
    <t>0xB28</t>
  </si>
  <si>
    <t>0xE1C</t>
  </si>
  <si>
    <t>page1000</t>
  </si>
  <si>
    <t>page0010</t>
  </si>
  <si>
    <t>page0110</t>
  </si>
  <si>
    <t>t</t>
  </si>
  <si>
    <t>h</t>
  </si>
  <si>
    <t>m</t>
  </si>
  <si>
    <t>page1011</t>
  </si>
  <si>
    <t>page1001</t>
  </si>
  <si>
    <t>page0100</t>
  </si>
  <si>
    <t>page0001</t>
  </si>
  <si>
    <t>page1111</t>
  </si>
  <si>
    <t>page0111</t>
  </si>
  <si>
    <t>page1101</t>
  </si>
  <si>
    <t>page0011</t>
  </si>
  <si>
    <t>page0000</t>
  </si>
  <si>
    <t>page1010</t>
  </si>
  <si>
    <t>page1110</t>
  </si>
  <si>
    <t>page1110t</t>
  </si>
  <si>
    <t>01010</t>
  </si>
  <si>
    <t>11100</t>
  </si>
  <si>
    <t>11011</t>
  </si>
  <si>
    <t>11010</t>
  </si>
  <si>
    <t>00011</t>
  </si>
  <si>
    <t>10110</t>
  </si>
  <si>
    <t>10000</t>
  </si>
  <si>
    <t>11001</t>
  </si>
  <si>
    <t>10100</t>
  </si>
  <si>
    <t>01111</t>
  </si>
  <si>
    <t>11110</t>
  </si>
  <si>
    <t>00101</t>
  </si>
  <si>
    <t>00010</t>
  </si>
  <si>
    <t>01110</t>
  </si>
  <si>
    <t>ABIOLA TAOFEEK RASHIDI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</si>
</sst>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slantDashDot">
        <color indexed="64"/>
      </bottom>
      <diagonal/>
    </border>
    <border>
      <left/>
      <right style="thin">
        <color indexed="64"/>
      </right>
      <top style="thin">
        <color indexed="64"/>
      </top>
      <bottom style="slantDashDot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slantDashDot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slantDashDot">
        <color indexed="64"/>
      </bottom>
      <diagonal/>
    </border>
    <border>
      <left style="thick">
        <color indexed="64"/>
      </left>
      <right/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 style="slant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slantDash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slantDashDot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49" fontId="0" fillId="0" borderId="9" xfId="0" applyNumberFormat="1" applyBorder="1" applyProtection="1">
      <protection locked="0"/>
    </xf>
    <xf numFmtId="49" fontId="0" fillId="0" borderId="5" xfId="0" applyNumberFormat="1" applyBorder="1" applyProtection="1">
      <protection locked="0"/>
    </xf>
    <xf numFmtId="49" fontId="0" fillId="0" borderId="2" xfId="0" applyNumberFormat="1" applyBorder="1" applyProtection="1">
      <protection locked="0"/>
    </xf>
    <xf numFmtId="49" fontId="0" fillId="0" borderId="7" xfId="0" applyNumberForma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9" xfId="0" applyNumberFormat="1" applyBorder="1" applyProtection="1">
      <protection locked="0"/>
    </xf>
    <xf numFmtId="49" fontId="0" fillId="0" borderId="20" xfId="0" applyNumberFormat="1" applyBorder="1" applyProtection="1">
      <protection locked="0"/>
    </xf>
    <xf numFmtId="0" fontId="0" fillId="0" borderId="0" xfId="0" applyProtection="1">
      <protection hidden="1"/>
    </xf>
    <xf numFmtId="0" fontId="0" fillId="0" borderId="0" xfId="0" quotePrefix="1" applyProtection="1">
      <protection hidden="1"/>
    </xf>
    <xf numFmtId="0" fontId="0" fillId="0" borderId="1" xfId="0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9" xfId="0" applyNumberFormat="1" applyBorder="1" applyProtection="1">
      <protection locked="0"/>
    </xf>
    <xf numFmtId="0" fontId="0" fillId="0" borderId="7" xfId="0" applyNumberFormat="1" applyBorder="1" applyProtection="1">
      <protection locked="0"/>
    </xf>
    <xf numFmtId="0" fontId="0" fillId="0" borderId="10" xfId="0" applyNumberFormat="1" applyBorder="1" applyAlignment="1" applyProtection="1">
      <alignment horizontal="center"/>
      <protection hidden="1"/>
    </xf>
    <xf numFmtId="0" fontId="1" fillId="0" borderId="10" xfId="0" applyNumberFormat="1" applyFont="1" applyBorder="1" applyProtection="1">
      <protection hidden="1"/>
    </xf>
    <xf numFmtId="0" fontId="1" fillId="0" borderId="8" xfId="0" applyNumberFormat="1" applyFont="1" applyBorder="1" applyAlignment="1" applyProtection="1">
      <alignment horizontal="center"/>
      <protection hidden="1"/>
    </xf>
    <xf numFmtId="0" fontId="0" fillId="0" borderId="9" xfId="0" applyNumberFormat="1" applyBorder="1" applyAlignment="1" applyProtection="1">
      <alignment horizontal="center"/>
      <protection hidden="1"/>
    </xf>
    <xf numFmtId="0" fontId="0" fillId="0" borderId="5" xfId="0" applyNumberFormat="1" applyBorder="1" applyAlignment="1" applyProtection="1">
      <alignment horizontal="center"/>
      <protection hidden="1"/>
    </xf>
    <xf numFmtId="0" fontId="0" fillId="0" borderId="2" xfId="0" applyNumberFormat="1" applyBorder="1" applyAlignment="1" applyProtection="1">
      <alignment horizontal="center"/>
      <protection hidden="1"/>
    </xf>
    <xf numFmtId="0" fontId="1" fillId="0" borderId="1" xfId="0" applyFont="1" applyBorder="1" applyProtection="1">
      <protection hidden="1"/>
    </xf>
    <xf numFmtId="49" fontId="0" fillId="0" borderId="0" xfId="0" applyNumberFormat="1" applyProtection="1">
      <protection hidden="1"/>
    </xf>
    <xf numFmtId="49" fontId="0" fillId="0" borderId="10" xfId="0" applyNumberFormat="1" applyBorder="1" applyProtection="1">
      <protection hidden="1"/>
    </xf>
    <xf numFmtId="49" fontId="2" fillId="0" borderId="8" xfId="0" applyNumberFormat="1" applyFont="1" applyBorder="1" applyAlignment="1" applyProtection="1">
      <alignment horizontal="center"/>
      <protection hidden="1"/>
    </xf>
    <xf numFmtId="49" fontId="1" fillId="0" borderId="4" xfId="0" applyNumberFormat="1" applyFont="1" applyBorder="1" applyAlignment="1" applyProtection="1">
      <alignment horizontal="center"/>
      <protection hidden="1"/>
    </xf>
    <xf numFmtId="49" fontId="1" fillId="0" borderId="3" xfId="0" applyNumberFormat="1" applyFont="1" applyBorder="1" applyAlignment="1" applyProtection="1">
      <alignment horizontal="center"/>
      <protection hidden="1"/>
    </xf>
    <xf numFmtId="49" fontId="1" fillId="0" borderId="8" xfId="0" applyNumberFormat="1" applyFont="1" applyBorder="1" applyAlignment="1" applyProtection="1">
      <alignment horizontal="center"/>
      <protection hidden="1"/>
    </xf>
    <xf numFmtId="49" fontId="1" fillId="0" borderId="21" xfId="0" applyNumberFormat="1" applyFont="1" applyBorder="1" applyAlignment="1" applyProtection="1">
      <alignment horizontal="center"/>
      <protection hidden="1"/>
    </xf>
    <xf numFmtId="49" fontId="0" fillId="0" borderId="16" xfId="0" applyNumberFormat="1" applyBorder="1" applyAlignment="1" applyProtection="1">
      <alignment horizontal="center"/>
      <protection hidden="1"/>
    </xf>
    <xf numFmtId="49" fontId="0" fillId="0" borderId="17" xfId="0" applyNumberFormat="1" applyBorder="1" applyAlignment="1" applyProtection="1">
      <alignment horizontal="center"/>
      <protection hidden="1"/>
    </xf>
    <xf numFmtId="49" fontId="0" fillId="0" borderId="0" xfId="0" applyNumberFormat="1" applyAlignment="1" applyProtection="1">
      <alignment horizontal="center"/>
      <protection hidden="1"/>
    </xf>
    <xf numFmtId="0" fontId="2" fillId="0" borderId="8" xfId="0" applyNumberFormat="1" applyFont="1" applyBorder="1" applyAlignment="1" applyProtection="1">
      <alignment horizontal="center"/>
      <protection hidden="1"/>
    </xf>
    <xf numFmtId="49" fontId="1" fillId="0" borderId="18" xfId="0" applyNumberFormat="1" applyFont="1" applyBorder="1" applyAlignment="1" applyProtection="1">
      <alignment horizontal="center"/>
      <protection hidden="1"/>
    </xf>
    <xf numFmtId="49" fontId="1" fillId="0" borderId="10" xfId="0" applyNumberFormat="1" applyFont="1" applyBorder="1" applyProtection="1">
      <protection hidden="1"/>
    </xf>
    <xf numFmtId="49" fontId="1" fillId="0" borderId="32" xfId="0" applyNumberFormat="1" applyFont="1" applyBorder="1" applyAlignment="1" applyProtection="1">
      <alignment horizontal="center"/>
      <protection hidden="1"/>
    </xf>
    <xf numFmtId="49" fontId="1" fillId="0" borderId="36" xfId="0" applyNumberFormat="1" applyFont="1" applyBorder="1" applyAlignment="1" applyProtection="1">
      <alignment horizontal="center"/>
      <protection hidden="1"/>
    </xf>
    <xf numFmtId="49" fontId="1" fillId="0" borderId="37" xfId="0" applyNumberFormat="1" applyFont="1" applyBorder="1" applyAlignment="1" applyProtection="1">
      <alignment horizontal="center"/>
      <protection hidden="1"/>
    </xf>
    <xf numFmtId="49" fontId="1" fillId="0" borderId="38" xfId="0" applyNumberFormat="1" applyFont="1" applyBorder="1" applyAlignment="1" applyProtection="1">
      <alignment horizontal="center"/>
      <protection hidden="1"/>
    </xf>
    <xf numFmtId="49" fontId="0" fillId="0" borderId="39" xfId="0" applyNumberFormat="1" applyBorder="1" applyProtection="1">
      <protection locked="0"/>
    </xf>
    <xf numFmtId="49" fontId="0" fillId="0" borderId="40" xfId="0" applyNumberFormat="1" applyBorder="1" applyProtection="1">
      <protection locked="0"/>
    </xf>
    <xf numFmtId="49" fontId="0" fillId="0" borderId="41" xfId="0" applyNumberFormat="1" applyBorder="1" applyProtection="1">
      <protection locked="0"/>
    </xf>
    <xf numFmtId="49" fontId="0" fillId="0" borderId="42" xfId="0" applyNumberFormat="1" applyBorder="1" applyProtection="1">
      <protection locked="0"/>
    </xf>
    <xf numFmtId="49" fontId="0" fillId="0" borderId="43" xfId="0" applyNumberFormat="1" applyBorder="1" applyProtection="1">
      <protection locked="0"/>
    </xf>
    <xf numFmtId="49" fontId="0" fillId="0" borderId="16" xfId="0" applyNumberFormat="1" applyBorder="1" applyProtection="1">
      <protection locked="0"/>
    </xf>
    <xf numFmtId="49" fontId="0" fillId="0" borderId="44" xfId="0" applyNumberFormat="1" applyBorder="1" applyProtection="1"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5" fillId="2" borderId="46" xfId="0" applyFont="1" applyFill="1" applyBorder="1" applyAlignment="1">
      <alignment horizontal="center" wrapText="1"/>
    </xf>
    <xf numFmtId="0" fontId="5" fillId="2" borderId="47" xfId="0" applyFont="1" applyFill="1" applyBorder="1" applyAlignment="1">
      <alignment horizontal="center" wrapText="1"/>
    </xf>
    <xf numFmtId="49" fontId="0" fillId="0" borderId="45" xfId="0" applyNumberFormat="1" applyBorder="1" applyAlignment="1" applyProtection="1">
      <alignment horizontal="left"/>
      <protection locked="0"/>
    </xf>
    <xf numFmtId="49" fontId="0" fillId="0" borderId="13" xfId="0" applyNumberFormat="1" applyBorder="1" applyAlignment="1" applyProtection="1">
      <alignment horizontal="left"/>
      <protection locked="0"/>
    </xf>
    <xf numFmtId="49" fontId="0" fillId="0" borderId="6" xfId="0" applyNumberFormat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49" fontId="1" fillId="0" borderId="13" xfId="0" applyNumberFormat="1" applyFont="1" applyBorder="1" applyAlignment="1" applyProtection="1">
      <alignment horizontal="center"/>
      <protection hidden="1"/>
    </xf>
    <xf numFmtId="49" fontId="1" fillId="0" borderId="11" xfId="0" applyNumberFormat="1" applyFont="1" applyBorder="1" applyAlignment="1" applyProtection="1">
      <alignment horizontal="center"/>
      <protection hidden="1"/>
    </xf>
    <xf numFmtId="49" fontId="1" fillId="0" borderId="12" xfId="0" applyNumberFormat="1" applyFont="1" applyBorder="1" applyAlignment="1" applyProtection="1">
      <alignment horizontal="center"/>
      <protection hidden="1"/>
    </xf>
    <xf numFmtId="49" fontId="1" fillId="0" borderId="33" xfId="0" applyNumberFormat="1" applyFont="1" applyBorder="1" applyAlignment="1" applyProtection="1">
      <alignment horizontal="center"/>
      <protection hidden="1"/>
    </xf>
    <xf numFmtId="49" fontId="1" fillId="0" borderId="34" xfId="0" applyNumberFormat="1" applyFont="1" applyBorder="1" applyAlignment="1" applyProtection="1">
      <alignment horizontal="center"/>
      <protection hidden="1"/>
    </xf>
    <xf numFmtId="49" fontId="1" fillId="0" borderId="35" xfId="0" applyNumberFormat="1" applyFont="1" applyBorder="1" applyAlignment="1" applyProtection="1">
      <alignment horizontal="center"/>
      <protection hidden="1"/>
    </xf>
    <xf numFmtId="49" fontId="1" fillId="0" borderId="22" xfId="0" applyNumberFormat="1" applyFont="1" applyBorder="1" applyAlignment="1" applyProtection="1">
      <alignment horizontal="center" vertical="center" textRotation="90"/>
      <protection hidden="1"/>
    </xf>
    <xf numFmtId="49" fontId="0" fillId="0" borderId="23" xfId="0" applyNumberFormat="1" applyBorder="1" applyAlignment="1" applyProtection="1">
      <alignment horizontal="center" vertical="center" textRotation="90"/>
      <protection hidden="1"/>
    </xf>
    <xf numFmtId="49" fontId="0" fillId="0" borderId="24" xfId="0" applyNumberFormat="1" applyBorder="1" applyAlignment="1" applyProtection="1">
      <alignment horizontal="center" vertical="center" textRotation="90"/>
      <protection hidden="1"/>
    </xf>
    <xf numFmtId="49" fontId="1" fillId="0" borderId="14" xfId="0" applyNumberFormat="1" applyFont="1" applyBorder="1" applyAlignment="1" applyProtection="1">
      <alignment horizontal="center"/>
      <protection hidden="1"/>
    </xf>
    <xf numFmtId="49" fontId="1" fillId="0" borderId="15" xfId="0" applyNumberFormat="1" applyFont="1" applyBorder="1" applyAlignment="1" applyProtection="1">
      <alignment horizontal="center"/>
      <protection hidden="1"/>
    </xf>
    <xf numFmtId="0" fontId="0" fillId="0" borderId="12" xfId="0" applyNumberFormat="1" applyBorder="1" applyAlignment="1" applyProtection="1">
      <alignment horizontal="center"/>
      <protection hidden="1"/>
    </xf>
    <xf numFmtId="0" fontId="0" fillId="0" borderId="6" xfId="0" applyNumberFormat="1" applyBorder="1" applyAlignment="1" applyProtection="1">
      <alignment horizontal="center"/>
      <protection hidden="1"/>
    </xf>
    <xf numFmtId="0" fontId="1" fillId="0" borderId="29" xfId="0" applyNumberFormat="1" applyFont="1" applyBorder="1" applyAlignment="1" applyProtection="1">
      <alignment horizontal="center"/>
      <protection hidden="1"/>
    </xf>
    <xf numFmtId="0" fontId="1" fillId="0" borderId="4" xfId="0" applyNumberFormat="1" applyFont="1" applyBorder="1" applyAlignment="1" applyProtection="1">
      <alignment horizontal="center"/>
      <protection hidden="1"/>
    </xf>
    <xf numFmtId="0" fontId="0" fillId="0" borderId="30" xfId="0" applyNumberFormat="1" applyBorder="1" applyAlignment="1" applyProtection="1">
      <alignment horizontal="center"/>
      <protection hidden="1"/>
    </xf>
    <xf numFmtId="0" fontId="0" fillId="0" borderId="31" xfId="0" applyNumberFormat="1" applyBorder="1" applyAlignment="1" applyProtection="1">
      <alignment horizontal="center"/>
      <protection hidden="1"/>
    </xf>
    <xf numFmtId="49" fontId="0" fillId="0" borderId="28" xfId="0" applyNumberFormat="1" applyBorder="1" applyAlignment="1" applyProtection="1">
      <alignment horizontal="center"/>
      <protection hidden="1"/>
    </xf>
    <xf numFmtId="49" fontId="0" fillId="0" borderId="26" xfId="0" applyNumberFormat="1" applyBorder="1" applyAlignment="1" applyProtection="1">
      <alignment horizontal="center"/>
      <protection hidden="1"/>
    </xf>
    <xf numFmtId="49" fontId="0" fillId="0" borderId="25" xfId="0" applyNumberFormat="1" applyBorder="1" applyAlignment="1" applyProtection="1">
      <alignment horizontal="center"/>
      <protection hidden="1"/>
    </xf>
    <xf numFmtId="49" fontId="0" fillId="0" borderId="27" xfId="0" applyNumberForma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"/>
  <sheetViews>
    <sheetView workbookViewId="0">
      <selection activeCell="D5" sqref="D5:L5"/>
    </sheetView>
  </sheetViews>
  <sheetFormatPr defaultRowHeight="15" x14ac:dyDescent="0.25"/>
  <cols>
    <col min="1" max="2" width="9.140625" style="9"/>
    <col min="3" max="3" width="23.42578125" style="9" bestFit="1" customWidth="1"/>
    <col min="4" max="4" width="15.85546875" style="9" customWidth="1"/>
    <col min="5" max="5" width="15.85546875" style="9" bestFit="1" customWidth="1"/>
    <col min="6" max="16384" width="9.140625" style="9"/>
  </cols>
  <sheetData>
    <row r="1" spans="1:12" x14ac:dyDescent="0.25">
      <c r="A1" s="10" t="s">
        <v>32</v>
      </c>
    </row>
    <row r="4" spans="1:12" x14ac:dyDescent="0.25">
      <c r="C4" s="21" t="s">
        <v>33</v>
      </c>
      <c r="D4" s="50" t="s">
        <v>98</v>
      </c>
      <c r="E4" s="51"/>
      <c r="F4" s="51"/>
      <c r="G4" s="51"/>
      <c r="H4" s="51"/>
      <c r="I4" s="51"/>
      <c r="J4" s="51"/>
      <c r="K4" s="51"/>
      <c r="L4" s="52"/>
    </row>
    <row r="5" spans="1:12" x14ac:dyDescent="0.25">
      <c r="C5" s="21" t="s">
        <v>35</v>
      </c>
      <c r="D5" s="53" t="s">
        <v>42</v>
      </c>
      <c r="E5" s="53"/>
      <c r="F5" s="53"/>
      <c r="G5" s="53"/>
      <c r="H5" s="53"/>
      <c r="I5" s="53"/>
      <c r="J5" s="53"/>
      <c r="K5" s="53"/>
      <c r="L5" s="53"/>
    </row>
    <row r="7" spans="1:12" x14ac:dyDescent="0.25">
      <c r="C7" s="11" t="s">
        <v>36</v>
      </c>
      <c r="D7" s="12" t="str">
        <f>MID(D5,3,1)</f>
        <v>2</v>
      </c>
      <c r="E7" s="21" t="str">
        <f>IF(OR(D7="1",D7="2",D7="3",D7="7"),"FIFO","LRU")</f>
        <v>FIFO</v>
      </c>
    </row>
    <row r="8" spans="1:12" x14ac:dyDescent="0.25">
      <c r="C8" s="11" t="s">
        <v>37</v>
      </c>
      <c r="D8" s="12" t="str">
        <f>MID(D5,4,1)</f>
        <v>2</v>
      </c>
      <c r="E8" s="21" t="str">
        <f>IF(OR(D8="2",D8="0",D8="1",D8="6"),"Direct Mapped",IF(OR(D8="3",D8="7",D8="4"),"2-way Associative","Fully Associative"))</f>
        <v>Direct Mapped</v>
      </c>
    </row>
    <row r="9" spans="1:12" x14ac:dyDescent="0.25">
      <c r="C9" s="11" t="s">
        <v>34</v>
      </c>
      <c r="D9" s="12" t="str">
        <f>MID(D5,5,1)</f>
        <v>8</v>
      </c>
      <c r="E9" s="21" t="str">
        <f>IF(OR(D9="1",D9="5"),"RAM3",IF(OR(D9="2",D9="7",D9="8"),"RAM4",IF(OR(D9="6",D9="9"),"RAM1","RAM2")))</f>
        <v>RAM4</v>
      </c>
    </row>
    <row r="10" spans="1:12" x14ac:dyDescent="0.25">
      <c r="C10" s="11" t="s">
        <v>38</v>
      </c>
      <c r="D10" s="12" t="str">
        <f>MID(D5,6,1)</f>
        <v>5</v>
      </c>
      <c r="E10" s="21" t="str">
        <f>IF(OR(D10="1",D10="2"),"Program 1",IF(OR(D10="6",D10="7",D10="8"),"Program 4",IF(OR(D10="3",D10="5"),"Program 2","Program 3")))</f>
        <v>Program 2</v>
      </c>
    </row>
  </sheetData>
  <sheetProtection algorithmName="SHA-512" hashValue="I8XD9Vfvvpis3884kTmq0cFh+Owrk4q3TzABxVwxBjOZhREDpXpgE5YrVN6ALmmVtNkDbTNfktQ56SBePCAOzg==" saltValue="VtcJRBIAqZUbcaodwMWyIA==" spinCount="100000" sheet="1" objects="1" scenarios="1" selectLockedCells="1"/>
  <mergeCells count="2">
    <mergeCell ref="D4:L4"/>
    <mergeCell ref="D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I66"/>
  <sheetViews>
    <sheetView tabSelected="1" zoomScale="80" zoomScaleNormal="80" workbookViewId="0">
      <selection activeCell="AG5" sqref="AG5"/>
    </sheetView>
  </sheetViews>
  <sheetFormatPr defaultRowHeight="15" x14ac:dyDescent="0.25"/>
  <cols>
    <col min="1" max="2" width="9.140625" style="9"/>
    <col min="3" max="3" width="13.5703125" style="9" bestFit="1" customWidth="1"/>
    <col min="4" max="8" width="9.140625" style="9"/>
    <col min="9" max="9" width="5.28515625" style="9" customWidth="1"/>
    <col min="10" max="10" width="9.140625" style="9"/>
    <col min="11" max="11" width="5.28515625" style="9" customWidth="1"/>
    <col min="12" max="12" width="9.140625" style="9"/>
    <col min="13" max="13" width="5.28515625" style="9" customWidth="1"/>
    <col min="14" max="14" width="9.140625" style="9"/>
    <col min="15" max="15" width="5.28515625" style="9" customWidth="1"/>
    <col min="16" max="16384" width="9.140625" style="9"/>
  </cols>
  <sheetData>
    <row r="2" spans="1:35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35" x14ac:dyDescent="0.25">
      <c r="A3" s="22"/>
      <c r="B3" s="22"/>
      <c r="C3" s="23"/>
      <c r="D3" s="54" t="s">
        <v>1</v>
      </c>
      <c r="E3" s="54"/>
      <c r="F3" s="55"/>
      <c r="G3" s="56" t="s">
        <v>5</v>
      </c>
      <c r="H3" s="55"/>
      <c r="I3" s="56" t="s">
        <v>39</v>
      </c>
      <c r="J3" s="54"/>
      <c r="K3" s="54"/>
      <c r="L3" s="54"/>
      <c r="M3" s="54"/>
      <c r="N3" s="54"/>
      <c r="O3" s="54"/>
      <c r="P3" s="55"/>
      <c r="Q3" s="63" t="s">
        <v>18</v>
      </c>
      <c r="R3" s="63"/>
      <c r="S3" s="63"/>
      <c r="T3" s="63"/>
      <c r="U3" s="63"/>
      <c r="V3" s="63"/>
      <c r="W3" s="63"/>
      <c r="X3" s="63"/>
      <c r="Y3" s="64"/>
      <c r="Z3" s="63" t="s">
        <v>25</v>
      </c>
      <c r="AA3" s="63"/>
      <c r="AB3" s="63"/>
      <c r="AC3" s="63"/>
      <c r="AD3" s="63"/>
      <c r="AE3" s="63"/>
      <c r="AF3" s="63"/>
      <c r="AG3" s="63"/>
      <c r="AH3" s="64"/>
    </row>
    <row r="4" spans="1:35" ht="15.75" thickBot="1" x14ac:dyDescent="0.3">
      <c r="A4" s="22"/>
      <c r="B4" s="24" t="s">
        <v>0</v>
      </c>
      <c r="C4" s="16" t="s">
        <v>12</v>
      </c>
      <c r="D4" s="25" t="s">
        <v>2</v>
      </c>
      <c r="E4" s="26" t="s">
        <v>3</v>
      </c>
      <c r="F4" s="27" t="s">
        <v>4</v>
      </c>
      <c r="G4" s="25" t="s">
        <v>6</v>
      </c>
      <c r="H4" s="27" t="s">
        <v>7</v>
      </c>
      <c r="I4" s="26" t="s">
        <v>24</v>
      </c>
      <c r="J4" s="26" t="s">
        <v>9</v>
      </c>
      <c r="K4" s="26" t="s">
        <v>24</v>
      </c>
      <c r="L4" s="26" t="s">
        <v>8</v>
      </c>
      <c r="M4" s="26" t="s">
        <v>24</v>
      </c>
      <c r="N4" s="26" t="s">
        <v>11</v>
      </c>
      <c r="O4" s="26" t="s">
        <v>24</v>
      </c>
      <c r="P4" s="27" t="s">
        <v>10</v>
      </c>
      <c r="Q4" s="28" t="s">
        <v>22</v>
      </c>
      <c r="R4" s="29" t="s">
        <v>13</v>
      </c>
      <c r="S4" s="29" t="s">
        <v>14</v>
      </c>
      <c r="T4" s="29" t="s">
        <v>15</v>
      </c>
      <c r="U4" s="29" t="s">
        <v>16</v>
      </c>
      <c r="V4" s="29" t="s">
        <v>17</v>
      </c>
      <c r="W4" s="29" t="s">
        <v>19</v>
      </c>
      <c r="X4" s="29" t="s">
        <v>20</v>
      </c>
      <c r="Y4" s="30" t="s">
        <v>21</v>
      </c>
      <c r="Z4" s="28" t="s">
        <v>22</v>
      </c>
      <c r="AA4" s="29" t="s">
        <v>13</v>
      </c>
      <c r="AB4" s="29" t="s">
        <v>14</v>
      </c>
      <c r="AC4" s="29" t="s">
        <v>15</v>
      </c>
      <c r="AD4" s="29" t="s">
        <v>16</v>
      </c>
      <c r="AE4" s="29" t="s">
        <v>17</v>
      </c>
      <c r="AF4" s="29" t="s">
        <v>19</v>
      </c>
      <c r="AG4" s="29" t="s">
        <v>20</v>
      </c>
      <c r="AH4" s="30" t="s">
        <v>21</v>
      </c>
    </row>
    <row r="5" spans="1:35" ht="15.75" thickBot="1" x14ac:dyDescent="0.3">
      <c r="A5" s="31">
        <v>1</v>
      </c>
      <c r="B5" s="48" t="s">
        <v>43</v>
      </c>
      <c r="C5" s="15" t="str">
        <f>CONCATENATE(HEX2BIN(MID(B5,3,1),4),HEX2BIN(MID(B5,4,1),4),HEX2BIN(MID(B5,5,1),4))</f>
        <v>010101010100</v>
      </c>
      <c r="D5" s="19" t="str">
        <f>LEFT(C5,5)</f>
        <v>01010</v>
      </c>
      <c r="E5" s="20" t="str">
        <f>MID(C5,6,3)</f>
        <v>101</v>
      </c>
      <c r="F5" s="18" t="str">
        <f>MID(C5,9,4)</f>
        <v>0100</v>
      </c>
      <c r="G5" s="2" t="s">
        <v>71</v>
      </c>
      <c r="H5" s="2" t="s">
        <v>71</v>
      </c>
      <c r="I5" s="2" t="s">
        <v>69</v>
      </c>
      <c r="J5" s="3" t="s">
        <v>66</v>
      </c>
      <c r="K5" s="3"/>
      <c r="L5" s="3" t="s">
        <v>67</v>
      </c>
      <c r="M5" s="3"/>
      <c r="N5" s="3" t="s">
        <v>68</v>
      </c>
      <c r="O5" s="3" t="s">
        <v>70</v>
      </c>
      <c r="P5" s="1" t="s">
        <v>72</v>
      </c>
      <c r="Q5" s="60" t="s">
        <v>23</v>
      </c>
      <c r="R5" s="3"/>
      <c r="S5" s="3"/>
      <c r="T5" s="3"/>
      <c r="U5" s="3"/>
      <c r="V5" s="3"/>
      <c r="W5" s="3" t="s">
        <v>84</v>
      </c>
      <c r="X5" s="3"/>
      <c r="Y5" s="1"/>
      <c r="Z5" s="60" t="s">
        <v>23</v>
      </c>
      <c r="AA5" s="6"/>
      <c r="AB5" s="6"/>
      <c r="AC5" s="6"/>
      <c r="AD5" s="6"/>
      <c r="AE5" s="6"/>
      <c r="AF5" s="3" t="s">
        <v>84</v>
      </c>
      <c r="AG5" s="6"/>
      <c r="AH5" s="1"/>
      <c r="AI5" s="22"/>
    </row>
    <row r="6" spans="1:35" ht="15.75" thickBot="1" x14ac:dyDescent="0.3">
      <c r="A6" s="31">
        <v>2</v>
      </c>
      <c r="B6" s="49" t="s">
        <v>44</v>
      </c>
      <c r="C6" s="15" t="str">
        <f t="shared" ref="C6:C34" si="0">CONCATENATE(HEX2BIN(MID(B6,3,1),4),HEX2BIN(MID(B6,4,1),4),HEX2BIN(MID(B6,5,1),4))</f>
        <v>111000010100</v>
      </c>
      <c r="D6" s="19" t="str">
        <f t="shared" ref="D6:D34" si="1">LEFT(C6,5)</f>
        <v>11100</v>
      </c>
      <c r="E6" s="20" t="str">
        <f t="shared" ref="E6:E34" si="2">MID(C6,6,3)</f>
        <v>001</v>
      </c>
      <c r="F6" s="18" t="str">
        <f>MID(C6,9,4)</f>
        <v>0100</v>
      </c>
      <c r="G6" s="5" t="s">
        <v>71</v>
      </c>
      <c r="H6" s="5" t="s">
        <v>71</v>
      </c>
      <c r="I6" s="2" t="s">
        <v>69</v>
      </c>
      <c r="J6" s="3" t="s">
        <v>66</v>
      </c>
      <c r="K6" s="3"/>
      <c r="L6" s="3" t="s">
        <v>67</v>
      </c>
      <c r="M6" s="3"/>
      <c r="N6" s="3" t="s">
        <v>68</v>
      </c>
      <c r="O6" s="3" t="s">
        <v>70</v>
      </c>
      <c r="P6" s="1" t="s">
        <v>72</v>
      </c>
      <c r="Q6" s="61"/>
      <c r="R6" s="6"/>
      <c r="S6" s="6" t="s">
        <v>85</v>
      </c>
      <c r="T6" s="6"/>
      <c r="U6" s="6"/>
      <c r="V6" s="6"/>
      <c r="W6" s="3" t="s">
        <v>84</v>
      </c>
      <c r="X6" s="6"/>
      <c r="Y6" s="1"/>
      <c r="Z6" s="61"/>
      <c r="AA6" s="6"/>
      <c r="AB6" s="6" t="s">
        <v>85</v>
      </c>
      <c r="AC6" s="6"/>
      <c r="AD6" s="6"/>
      <c r="AE6" s="6"/>
      <c r="AF6" s="3" t="s">
        <v>84</v>
      </c>
      <c r="AG6" s="6"/>
      <c r="AH6" s="1"/>
      <c r="AI6" s="22"/>
    </row>
    <row r="7" spans="1:35" ht="15.75" thickBot="1" x14ac:dyDescent="0.3">
      <c r="A7" s="31">
        <v>3</v>
      </c>
      <c r="B7" s="49" t="s">
        <v>45</v>
      </c>
      <c r="C7" s="15" t="str">
        <f t="shared" si="0"/>
        <v>110111001110</v>
      </c>
      <c r="D7" s="19" t="str">
        <f t="shared" si="1"/>
        <v>11011</v>
      </c>
      <c r="E7" s="20" t="str">
        <f t="shared" si="2"/>
        <v>100</v>
      </c>
      <c r="F7" s="18" t="str">
        <f t="shared" ref="F7:F34" si="3">MID(C7,9,4)</f>
        <v>1110</v>
      </c>
      <c r="G7" s="5" t="s">
        <v>71</v>
      </c>
      <c r="H7" s="5" t="s">
        <v>71</v>
      </c>
      <c r="I7" s="5"/>
      <c r="J7" s="3" t="s">
        <v>66</v>
      </c>
      <c r="K7" s="3"/>
      <c r="L7" s="3" t="s">
        <v>67</v>
      </c>
      <c r="M7" s="3" t="s">
        <v>70</v>
      </c>
      <c r="N7" s="3" t="s">
        <v>68</v>
      </c>
      <c r="O7" s="6" t="s">
        <v>69</v>
      </c>
      <c r="P7" s="4" t="s">
        <v>73</v>
      </c>
      <c r="Q7" s="61"/>
      <c r="R7" s="6"/>
      <c r="S7" s="6" t="s">
        <v>85</v>
      </c>
      <c r="T7" s="6"/>
      <c r="U7" s="6"/>
      <c r="V7" s="6" t="s">
        <v>86</v>
      </c>
      <c r="W7" s="3" t="s">
        <v>84</v>
      </c>
      <c r="X7" s="6"/>
      <c r="Y7" s="1"/>
      <c r="Z7" s="61"/>
      <c r="AA7" s="6"/>
      <c r="AB7" s="6" t="s">
        <v>85</v>
      </c>
      <c r="AC7" s="6"/>
      <c r="AD7" s="6"/>
      <c r="AE7" s="6" t="s">
        <v>86</v>
      </c>
      <c r="AF7" s="3" t="s">
        <v>84</v>
      </c>
      <c r="AG7" s="6"/>
      <c r="AH7" s="1"/>
      <c r="AI7" s="22"/>
    </row>
    <row r="8" spans="1:35" ht="15.75" thickBot="1" x14ac:dyDescent="0.3">
      <c r="A8" s="31">
        <v>4</v>
      </c>
      <c r="B8" s="49" t="s">
        <v>45</v>
      </c>
      <c r="C8" s="15" t="str">
        <f t="shared" si="0"/>
        <v>110111001110</v>
      </c>
      <c r="D8" s="19" t="str">
        <f t="shared" si="1"/>
        <v>11011</v>
      </c>
      <c r="E8" s="20" t="str">
        <f t="shared" si="2"/>
        <v>100</v>
      </c>
      <c r="F8" s="18" t="str">
        <f t="shared" si="3"/>
        <v>1110</v>
      </c>
      <c r="G8" s="5" t="s">
        <v>70</v>
      </c>
      <c r="H8" s="5" t="s">
        <v>70</v>
      </c>
      <c r="I8" s="5"/>
      <c r="J8" s="3" t="s">
        <v>66</v>
      </c>
      <c r="K8" s="3"/>
      <c r="L8" s="3" t="s">
        <v>67</v>
      </c>
      <c r="M8" s="3" t="s">
        <v>70</v>
      </c>
      <c r="N8" s="3" t="s">
        <v>68</v>
      </c>
      <c r="O8" s="6" t="s">
        <v>69</v>
      </c>
      <c r="P8" s="4" t="s">
        <v>73</v>
      </c>
      <c r="Q8" s="61"/>
      <c r="R8" s="6"/>
      <c r="S8" s="6" t="s">
        <v>85</v>
      </c>
      <c r="T8" s="6"/>
      <c r="U8" s="6"/>
      <c r="V8" s="6" t="s">
        <v>86</v>
      </c>
      <c r="W8" s="3" t="s">
        <v>84</v>
      </c>
      <c r="X8" s="6"/>
      <c r="Y8" s="1"/>
      <c r="Z8" s="61"/>
      <c r="AA8" s="6"/>
      <c r="AB8" s="6" t="s">
        <v>85</v>
      </c>
      <c r="AC8" s="6"/>
      <c r="AD8" s="6"/>
      <c r="AE8" s="6" t="s">
        <v>86</v>
      </c>
      <c r="AF8" s="3" t="s">
        <v>84</v>
      </c>
      <c r="AG8" s="6"/>
      <c r="AH8" s="1"/>
      <c r="AI8" s="22"/>
    </row>
    <row r="9" spans="1:35" ht="15.75" thickBot="1" x14ac:dyDescent="0.3">
      <c r="A9" s="31">
        <v>5</v>
      </c>
      <c r="B9" s="49" t="s">
        <v>46</v>
      </c>
      <c r="C9" s="15" t="str">
        <f t="shared" si="0"/>
        <v>110100110111</v>
      </c>
      <c r="D9" s="19" t="str">
        <f t="shared" si="1"/>
        <v>11010</v>
      </c>
      <c r="E9" s="20" t="str">
        <f t="shared" si="2"/>
        <v>011</v>
      </c>
      <c r="F9" s="18" t="str">
        <f t="shared" si="3"/>
        <v>0111</v>
      </c>
      <c r="G9" s="5" t="s">
        <v>71</v>
      </c>
      <c r="H9" s="5" t="s">
        <v>71</v>
      </c>
      <c r="I9" s="5"/>
      <c r="J9" s="6" t="s">
        <v>66</v>
      </c>
      <c r="K9" s="6" t="s">
        <v>70</v>
      </c>
      <c r="L9" s="6" t="s">
        <v>67</v>
      </c>
      <c r="M9" s="6" t="s">
        <v>69</v>
      </c>
      <c r="N9" s="6" t="s">
        <v>74</v>
      </c>
      <c r="O9" s="6"/>
      <c r="P9" s="4" t="s">
        <v>73</v>
      </c>
      <c r="Q9" s="61"/>
      <c r="R9" s="6"/>
      <c r="S9" s="6" t="s">
        <v>85</v>
      </c>
      <c r="T9" s="6"/>
      <c r="U9" s="6" t="s">
        <v>87</v>
      </c>
      <c r="V9" s="6" t="s">
        <v>86</v>
      </c>
      <c r="W9" s="3" t="s">
        <v>84</v>
      </c>
      <c r="X9" s="6"/>
      <c r="Y9" s="1"/>
      <c r="Z9" s="61"/>
      <c r="AA9" s="6"/>
      <c r="AB9" s="6" t="s">
        <v>85</v>
      </c>
      <c r="AC9" s="6"/>
      <c r="AD9" s="6" t="s">
        <v>87</v>
      </c>
      <c r="AE9" s="6" t="s">
        <v>86</v>
      </c>
      <c r="AF9" s="3" t="s">
        <v>84</v>
      </c>
      <c r="AG9" s="6"/>
      <c r="AH9" s="1"/>
      <c r="AI9" s="22"/>
    </row>
    <row r="10" spans="1:35" ht="15.75" thickBot="1" x14ac:dyDescent="0.3">
      <c r="A10" s="31">
        <v>6</v>
      </c>
      <c r="B10" s="49" t="s">
        <v>47</v>
      </c>
      <c r="C10" s="15" t="str">
        <f t="shared" si="0"/>
        <v>100000110111</v>
      </c>
      <c r="D10" s="19" t="str">
        <f t="shared" si="1"/>
        <v>10000</v>
      </c>
      <c r="E10" s="20" t="str">
        <f t="shared" si="2"/>
        <v>011</v>
      </c>
      <c r="F10" s="18" t="str">
        <f t="shared" si="3"/>
        <v>0111</v>
      </c>
      <c r="G10" s="5" t="s">
        <v>70</v>
      </c>
      <c r="H10" s="5" t="s">
        <v>70</v>
      </c>
      <c r="I10" s="5"/>
      <c r="J10" s="6" t="s">
        <v>66</v>
      </c>
      <c r="K10" s="6" t="s">
        <v>70</v>
      </c>
      <c r="L10" s="6" t="s">
        <v>67</v>
      </c>
      <c r="M10" s="6" t="s">
        <v>69</v>
      </c>
      <c r="N10" s="6" t="s">
        <v>74</v>
      </c>
      <c r="O10" s="6"/>
      <c r="P10" s="4" t="s">
        <v>73</v>
      </c>
      <c r="Q10" s="61"/>
      <c r="R10" s="6"/>
      <c r="S10" s="6" t="s">
        <v>85</v>
      </c>
      <c r="T10" s="6"/>
      <c r="U10" s="6" t="s">
        <v>87</v>
      </c>
      <c r="V10" s="6" t="s">
        <v>86</v>
      </c>
      <c r="W10" s="3" t="s">
        <v>84</v>
      </c>
      <c r="X10" s="6"/>
      <c r="Y10" s="1"/>
      <c r="Z10" s="61"/>
      <c r="AA10" s="6"/>
      <c r="AB10" s="6" t="s">
        <v>85</v>
      </c>
      <c r="AC10" s="6"/>
      <c r="AD10" s="6" t="s">
        <v>87</v>
      </c>
      <c r="AE10" s="6" t="s">
        <v>86</v>
      </c>
      <c r="AF10" s="3" t="s">
        <v>84</v>
      </c>
      <c r="AG10" s="6"/>
      <c r="AH10" s="1"/>
      <c r="AI10" s="22"/>
    </row>
    <row r="11" spans="1:35" ht="15.75" thickBot="1" x14ac:dyDescent="0.3">
      <c r="A11" s="31">
        <v>7</v>
      </c>
      <c r="B11" s="49" t="s">
        <v>48</v>
      </c>
      <c r="C11" s="15" t="str">
        <f t="shared" si="0"/>
        <v>000110010000</v>
      </c>
      <c r="D11" s="19" t="str">
        <f t="shared" si="1"/>
        <v>00011</v>
      </c>
      <c r="E11" s="20" t="str">
        <f t="shared" si="2"/>
        <v>001</v>
      </c>
      <c r="F11" s="18" t="str">
        <f t="shared" si="3"/>
        <v>0000</v>
      </c>
      <c r="G11" s="5" t="s">
        <v>71</v>
      </c>
      <c r="H11" s="5" t="s">
        <v>71</v>
      </c>
      <c r="I11" s="5" t="s">
        <v>70</v>
      </c>
      <c r="J11" s="6" t="s">
        <v>66</v>
      </c>
      <c r="K11" s="6" t="s">
        <v>69</v>
      </c>
      <c r="L11" s="6" t="s">
        <v>75</v>
      </c>
      <c r="M11" s="6"/>
      <c r="N11" s="6" t="s">
        <v>74</v>
      </c>
      <c r="O11" s="6"/>
      <c r="P11" s="4" t="s">
        <v>73</v>
      </c>
      <c r="Q11" s="61"/>
      <c r="R11" s="6"/>
      <c r="S11" s="6" t="s">
        <v>88</v>
      </c>
      <c r="T11" s="6"/>
      <c r="U11" s="6" t="s">
        <v>87</v>
      </c>
      <c r="V11" s="6" t="s">
        <v>86</v>
      </c>
      <c r="W11" s="3" t="s">
        <v>84</v>
      </c>
      <c r="X11" s="6"/>
      <c r="Y11" s="1"/>
      <c r="Z11" s="61"/>
      <c r="AA11" s="6"/>
      <c r="AB11" s="6" t="s">
        <v>88</v>
      </c>
      <c r="AC11" s="6"/>
      <c r="AD11" s="6" t="s">
        <v>87</v>
      </c>
      <c r="AE11" s="6" t="s">
        <v>86</v>
      </c>
      <c r="AF11" s="3" t="s">
        <v>84</v>
      </c>
      <c r="AG11" s="6"/>
      <c r="AH11" s="1"/>
      <c r="AI11" s="22"/>
    </row>
    <row r="12" spans="1:35" ht="15.75" thickBot="1" x14ac:dyDescent="0.3">
      <c r="A12" s="31">
        <v>8</v>
      </c>
      <c r="B12" s="49" t="s">
        <v>43</v>
      </c>
      <c r="C12" s="15" t="str">
        <f t="shared" si="0"/>
        <v>010101010100</v>
      </c>
      <c r="D12" s="19" t="str">
        <f t="shared" si="1"/>
        <v>01010</v>
      </c>
      <c r="E12" s="20" t="str">
        <f t="shared" si="2"/>
        <v>101</v>
      </c>
      <c r="F12" s="18" t="str">
        <f t="shared" si="3"/>
        <v>0100</v>
      </c>
      <c r="G12" s="5" t="s">
        <v>71</v>
      </c>
      <c r="H12" s="5" t="s">
        <v>71</v>
      </c>
      <c r="I12" s="5" t="s">
        <v>70</v>
      </c>
      <c r="J12" s="6" t="s">
        <v>66</v>
      </c>
      <c r="K12" s="6" t="s">
        <v>69</v>
      </c>
      <c r="L12" s="6" t="s">
        <v>75</v>
      </c>
      <c r="M12" s="6"/>
      <c r="N12" s="6" t="s">
        <v>74</v>
      </c>
      <c r="O12" s="6"/>
      <c r="P12" s="4" t="s">
        <v>73</v>
      </c>
      <c r="Q12" s="61"/>
      <c r="R12" s="6"/>
      <c r="S12" s="6" t="s">
        <v>85</v>
      </c>
      <c r="T12" s="6"/>
      <c r="U12" s="6" t="s">
        <v>87</v>
      </c>
      <c r="V12" s="6" t="s">
        <v>86</v>
      </c>
      <c r="W12" s="6" t="s">
        <v>84</v>
      </c>
      <c r="X12" s="6"/>
      <c r="Y12" s="1"/>
      <c r="Z12" s="61"/>
      <c r="AA12" s="6"/>
      <c r="AB12" s="6" t="s">
        <v>85</v>
      </c>
      <c r="AC12" s="6"/>
      <c r="AD12" s="6" t="s">
        <v>87</v>
      </c>
      <c r="AE12" s="6" t="s">
        <v>86</v>
      </c>
      <c r="AF12" s="6" t="s">
        <v>84</v>
      </c>
      <c r="AG12" s="6"/>
      <c r="AH12" s="1"/>
      <c r="AI12" s="22"/>
    </row>
    <row r="13" spans="1:35" ht="15.75" thickBot="1" x14ac:dyDescent="0.3">
      <c r="A13" s="31">
        <v>9</v>
      </c>
      <c r="B13" s="49" t="s">
        <v>49</v>
      </c>
      <c r="C13" s="15" t="str">
        <f t="shared" si="0"/>
        <v>101100101011</v>
      </c>
      <c r="D13" s="19" t="str">
        <f t="shared" si="1"/>
        <v>10110</v>
      </c>
      <c r="E13" s="20" t="str">
        <f t="shared" si="2"/>
        <v>010</v>
      </c>
      <c r="F13" s="18" t="str">
        <f t="shared" si="3"/>
        <v>1011</v>
      </c>
      <c r="G13" s="5" t="s">
        <v>71</v>
      </c>
      <c r="H13" s="5" t="s">
        <v>71</v>
      </c>
      <c r="I13" s="5" t="s">
        <v>69</v>
      </c>
      <c r="J13" s="6" t="s">
        <v>76</v>
      </c>
      <c r="K13" s="6"/>
      <c r="L13" s="6" t="s">
        <v>75</v>
      </c>
      <c r="M13" s="6"/>
      <c r="N13" s="6" t="s">
        <v>74</v>
      </c>
      <c r="O13" s="6" t="s">
        <v>70</v>
      </c>
      <c r="P13" s="4" t="s">
        <v>73</v>
      </c>
      <c r="Q13" s="61"/>
      <c r="R13" s="6"/>
      <c r="S13" s="6" t="s">
        <v>85</v>
      </c>
      <c r="T13" s="6" t="s">
        <v>89</v>
      </c>
      <c r="U13" s="6" t="s">
        <v>87</v>
      </c>
      <c r="V13" s="6" t="s">
        <v>86</v>
      </c>
      <c r="W13" s="3" t="s">
        <v>84</v>
      </c>
      <c r="X13" s="6"/>
      <c r="Y13" s="1"/>
      <c r="Z13" s="61"/>
      <c r="AA13" s="6"/>
      <c r="AB13" s="6" t="s">
        <v>85</v>
      </c>
      <c r="AC13" s="6" t="s">
        <v>89</v>
      </c>
      <c r="AD13" s="6" t="s">
        <v>87</v>
      </c>
      <c r="AE13" s="6" t="s">
        <v>86</v>
      </c>
      <c r="AF13" s="3" t="s">
        <v>84</v>
      </c>
      <c r="AG13" s="6"/>
      <c r="AH13" s="1"/>
      <c r="AI13" s="22"/>
    </row>
    <row r="14" spans="1:35" ht="15.75" thickBot="1" x14ac:dyDescent="0.3">
      <c r="A14" s="31">
        <v>10</v>
      </c>
      <c r="B14" s="49" t="s">
        <v>50</v>
      </c>
      <c r="C14" s="15" t="str">
        <f t="shared" si="0"/>
        <v>100000010100</v>
      </c>
      <c r="D14" s="19" t="str">
        <f t="shared" si="1"/>
        <v>10000</v>
      </c>
      <c r="E14" s="20" t="str">
        <f t="shared" si="2"/>
        <v>001</v>
      </c>
      <c r="F14" s="18" t="str">
        <f t="shared" si="3"/>
        <v>0100</v>
      </c>
      <c r="G14" s="5" t="s">
        <v>71</v>
      </c>
      <c r="H14" s="5" t="s">
        <v>71</v>
      </c>
      <c r="I14" s="5"/>
      <c r="J14" s="6" t="s">
        <v>76</v>
      </c>
      <c r="K14" s="6"/>
      <c r="L14" s="6" t="s">
        <v>75</v>
      </c>
      <c r="M14" s="6" t="s">
        <v>70</v>
      </c>
      <c r="N14" s="6" t="s">
        <v>74</v>
      </c>
      <c r="O14" s="6" t="s">
        <v>69</v>
      </c>
      <c r="P14" s="4" t="s">
        <v>77</v>
      </c>
      <c r="Q14" s="61"/>
      <c r="R14" s="6"/>
      <c r="S14" s="6" t="s">
        <v>90</v>
      </c>
      <c r="T14" s="6" t="s">
        <v>89</v>
      </c>
      <c r="U14" s="6" t="s">
        <v>87</v>
      </c>
      <c r="V14" s="6" t="s">
        <v>86</v>
      </c>
      <c r="W14" s="3" t="s">
        <v>84</v>
      </c>
      <c r="X14" s="6"/>
      <c r="Y14" s="1"/>
      <c r="Z14" s="61"/>
      <c r="AA14" s="6"/>
      <c r="AB14" s="6" t="s">
        <v>90</v>
      </c>
      <c r="AC14" s="6" t="s">
        <v>89</v>
      </c>
      <c r="AD14" s="6" t="s">
        <v>87</v>
      </c>
      <c r="AE14" s="6" t="s">
        <v>86</v>
      </c>
      <c r="AF14" s="3" t="s">
        <v>84</v>
      </c>
      <c r="AG14" s="6"/>
      <c r="AH14" s="1"/>
      <c r="AI14" s="22"/>
    </row>
    <row r="15" spans="1:35" ht="15.75" thickBot="1" x14ac:dyDescent="0.3">
      <c r="A15" s="31">
        <v>11</v>
      </c>
      <c r="B15" s="49" t="s">
        <v>49</v>
      </c>
      <c r="C15" s="15" t="str">
        <f t="shared" si="0"/>
        <v>101100101011</v>
      </c>
      <c r="D15" s="19" t="str">
        <f t="shared" si="1"/>
        <v>10110</v>
      </c>
      <c r="E15" s="20" t="str">
        <f t="shared" si="2"/>
        <v>010</v>
      </c>
      <c r="F15" s="18" t="str">
        <f t="shared" si="3"/>
        <v>1011</v>
      </c>
      <c r="G15" s="5" t="s">
        <v>70</v>
      </c>
      <c r="H15" s="5" t="s">
        <v>70</v>
      </c>
      <c r="I15" s="5"/>
      <c r="J15" s="6" t="s">
        <v>76</v>
      </c>
      <c r="K15" s="6"/>
      <c r="L15" s="6" t="s">
        <v>75</v>
      </c>
      <c r="M15" s="6" t="s">
        <v>70</v>
      </c>
      <c r="N15" s="6" t="s">
        <v>74</v>
      </c>
      <c r="O15" s="6" t="s">
        <v>69</v>
      </c>
      <c r="P15" s="4" t="s">
        <v>77</v>
      </c>
      <c r="Q15" s="61"/>
      <c r="R15" s="6"/>
      <c r="S15" s="6" t="s">
        <v>85</v>
      </c>
      <c r="T15" s="6" t="s">
        <v>89</v>
      </c>
      <c r="U15" s="6" t="s">
        <v>87</v>
      </c>
      <c r="V15" s="6" t="s">
        <v>86</v>
      </c>
      <c r="W15" s="3" t="s">
        <v>84</v>
      </c>
      <c r="X15" s="6"/>
      <c r="Y15" s="1"/>
      <c r="Z15" s="61"/>
      <c r="AA15" s="6"/>
      <c r="AB15" s="6" t="s">
        <v>85</v>
      </c>
      <c r="AC15" s="6" t="s">
        <v>89</v>
      </c>
      <c r="AD15" s="6" t="s">
        <v>87</v>
      </c>
      <c r="AE15" s="6" t="s">
        <v>86</v>
      </c>
      <c r="AF15" s="3" t="s">
        <v>84</v>
      </c>
      <c r="AG15" s="6"/>
      <c r="AH15" s="1"/>
      <c r="AI15" s="22"/>
    </row>
    <row r="16" spans="1:35" ht="15.75" thickBot="1" x14ac:dyDescent="0.3">
      <c r="A16" s="31">
        <v>12</v>
      </c>
      <c r="B16" s="49" t="s">
        <v>51</v>
      </c>
      <c r="C16" s="15" t="str">
        <f t="shared" si="0"/>
        <v>110011010011</v>
      </c>
      <c r="D16" s="19" t="str">
        <f t="shared" si="1"/>
        <v>11001</v>
      </c>
      <c r="E16" s="20" t="str">
        <f t="shared" si="2"/>
        <v>101</v>
      </c>
      <c r="F16" s="18" t="str">
        <f t="shared" si="3"/>
        <v>0011</v>
      </c>
      <c r="G16" s="5" t="s">
        <v>71</v>
      </c>
      <c r="H16" s="5" t="s">
        <v>71</v>
      </c>
      <c r="I16" s="5"/>
      <c r="J16" s="6" t="s">
        <v>76</v>
      </c>
      <c r="K16" s="6"/>
      <c r="L16" s="6" t="s">
        <v>75</v>
      </c>
      <c r="M16" s="6" t="s">
        <v>70</v>
      </c>
      <c r="N16" s="6" t="s">
        <v>74</v>
      </c>
      <c r="O16" s="6" t="s">
        <v>69</v>
      </c>
      <c r="P16" s="4" t="s">
        <v>77</v>
      </c>
      <c r="Q16" s="61"/>
      <c r="R16" s="6"/>
      <c r="S16" s="6" t="s">
        <v>85</v>
      </c>
      <c r="T16" s="6" t="s">
        <v>89</v>
      </c>
      <c r="U16" s="6" t="s">
        <v>87</v>
      </c>
      <c r="V16" s="6" t="s">
        <v>86</v>
      </c>
      <c r="W16" s="6" t="s">
        <v>91</v>
      </c>
      <c r="X16" s="6"/>
      <c r="Y16" s="1"/>
      <c r="Z16" s="61"/>
      <c r="AA16" s="6"/>
      <c r="AB16" s="6" t="s">
        <v>85</v>
      </c>
      <c r="AC16" s="6" t="s">
        <v>89</v>
      </c>
      <c r="AD16" s="6" t="s">
        <v>87</v>
      </c>
      <c r="AE16" s="6" t="s">
        <v>86</v>
      </c>
      <c r="AF16" s="6" t="s">
        <v>91</v>
      </c>
      <c r="AG16" s="6"/>
      <c r="AH16" s="1"/>
      <c r="AI16" s="22"/>
    </row>
    <row r="17" spans="1:35" ht="15.75" thickBot="1" x14ac:dyDescent="0.3">
      <c r="A17" s="31">
        <v>13</v>
      </c>
      <c r="B17" s="49" t="s">
        <v>52</v>
      </c>
      <c r="C17" s="15" t="str">
        <f t="shared" si="0"/>
        <v>101100100001</v>
      </c>
      <c r="D17" s="19" t="str">
        <f t="shared" si="1"/>
        <v>10110</v>
      </c>
      <c r="E17" s="20" t="str">
        <f t="shared" si="2"/>
        <v>010</v>
      </c>
      <c r="F17" s="18" t="str">
        <f t="shared" si="3"/>
        <v>0001</v>
      </c>
      <c r="G17" s="5" t="s">
        <v>70</v>
      </c>
      <c r="H17" s="5" t="s">
        <v>70</v>
      </c>
      <c r="I17" s="5"/>
      <c r="J17" s="6" t="s">
        <v>76</v>
      </c>
      <c r="K17" s="6"/>
      <c r="L17" s="6" t="s">
        <v>75</v>
      </c>
      <c r="M17" s="6" t="s">
        <v>70</v>
      </c>
      <c r="N17" s="6" t="s">
        <v>74</v>
      </c>
      <c r="O17" s="6" t="s">
        <v>69</v>
      </c>
      <c r="P17" s="4" t="s">
        <v>77</v>
      </c>
      <c r="Q17" s="61"/>
      <c r="R17" s="6"/>
      <c r="S17" s="6" t="s">
        <v>85</v>
      </c>
      <c r="T17" s="6" t="s">
        <v>89</v>
      </c>
      <c r="U17" s="6" t="s">
        <v>87</v>
      </c>
      <c r="V17" s="6" t="s">
        <v>86</v>
      </c>
      <c r="W17" s="3" t="s">
        <v>84</v>
      </c>
      <c r="X17" s="6"/>
      <c r="Y17" s="1"/>
      <c r="Z17" s="61"/>
      <c r="AA17" s="6"/>
      <c r="AB17" s="6" t="s">
        <v>85</v>
      </c>
      <c r="AC17" s="6" t="s">
        <v>89</v>
      </c>
      <c r="AD17" s="6" t="s">
        <v>87</v>
      </c>
      <c r="AE17" s="6" t="s">
        <v>86</v>
      </c>
      <c r="AF17" s="3" t="s">
        <v>84</v>
      </c>
      <c r="AG17" s="6"/>
      <c r="AH17" s="1"/>
      <c r="AI17" s="22"/>
    </row>
    <row r="18" spans="1:35" ht="15.75" thickBot="1" x14ac:dyDescent="0.3">
      <c r="A18" s="31">
        <v>14</v>
      </c>
      <c r="B18" s="49" t="s">
        <v>52</v>
      </c>
      <c r="C18" s="15" t="str">
        <f t="shared" si="0"/>
        <v>101100100001</v>
      </c>
      <c r="D18" s="19" t="str">
        <f t="shared" si="1"/>
        <v>10110</v>
      </c>
      <c r="E18" s="20" t="str">
        <f t="shared" si="2"/>
        <v>010</v>
      </c>
      <c r="F18" s="18" t="str">
        <f t="shared" si="3"/>
        <v>0001</v>
      </c>
      <c r="G18" s="5" t="s">
        <v>70</v>
      </c>
      <c r="H18" s="5" t="s">
        <v>70</v>
      </c>
      <c r="I18" s="5"/>
      <c r="J18" s="6" t="s">
        <v>76</v>
      </c>
      <c r="K18" s="6"/>
      <c r="L18" s="6" t="s">
        <v>75</v>
      </c>
      <c r="M18" s="6" t="s">
        <v>70</v>
      </c>
      <c r="N18" s="6" t="s">
        <v>74</v>
      </c>
      <c r="O18" s="6" t="s">
        <v>69</v>
      </c>
      <c r="P18" s="4" t="s">
        <v>77</v>
      </c>
      <c r="Q18" s="61"/>
      <c r="R18" s="6"/>
      <c r="S18" s="6" t="s">
        <v>85</v>
      </c>
      <c r="T18" s="6" t="s">
        <v>89</v>
      </c>
      <c r="U18" s="6" t="s">
        <v>87</v>
      </c>
      <c r="V18" s="6" t="s">
        <v>86</v>
      </c>
      <c r="W18" s="3" t="s">
        <v>84</v>
      </c>
      <c r="X18" s="6"/>
      <c r="Y18" s="1"/>
      <c r="Z18" s="61"/>
      <c r="AA18" s="6"/>
      <c r="AB18" s="6" t="s">
        <v>85</v>
      </c>
      <c r="AC18" s="6" t="s">
        <v>89</v>
      </c>
      <c r="AD18" s="6" t="s">
        <v>87</v>
      </c>
      <c r="AE18" s="6" t="s">
        <v>86</v>
      </c>
      <c r="AF18" s="3" t="s">
        <v>84</v>
      </c>
      <c r="AG18" s="6"/>
      <c r="AH18" s="1"/>
      <c r="AI18" s="22"/>
    </row>
    <row r="19" spans="1:35" ht="15.75" thickBot="1" x14ac:dyDescent="0.3">
      <c r="A19" s="31">
        <v>15</v>
      </c>
      <c r="B19" s="49" t="s">
        <v>53</v>
      </c>
      <c r="C19" s="15" t="str">
        <f t="shared" si="0"/>
        <v>110011100010</v>
      </c>
      <c r="D19" s="19" t="str">
        <f t="shared" si="1"/>
        <v>11001</v>
      </c>
      <c r="E19" s="20" t="str">
        <f t="shared" si="2"/>
        <v>110</v>
      </c>
      <c r="F19" s="18" t="str">
        <f t="shared" si="3"/>
        <v>0010</v>
      </c>
      <c r="G19" s="5" t="s">
        <v>71</v>
      </c>
      <c r="H19" s="5" t="s">
        <v>71</v>
      </c>
      <c r="I19" s="5"/>
      <c r="J19" s="6" t="s">
        <v>76</v>
      </c>
      <c r="K19" s="6" t="s">
        <v>70</v>
      </c>
      <c r="L19" s="6" t="s">
        <v>75</v>
      </c>
      <c r="M19" s="6" t="s">
        <v>69</v>
      </c>
      <c r="N19" s="6" t="s">
        <v>78</v>
      </c>
      <c r="O19" s="6"/>
      <c r="P19" s="4" t="s">
        <v>77</v>
      </c>
      <c r="Q19" s="61"/>
      <c r="R19" s="6"/>
      <c r="S19" s="6" t="s">
        <v>85</v>
      </c>
      <c r="T19" s="6" t="s">
        <v>89</v>
      </c>
      <c r="U19" s="6" t="s">
        <v>87</v>
      </c>
      <c r="V19" s="6" t="s">
        <v>86</v>
      </c>
      <c r="W19" s="3" t="s">
        <v>84</v>
      </c>
      <c r="X19" s="6" t="s">
        <v>91</v>
      </c>
      <c r="Y19" s="1"/>
      <c r="Z19" s="61"/>
      <c r="AA19" s="6"/>
      <c r="AB19" s="6" t="s">
        <v>85</v>
      </c>
      <c r="AC19" s="6" t="s">
        <v>89</v>
      </c>
      <c r="AD19" s="6" t="s">
        <v>87</v>
      </c>
      <c r="AE19" s="6" t="s">
        <v>86</v>
      </c>
      <c r="AF19" s="3" t="s">
        <v>84</v>
      </c>
      <c r="AG19" s="6" t="s">
        <v>91</v>
      </c>
      <c r="AH19" s="1"/>
      <c r="AI19" s="22"/>
    </row>
    <row r="20" spans="1:35" ht="15.75" thickBot="1" x14ac:dyDescent="0.3">
      <c r="A20" s="31">
        <v>16</v>
      </c>
      <c r="B20" s="49" t="s">
        <v>54</v>
      </c>
      <c r="C20" s="15" t="str">
        <f t="shared" si="0"/>
        <v>101001111001</v>
      </c>
      <c r="D20" s="19" t="str">
        <f t="shared" si="1"/>
        <v>10100</v>
      </c>
      <c r="E20" s="20" t="str">
        <f t="shared" si="2"/>
        <v>111</v>
      </c>
      <c r="F20" s="18" t="str">
        <f t="shared" si="3"/>
        <v>1001</v>
      </c>
      <c r="G20" s="5" t="s">
        <v>71</v>
      </c>
      <c r="H20" s="5" t="s">
        <v>71</v>
      </c>
      <c r="I20" s="5"/>
      <c r="J20" s="6" t="s">
        <v>76</v>
      </c>
      <c r="K20" s="6" t="s">
        <v>70</v>
      </c>
      <c r="L20" s="6" t="s">
        <v>75</v>
      </c>
      <c r="M20" s="6" t="s">
        <v>69</v>
      </c>
      <c r="N20" s="6" t="s">
        <v>78</v>
      </c>
      <c r="O20" s="6"/>
      <c r="P20" s="4" t="s">
        <v>77</v>
      </c>
      <c r="Q20" s="61"/>
      <c r="R20" s="6"/>
      <c r="S20" s="6" t="s">
        <v>85</v>
      </c>
      <c r="T20" s="6" t="s">
        <v>89</v>
      </c>
      <c r="U20" s="6" t="s">
        <v>87</v>
      </c>
      <c r="V20" s="6" t="s">
        <v>86</v>
      </c>
      <c r="W20" s="3" t="s">
        <v>84</v>
      </c>
      <c r="X20" s="6" t="s">
        <v>91</v>
      </c>
      <c r="Y20" s="1" t="s">
        <v>92</v>
      </c>
      <c r="Z20" s="61"/>
      <c r="AA20" s="6"/>
      <c r="AB20" s="6" t="s">
        <v>85</v>
      </c>
      <c r="AC20" s="6" t="s">
        <v>89</v>
      </c>
      <c r="AD20" s="6" t="s">
        <v>87</v>
      </c>
      <c r="AE20" s="6" t="s">
        <v>86</v>
      </c>
      <c r="AF20" s="3" t="s">
        <v>84</v>
      </c>
      <c r="AG20" s="6" t="s">
        <v>91</v>
      </c>
      <c r="AH20" s="1" t="s">
        <v>92</v>
      </c>
      <c r="AI20" s="22"/>
    </row>
    <row r="21" spans="1:35" ht="15.75" thickBot="1" x14ac:dyDescent="0.3">
      <c r="A21" s="31">
        <v>17</v>
      </c>
      <c r="B21" s="49" t="s">
        <v>54</v>
      </c>
      <c r="C21" s="15" t="str">
        <f t="shared" si="0"/>
        <v>101001111001</v>
      </c>
      <c r="D21" s="19" t="str">
        <f t="shared" si="1"/>
        <v>10100</v>
      </c>
      <c r="E21" s="20" t="str">
        <f t="shared" si="2"/>
        <v>111</v>
      </c>
      <c r="F21" s="18" t="str">
        <f t="shared" si="3"/>
        <v>1001</v>
      </c>
      <c r="G21" s="5" t="s">
        <v>70</v>
      </c>
      <c r="H21" s="5" t="s">
        <v>70</v>
      </c>
      <c r="I21" s="5"/>
      <c r="J21" s="6" t="s">
        <v>76</v>
      </c>
      <c r="K21" s="6" t="s">
        <v>70</v>
      </c>
      <c r="L21" s="6" t="s">
        <v>75</v>
      </c>
      <c r="M21" s="6" t="s">
        <v>69</v>
      </c>
      <c r="N21" s="6" t="s">
        <v>78</v>
      </c>
      <c r="O21" s="6"/>
      <c r="P21" s="4" t="s">
        <v>77</v>
      </c>
      <c r="Q21" s="61"/>
      <c r="R21" s="6"/>
      <c r="S21" s="6" t="s">
        <v>85</v>
      </c>
      <c r="T21" s="6" t="s">
        <v>89</v>
      </c>
      <c r="U21" s="6" t="s">
        <v>87</v>
      </c>
      <c r="V21" s="6" t="s">
        <v>86</v>
      </c>
      <c r="W21" s="3" t="s">
        <v>84</v>
      </c>
      <c r="X21" s="6" t="s">
        <v>91</v>
      </c>
      <c r="Y21" s="1" t="s">
        <v>92</v>
      </c>
      <c r="Z21" s="61"/>
      <c r="AA21" s="6"/>
      <c r="AB21" s="6" t="s">
        <v>85</v>
      </c>
      <c r="AC21" s="6" t="s">
        <v>89</v>
      </c>
      <c r="AD21" s="6" t="s">
        <v>87</v>
      </c>
      <c r="AE21" s="6" t="s">
        <v>86</v>
      </c>
      <c r="AF21" s="3" t="s">
        <v>84</v>
      </c>
      <c r="AG21" s="6" t="s">
        <v>91</v>
      </c>
      <c r="AH21" s="1" t="s">
        <v>92</v>
      </c>
      <c r="AI21" s="22"/>
    </row>
    <row r="22" spans="1:35" ht="15.75" thickBot="1" x14ac:dyDescent="0.3">
      <c r="A22" s="31">
        <v>18</v>
      </c>
      <c r="B22" s="49" t="s">
        <v>55</v>
      </c>
      <c r="C22" s="15" t="str">
        <f t="shared" si="0"/>
        <v>011110001111</v>
      </c>
      <c r="D22" s="19" t="str">
        <f t="shared" si="1"/>
        <v>01111</v>
      </c>
      <c r="E22" s="20" t="str">
        <f t="shared" si="2"/>
        <v>000</v>
      </c>
      <c r="F22" s="18" t="str">
        <f t="shared" si="3"/>
        <v>1111</v>
      </c>
      <c r="G22" s="5" t="s">
        <v>71</v>
      </c>
      <c r="H22" s="5" t="s">
        <v>71</v>
      </c>
      <c r="I22" s="5" t="s">
        <v>70</v>
      </c>
      <c r="J22" s="6" t="s">
        <v>75</v>
      </c>
      <c r="K22" s="6" t="s">
        <v>69</v>
      </c>
      <c r="L22" s="6" t="s">
        <v>79</v>
      </c>
      <c r="M22" s="6"/>
      <c r="N22" s="6" t="s">
        <v>78</v>
      </c>
      <c r="O22" s="6"/>
      <c r="P22" s="4" t="s">
        <v>77</v>
      </c>
      <c r="Q22" s="61"/>
      <c r="R22" s="6" t="s">
        <v>93</v>
      </c>
      <c r="S22" s="6" t="s">
        <v>85</v>
      </c>
      <c r="T22" s="6" t="s">
        <v>89</v>
      </c>
      <c r="U22" s="6" t="s">
        <v>87</v>
      </c>
      <c r="V22" s="6" t="s">
        <v>86</v>
      </c>
      <c r="W22" s="3" t="s">
        <v>84</v>
      </c>
      <c r="X22" s="6" t="s">
        <v>91</v>
      </c>
      <c r="Y22" s="1" t="s">
        <v>92</v>
      </c>
      <c r="Z22" s="61"/>
      <c r="AA22" s="6" t="s">
        <v>93</v>
      </c>
      <c r="AB22" s="6" t="s">
        <v>85</v>
      </c>
      <c r="AC22" s="6" t="s">
        <v>89</v>
      </c>
      <c r="AD22" s="6" t="s">
        <v>87</v>
      </c>
      <c r="AE22" s="6" t="s">
        <v>86</v>
      </c>
      <c r="AF22" s="3" t="s">
        <v>84</v>
      </c>
      <c r="AG22" s="6" t="s">
        <v>91</v>
      </c>
      <c r="AH22" s="1" t="s">
        <v>92</v>
      </c>
      <c r="AI22" s="22"/>
    </row>
    <row r="23" spans="1:35" ht="15.75" thickBot="1" x14ac:dyDescent="0.3">
      <c r="A23" s="31">
        <v>19</v>
      </c>
      <c r="B23" s="49" t="s">
        <v>56</v>
      </c>
      <c r="C23" s="15" t="str">
        <f t="shared" si="0"/>
        <v>110111110011</v>
      </c>
      <c r="D23" s="19" t="str">
        <f t="shared" si="1"/>
        <v>11011</v>
      </c>
      <c r="E23" s="20" t="str">
        <f t="shared" si="2"/>
        <v>111</v>
      </c>
      <c r="F23" s="18" t="str">
        <f t="shared" si="3"/>
        <v>0011</v>
      </c>
      <c r="G23" s="5" t="s">
        <v>71</v>
      </c>
      <c r="H23" s="5" t="s">
        <v>71</v>
      </c>
      <c r="I23" s="5" t="s">
        <v>70</v>
      </c>
      <c r="J23" s="6" t="s">
        <v>75</v>
      </c>
      <c r="K23" s="6" t="s">
        <v>69</v>
      </c>
      <c r="L23" s="6" t="s">
        <v>79</v>
      </c>
      <c r="M23" s="6"/>
      <c r="N23" s="6" t="s">
        <v>78</v>
      </c>
      <c r="O23" s="6"/>
      <c r="P23" s="4" t="s">
        <v>77</v>
      </c>
      <c r="Q23" s="61"/>
      <c r="R23" s="6" t="s">
        <v>93</v>
      </c>
      <c r="S23" s="6" t="s">
        <v>85</v>
      </c>
      <c r="T23" s="6" t="s">
        <v>89</v>
      </c>
      <c r="U23" s="6" t="s">
        <v>87</v>
      </c>
      <c r="V23" s="6" t="s">
        <v>86</v>
      </c>
      <c r="W23" s="3" t="s">
        <v>84</v>
      </c>
      <c r="X23" s="6" t="s">
        <v>91</v>
      </c>
      <c r="Y23" s="1" t="s">
        <v>86</v>
      </c>
      <c r="Z23" s="61"/>
      <c r="AA23" s="6" t="s">
        <v>93</v>
      </c>
      <c r="AB23" s="6" t="s">
        <v>85</v>
      </c>
      <c r="AC23" s="6" t="s">
        <v>89</v>
      </c>
      <c r="AD23" s="6" t="s">
        <v>87</v>
      </c>
      <c r="AE23" s="6" t="s">
        <v>86</v>
      </c>
      <c r="AF23" s="3" t="s">
        <v>84</v>
      </c>
      <c r="AG23" s="6" t="s">
        <v>91</v>
      </c>
      <c r="AH23" s="1" t="s">
        <v>86</v>
      </c>
      <c r="AI23" s="22"/>
    </row>
    <row r="24" spans="1:35" ht="15.75" thickBot="1" x14ac:dyDescent="0.3">
      <c r="A24" s="31">
        <v>20</v>
      </c>
      <c r="B24" s="49" t="s">
        <v>57</v>
      </c>
      <c r="C24" s="15" t="str">
        <f t="shared" si="0"/>
        <v>111001000100</v>
      </c>
      <c r="D24" s="19" t="str">
        <f t="shared" si="1"/>
        <v>11100</v>
      </c>
      <c r="E24" s="20" t="str">
        <f t="shared" si="2"/>
        <v>100</v>
      </c>
      <c r="F24" s="18" t="str">
        <f t="shared" si="3"/>
        <v>0100</v>
      </c>
      <c r="G24" s="5" t="s">
        <v>71</v>
      </c>
      <c r="H24" s="5" t="s">
        <v>71</v>
      </c>
      <c r="I24" s="5" t="s">
        <v>69</v>
      </c>
      <c r="J24" s="6" t="s">
        <v>80</v>
      </c>
      <c r="K24" s="6"/>
      <c r="L24" s="6" t="s">
        <v>78</v>
      </c>
      <c r="M24" s="6"/>
      <c r="N24" s="6" t="s">
        <v>77</v>
      </c>
      <c r="O24" s="6" t="s">
        <v>70</v>
      </c>
      <c r="P24" s="4" t="s">
        <v>79</v>
      </c>
      <c r="Q24" s="61"/>
      <c r="R24" s="6" t="s">
        <v>93</v>
      </c>
      <c r="S24" s="6" t="s">
        <v>85</v>
      </c>
      <c r="T24" s="6" t="s">
        <v>89</v>
      </c>
      <c r="U24" s="6" t="s">
        <v>87</v>
      </c>
      <c r="V24" s="6" t="s">
        <v>94</v>
      </c>
      <c r="W24" s="3" t="s">
        <v>84</v>
      </c>
      <c r="X24" s="6" t="s">
        <v>91</v>
      </c>
      <c r="Y24" s="1" t="s">
        <v>92</v>
      </c>
      <c r="Z24" s="61"/>
      <c r="AA24" s="6" t="s">
        <v>93</v>
      </c>
      <c r="AB24" s="6" t="s">
        <v>85</v>
      </c>
      <c r="AC24" s="6" t="s">
        <v>89</v>
      </c>
      <c r="AD24" s="6" t="s">
        <v>87</v>
      </c>
      <c r="AE24" s="6" t="s">
        <v>94</v>
      </c>
      <c r="AF24" s="3" t="s">
        <v>84</v>
      </c>
      <c r="AG24" s="6" t="s">
        <v>91</v>
      </c>
      <c r="AH24" s="1" t="s">
        <v>92</v>
      </c>
      <c r="AI24" s="22"/>
    </row>
    <row r="25" spans="1:35" ht="15.75" thickBot="1" x14ac:dyDescent="0.3">
      <c r="A25" s="31">
        <v>21</v>
      </c>
      <c r="B25" s="49" t="s">
        <v>58</v>
      </c>
      <c r="C25" s="15" t="str">
        <f t="shared" si="0"/>
        <v>011111001101</v>
      </c>
      <c r="D25" s="19" t="str">
        <f t="shared" si="1"/>
        <v>01111</v>
      </c>
      <c r="E25" s="20" t="str">
        <f t="shared" si="2"/>
        <v>100</v>
      </c>
      <c r="F25" s="18" t="str">
        <f t="shared" si="3"/>
        <v>1101</v>
      </c>
      <c r="G25" s="5" t="s">
        <v>71</v>
      </c>
      <c r="H25" s="5" t="s">
        <v>71</v>
      </c>
      <c r="I25" s="5"/>
      <c r="J25" s="6" t="s">
        <v>80</v>
      </c>
      <c r="K25" s="6"/>
      <c r="L25" s="6" t="s">
        <v>78</v>
      </c>
      <c r="M25" s="6" t="s">
        <v>70</v>
      </c>
      <c r="N25" s="6" t="s">
        <v>77</v>
      </c>
      <c r="O25" s="6" t="s">
        <v>69</v>
      </c>
      <c r="P25" s="4" t="s">
        <v>81</v>
      </c>
      <c r="Q25" s="61"/>
      <c r="R25" s="6" t="s">
        <v>93</v>
      </c>
      <c r="S25" s="6" t="s">
        <v>85</v>
      </c>
      <c r="T25" s="6" t="s">
        <v>89</v>
      </c>
      <c r="U25" s="6" t="s">
        <v>87</v>
      </c>
      <c r="V25" s="6" t="s">
        <v>93</v>
      </c>
      <c r="W25" s="3" t="s">
        <v>84</v>
      </c>
      <c r="X25" s="6" t="s">
        <v>91</v>
      </c>
      <c r="Y25" s="1" t="s">
        <v>92</v>
      </c>
      <c r="Z25" s="61"/>
      <c r="AA25" s="6" t="s">
        <v>93</v>
      </c>
      <c r="AB25" s="6" t="s">
        <v>85</v>
      </c>
      <c r="AC25" s="6" t="s">
        <v>89</v>
      </c>
      <c r="AD25" s="6" t="s">
        <v>87</v>
      </c>
      <c r="AE25" s="6" t="s">
        <v>93</v>
      </c>
      <c r="AF25" s="3" t="s">
        <v>84</v>
      </c>
      <c r="AG25" s="6" t="s">
        <v>91</v>
      </c>
      <c r="AH25" s="1" t="s">
        <v>92</v>
      </c>
      <c r="AI25" s="22"/>
    </row>
    <row r="26" spans="1:35" ht="15.75" thickBot="1" x14ac:dyDescent="0.3">
      <c r="A26" s="31">
        <v>22</v>
      </c>
      <c r="B26" s="49" t="s">
        <v>59</v>
      </c>
      <c r="C26" s="15" t="str">
        <f t="shared" si="0"/>
        <v>111001001000</v>
      </c>
      <c r="D26" s="19" t="str">
        <f t="shared" si="1"/>
        <v>11100</v>
      </c>
      <c r="E26" s="20" t="str">
        <f t="shared" si="2"/>
        <v>100</v>
      </c>
      <c r="F26" s="18" t="str">
        <f t="shared" si="3"/>
        <v>1000</v>
      </c>
      <c r="G26" s="5" t="s">
        <v>71</v>
      </c>
      <c r="H26" s="5" t="s">
        <v>71</v>
      </c>
      <c r="I26" s="5"/>
      <c r="J26" s="6" t="s">
        <v>79</v>
      </c>
      <c r="K26" s="6" t="s">
        <v>70</v>
      </c>
      <c r="L26" s="6" t="s">
        <v>78</v>
      </c>
      <c r="M26" s="6" t="s">
        <v>69</v>
      </c>
      <c r="N26" s="6" t="s">
        <v>80</v>
      </c>
      <c r="O26" s="6"/>
      <c r="P26" s="4" t="s">
        <v>81</v>
      </c>
      <c r="Q26" s="61"/>
      <c r="R26" s="6" t="s">
        <v>93</v>
      </c>
      <c r="S26" s="6" t="s">
        <v>85</v>
      </c>
      <c r="T26" s="6" t="s">
        <v>89</v>
      </c>
      <c r="U26" s="6" t="s">
        <v>87</v>
      </c>
      <c r="V26" s="6" t="s">
        <v>94</v>
      </c>
      <c r="W26" s="3" t="s">
        <v>84</v>
      </c>
      <c r="X26" s="6" t="s">
        <v>91</v>
      </c>
      <c r="Y26" s="1" t="s">
        <v>92</v>
      </c>
      <c r="Z26" s="61"/>
      <c r="AA26" s="6" t="s">
        <v>93</v>
      </c>
      <c r="AB26" s="6" t="s">
        <v>85</v>
      </c>
      <c r="AC26" s="6" t="s">
        <v>89</v>
      </c>
      <c r="AD26" s="6" t="s">
        <v>87</v>
      </c>
      <c r="AE26" s="6" t="s">
        <v>94</v>
      </c>
      <c r="AF26" s="3" t="s">
        <v>84</v>
      </c>
      <c r="AG26" s="6" t="s">
        <v>91</v>
      </c>
      <c r="AH26" s="1" t="s">
        <v>92</v>
      </c>
      <c r="AI26" s="22"/>
    </row>
    <row r="27" spans="1:35" ht="15.75" thickBot="1" x14ac:dyDescent="0.3">
      <c r="A27" s="31">
        <v>23</v>
      </c>
      <c r="B27" s="49" t="s">
        <v>59</v>
      </c>
      <c r="C27" s="15" t="str">
        <f t="shared" si="0"/>
        <v>111001001000</v>
      </c>
      <c r="D27" s="19" t="str">
        <f t="shared" si="1"/>
        <v>11100</v>
      </c>
      <c r="E27" s="20" t="str">
        <f t="shared" si="2"/>
        <v>100</v>
      </c>
      <c r="F27" s="18" t="str">
        <f t="shared" si="3"/>
        <v>1000</v>
      </c>
      <c r="G27" s="5" t="s">
        <v>70</v>
      </c>
      <c r="H27" s="5" t="s">
        <v>70</v>
      </c>
      <c r="I27" s="5"/>
      <c r="J27" s="6" t="s">
        <v>79</v>
      </c>
      <c r="K27" s="6" t="s">
        <v>70</v>
      </c>
      <c r="L27" s="6" t="s">
        <v>78</v>
      </c>
      <c r="M27" s="6" t="s">
        <v>69</v>
      </c>
      <c r="N27" s="6" t="s">
        <v>80</v>
      </c>
      <c r="O27" s="6"/>
      <c r="P27" s="4" t="s">
        <v>81</v>
      </c>
      <c r="Q27" s="61"/>
      <c r="R27" s="6" t="s">
        <v>93</v>
      </c>
      <c r="S27" s="6" t="s">
        <v>85</v>
      </c>
      <c r="T27" s="6" t="s">
        <v>89</v>
      </c>
      <c r="U27" s="6" t="s">
        <v>87</v>
      </c>
      <c r="V27" s="6" t="s">
        <v>94</v>
      </c>
      <c r="W27" s="3" t="s">
        <v>84</v>
      </c>
      <c r="X27" s="6" t="s">
        <v>91</v>
      </c>
      <c r="Y27" s="1" t="s">
        <v>92</v>
      </c>
      <c r="Z27" s="61"/>
      <c r="AA27" s="6" t="s">
        <v>93</v>
      </c>
      <c r="AB27" s="6" t="s">
        <v>85</v>
      </c>
      <c r="AC27" s="6" t="s">
        <v>89</v>
      </c>
      <c r="AD27" s="6" t="s">
        <v>87</v>
      </c>
      <c r="AE27" s="6" t="s">
        <v>94</v>
      </c>
      <c r="AF27" s="3" t="s">
        <v>84</v>
      </c>
      <c r="AG27" s="6" t="s">
        <v>91</v>
      </c>
      <c r="AH27" s="1" t="s">
        <v>92</v>
      </c>
      <c r="AI27" s="22"/>
    </row>
    <row r="28" spans="1:35" ht="15.75" thickBot="1" x14ac:dyDescent="0.3">
      <c r="A28" s="31">
        <v>24</v>
      </c>
      <c r="B28" s="49" t="s">
        <v>60</v>
      </c>
      <c r="C28" s="15" t="str">
        <f>CONCATENATE(HEX2BIN(MID(B28,3,1),4),HEX2BIN(MID(B28,4,1),4),HEX2BIN(MID(B28,5,1),4))</f>
        <v>001010000000</v>
      </c>
      <c r="D28" s="19" t="str">
        <f t="shared" si="1"/>
        <v>00101</v>
      </c>
      <c r="E28" s="20" t="str">
        <f t="shared" si="2"/>
        <v>000</v>
      </c>
      <c r="F28" s="18" t="str">
        <f t="shared" si="3"/>
        <v>0000</v>
      </c>
      <c r="G28" s="5" t="s">
        <v>71</v>
      </c>
      <c r="H28" s="5" t="s">
        <v>71</v>
      </c>
      <c r="I28" s="5"/>
      <c r="J28" s="6" t="s">
        <v>79</v>
      </c>
      <c r="K28" s="6" t="s">
        <v>70</v>
      </c>
      <c r="L28" s="6" t="s">
        <v>78</v>
      </c>
      <c r="M28" s="6" t="s">
        <v>69</v>
      </c>
      <c r="N28" s="6" t="s">
        <v>80</v>
      </c>
      <c r="O28" s="6"/>
      <c r="P28" s="4" t="s">
        <v>81</v>
      </c>
      <c r="Q28" s="61"/>
      <c r="R28" s="6" t="s">
        <v>95</v>
      </c>
      <c r="S28" s="6" t="s">
        <v>85</v>
      </c>
      <c r="T28" s="6" t="s">
        <v>89</v>
      </c>
      <c r="U28" s="6" t="s">
        <v>87</v>
      </c>
      <c r="V28" s="6" t="s">
        <v>86</v>
      </c>
      <c r="W28" s="3" t="s">
        <v>84</v>
      </c>
      <c r="X28" s="6" t="s">
        <v>91</v>
      </c>
      <c r="Y28" s="1" t="s">
        <v>92</v>
      </c>
      <c r="Z28" s="61"/>
      <c r="AA28" s="6" t="s">
        <v>95</v>
      </c>
      <c r="AB28" s="6" t="s">
        <v>85</v>
      </c>
      <c r="AC28" s="6" t="s">
        <v>89</v>
      </c>
      <c r="AD28" s="6" t="s">
        <v>87</v>
      </c>
      <c r="AE28" s="6" t="s">
        <v>86</v>
      </c>
      <c r="AF28" s="3" t="s">
        <v>84</v>
      </c>
      <c r="AG28" s="6" t="s">
        <v>91</v>
      </c>
      <c r="AH28" s="1" t="s">
        <v>92</v>
      </c>
      <c r="AI28" s="22"/>
    </row>
    <row r="29" spans="1:35" ht="15.75" thickBot="1" x14ac:dyDescent="0.3">
      <c r="A29" s="31">
        <v>25</v>
      </c>
      <c r="B29" s="49" t="s">
        <v>61</v>
      </c>
      <c r="C29" s="15" t="str">
        <f t="shared" si="0"/>
        <v>000101111111</v>
      </c>
      <c r="D29" s="19" t="str">
        <f t="shared" si="1"/>
        <v>00010</v>
      </c>
      <c r="E29" s="20" t="str">
        <f t="shared" si="2"/>
        <v>111</v>
      </c>
      <c r="F29" s="18" t="str">
        <f t="shared" si="3"/>
        <v>1111</v>
      </c>
      <c r="G29" s="5" t="s">
        <v>71</v>
      </c>
      <c r="H29" s="5" t="s">
        <v>71</v>
      </c>
      <c r="I29" s="5" t="s">
        <v>70</v>
      </c>
      <c r="J29" s="6" t="s">
        <v>79</v>
      </c>
      <c r="K29" s="6" t="s">
        <v>69</v>
      </c>
      <c r="L29" s="6" t="s">
        <v>66</v>
      </c>
      <c r="M29" s="6"/>
      <c r="N29" s="6" t="s">
        <v>80</v>
      </c>
      <c r="O29" s="6"/>
      <c r="P29" s="4" t="s">
        <v>81</v>
      </c>
      <c r="Q29" s="61"/>
      <c r="R29" s="6" t="s">
        <v>93</v>
      </c>
      <c r="S29" s="6" t="s">
        <v>85</v>
      </c>
      <c r="T29" s="6" t="s">
        <v>89</v>
      </c>
      <c r="U29" s="6" t="s">
        <v>87</v>
      </c>
      <c r="V29" s="6" t="s">
        <v>86</v>
      </c>
      <c r="W29" s="3" t="s">
        <v>84</v>
      </c>
      <c r="X29" s="6" t="s">
        <v>91</v>
      </c>
      <c r="Y29" s="1" t="s">
        <v>96</v>
      </c>
      <c r="Z29" s="61"/>
      <c r="AA29" s="6" t="s">
        <v>93</v>
      </c>
      <c r="AB29" s="6" t="s">
        <v>85</v>
      </c>
      <c r="AC29" s="6" t="s">
        <v>89</v>
      </c>
      <c r="AD29" s="6" t="s">
        <v>87</v>
      </c>
      <c r="AE29" s="6" t="s">
        <v>86</v>
      </c>
      <c r="AF29" s="3" t="s">
        <v>84</v>
      </c>
      <c r="AG29" s="6" t="s">
        <v>91</v>
      </c>
      <c r="AH29" s="1" t="s">
        <v>96</v>
      </c>
      <c r="AI29" s="22"/>
    </row>
    <row r="30" spans="1:35" ht="15.75" thickBot="1" x14ac:dyDescent="0.3">
      <c r="A30" s="31">
        <v>26</v>
      </c>
      <c r="B30" s="49" t="s">
        <v>62</v>
      </c>
      <c r="C30" s="15" t="str">
        <f t="shared" si="0"/>
        <v>011110100111</v>
      </c>
      <c r="D30" s="19" t="str">
        <f t="shared" si="1"/>
        <v>01111</v>
      </c>
      <c r="E30" s="20" t="str">
        <f t="shared" si="2"/>
        <v>010</v>
      </c>
      <c r="F30" s="18" t="str">
        <f t="shared" si="3"/>
        <v>0111</v>
      </c>
      <c r="G30" s="5" t="s">
        <v>71</v>
      </c>
      <c r="H30" s="5" t="s">
        <v>71</v>
      </c>
      <c r="I30" s="5" t="s">
        <v>69</v>
      </c>
      <c r="J30" s="6" t="s">
        <v>82</v>
      </c>
      <c r="K30" s="6"/>
      <c r="L30" s="6" t="s">
        <v>66</v>
      </c>
      <c r="M30" s="6"/>
      <c r="N30" s="6" t="s">
        <v>80</v>
      </c>
      <c r="O30" s="6" t="s">
        <v>70</v>
      </c>
      <c r="P30" s="4" t="s">
        <v>81</v>
      </c>
      <c r="Q30" s="61"/>
      <c r="R30" s="6" t="s">
        <v>93</v>
      </c>
      <c r="S30" s="6" t="s">
        <v>85</v>
      </c>
      <c r="T30" s="6" t="s">
        <v>93</v>
      </c>
      <c r="U30" s="6" t="s">
        <v>87</v>
      </c>
      <c r="V30" s="6" t="s">
        <v>86</v>
      </c>
      <c r="W30" s="3" t="s">
        <v>84</v>
      </c>
      <c r="X30" s="6" t="s">
        <v>91</v>
      </c>
      <c r="Y30" s="1" t="s">
        <v>92</v>
      </c>
      <c r="Z30" s="61"/>
      <c r="AA30" s="6" t="s">
        <v>93</v>
      </c>
      <c r="AB30" s="6" t="s">
        <v>85</v>
      </c>
      <c r="AC30" s="6" t="s">
        <v>93</v>
      </c>
      <c r="AD30" s="6" t="s">
        <v>87</v>
      </c>
      <c r="AE30" s="6" t="s">
        <v>86</v>
      </c>
      <c r="AF30" s="3" t="s">
        <v>84</v>
      </c>
      <c r="AG30" s="6" t="s">
        <v>91</v>
      </c>
      <c r="AH30" s="1" t="s">
        <v>92</v>
      </c>
      <c r="AI30" s="22"/>
    </row>
    <row r="31" spans="1:35" ht="15.75" thickBot="1" x14ac:dyDescent="0.3">
      <c r="A31" s="31">
        <v>27</v>
      </c>
      <c r="B31" s="49" t="s">
        <v>62</v>
      </c>
      <c r="C31" s="15" t="str">
        <f t="shared" si="0"/>
        <v>011110100111</v>
      </c>
      <c r="D31" s="19" t="str">
        <f t="shared" si="1"/>
        <v>01111</v>
      </c>
      <c r="E31" s="20" t="str">
        <f t="shared" si="2"/>
        <v>010</v>
      </c>
      <c r="F31" s="18" t="str">
        <f t="shared" si="3"/>
        <v>0111</v>
      </c>
      <c r="G31" s="5" t="s">
        <v>70</v>
      </c>
      <c r="H31" s="5" t="s">
        <v>70</v>
      </c>
      <c r="I31" s="5" t="s">
        <v>69</v>
      </c>
      <c r="J31" s="6" t="s">
        <v>82</v>
      </c>
      <c r="K31" s="6"/>
      <c r="L31" s="6" t="s">
        <v>66</v>
      </c>
      <c r="M31" s="6"/>
      <c r="N31" s="6" t="s">
        <v>80</v>
      </c>
      <c r="O31" s="6" t="s">
        <v>70</v>
      </c>
      <c r="P31" s="4" t="s">
        <v>81</v>
      </c>
      <c r="Q31" s="61"/>
      <c r="R31" s="6" t="s">
        <v>93</v>
      </c>
      <c r="S31" s="6" t="s">
        <v>85</v>
      </c>
      <c r="T31" s="6" t="s">
        <v>93</v>
      </c>
      <c r="U31" s="6" t="s">
        <v>87</v>
      </c>
      <c r="V31" s="6" t="s">
        <v>86</v>
      </c>
      <c r="W31" s="3" t="s">
        <v>84</v>
      </c>
      <c r="X31" s="6" t="s">
        <v>91</v>
      </c>
      <c r="Y31" s="1" t="s">
        <v>92</v>
      </c>
      <c r="Z31" s="61"/>
      <c r="AA31" s="6" t="s">
        <v>93</v>
      </c>
      <c r="AB31" s="6" t="s">
        <v>85</v>
      </c>
      <c r="AC31" s="6" t="s">
        <v>93</v>
      </c>
      <c r="AD31" s="6" t="s">
        <v>87</v>
      </c>
      <c r="AE31" s="6" t="s">
        <v>86</v>
      </c>
      <c r="AF31" s="3" t="s">
        <v>84</v>
      </c>
      <c r="AG31" s="6" t="s">
        <v>91</v>
      </c>
      <c r="AH31" s="1" t="s">
        <v>92</v>
      </c>
      <c r="AI31" s="22"/>
    </row>
    <row r="32" spans="1:35" ht="15.75" thickBot="1" x14ac:dyDescent="0.3">
      <c r="A32" s="31">
        <v>28</v>
      </c>
      <c r="B32" s="49" t="s">
        <v>63</v>
      </c>
      <c r="C32" s="15" t="str">
        <f t="shared" si="0"/>
        <v>011101011101</v>
      </c>
      <c r="D32" s="19" t="str">
        <f t="shared" si="1"/>
        <v>01110</v>
      </c>
      <c r="E32" s="20" t="str">
        <f t="shared" si="2"/>
        <v>101</v>
      </c>
      <c r="F32" s="18" t="str">
        <f t="shared" si="3"/>
        <v>1101</v>
      </c>
      <c r="G32" s="5" t="s">
        <v>71</v>
      </c>
      <c r="H32" s="5" t="s">
        <v>71</v>
      </c>
      <c r="I32" s="5" t="s">
        <v>69</v>
      </c>
      <c r="J32" s="6" t="s">
        <v>82</v>
      </c>
      <c r="K32" s="6"/>
      <c r="L32" s="6" t="s">
        <v>66</v>
      </c>
      <c r="M32" s="6"/>
      <c r="N32" s="6" t="s">
        <v>80</v>
      </c>
      <c r="O32" s="6" t="s">
        <v>70</v>
      </c>
      <c r="P32" s="4" t="s">
        <v>81</v>
      </c>
      <c r="Q32" s="61"/>
      <c r="R32" s="6" t="s">
        <v>93</v>
      </c>
      <c r="S32" s="6" t="s">
        <v>85</v>
      </c>
      <c r="T32" s="6" t="s">
        <v>89</v>
      </c>
      <c r="U32" s="6" t="s">
        <v>87</v>
      </c>
      <c r="V32" s="6" t="s">
        <v>86</v>
      </c>
      <c r="W32" s="6" t="s">
        <v>97</v>
      </c>
      <c r="X32" s="6" t="s">
        <v>91</v>
      </c>
      <c r="Y32" s="1" t="s">
        <v>92</v>
      </c>
      <c r="Z32" s="61"/>
      <c r="AA32" s="6" t="s">
        <v>93</v>
      </c>
      <c r="AB32" s="6" t="s">
        <v>85</v>
      </c>
      <c r="AC32" s="6" t="s">
        <v>89</v>
      </c>
      <c r="AD32" s="6" t="s">
        <v>87</v>
      </c>
      <c r="AE32" s="6" t="s">
        <v>86</v>
      </c>
      <c r="AF32" s="6" t="s">
        <v>97</v>
      </c>
      <c r="AG32" s="6" t="s">
        <v>91</v>
      </c>
      <c r="AH32" s="1" t="s">
        <v>92</v>
      </c>
      <c r="AI32" s="22"/>
    </row>
    <row r="33" spans="1:35" ht="15.75" thickBot="1" x14ac:dyDescent="0.3">
      <c r="A33" s="31">
        <v>29</v>
      </c>
      <c r="B33" s="49" t="s">
        <v>64</v>
      </c>
      <c r="C33" s="15" t="str">
        <f t="shared" si="0"/>
        <v>101100101000</v>
      </c>
      <c r="D33" s="19" t="str">
        <f t="shared" si="1"/>
        <v>10110</v>
      </c>
      <c r="E33" s="20" t="str">
        <f t="shared" si="2"/>
        <v>010</v>
      </c>
      <c r="F33" s="18" t="str">
        <f t="shared" si="3"/>
        <v>1000</v>
      </c>
      <c r="G33" s="5" t="s">
        <v>71</v>
      </c>
      <c r="H33" s="5" t="s">
        <v>71</v>
      </c>
      <c r="I33" s="5"/>
      <c r="J33" s="6" t="s">
        <v>82</v>
      </c>
      <c r="K33" s="6"/>
      <c r="L33" s="6" t="s">
        <v>66</v>
      </c>
      <c r="M33" s="6" t="s">
        <v>70</v>
      </c>
      <c r="N33" s="6" t="s">
        <v>80</v>
      </c>
      <c r="O33" s="6" t="s">
        <v>69</v>
      </c>
      <c r="P33" s="4" t="s">
        <v>76</v>
      </c>
      <c r="Q33" s="61"/>
      <c r="R33" s="6" t="s">
        <v>93</v>
      </c>
      <c r="S33" s="6" t="s">
        <v>85</v>
      </c>
      <c r="T33" s="6" t="s">
        <v>89</v>
      </c>
      <c r="U33" s="6" t="s">
        <v>87</v>
      </c>
      <c r="V33" s="6" t="s">
        <v>86</v>
      </c>
      <c r="W33" s="3" t="s">
        <v>84</v>
      </c>
      <c r="X33" s="6" t="s">
        <v>91</v>
      </c>
      <c r="Y33" s="1" t="s">
        <v>92</v>
      </c>
      <c r="Z33" s="61"/>
      <c r="AA33" s="6" t="s">
        <v>93</v>
      </c>
      <c r="AB33" s="6" t="s">
        <v>85</v>
      </c>
      <c r="AC33" s="6" t="s">
        <v>89</v>
      </c>
      <c r="AD33" s="6" t="s">
        <v>87</v>
      </c>
      <c r="AE33" s="6" t="s">
        <v>86</v>
      </c>
      <c r="AF33" s="3" t="s">
        <v>84</v>
      </c>
      <c r="AG33" s="6" t="s">
        <v>91</v>
      </c>
      <c r="AH33" s="1" t="s">
        <v>92</v>
      </c>
      <c r="AI33" s="22"/>
    </row>
    <row r="34" spans="1:35" ht="15.75" thickBot="1" x14ac:dyDescent="0.3">
      <c r="A34" s="31">
        <v>30</v>
      </c>
      <c r="B34" s="49" t="s">
        <v>65</v>
      </c>
      <c r="C34" s="15" t="str">
        <f t="shared" si="0"/>
        <v>111000011100</v>
      </c>
      <c r="D34" s="19" t="str">
        <f t="shared" si="1"/>
        <v>11100</v>
      </c>
      <c r="E34" s="20" t="str">
        <f t="shared" si="2"/>
        <v>001</v>
      </c>
      <c r="F34" s="18" t="str">
        <f t="shared" si="3"/>
        <v>1100</v>
      </c>
      <c r="G34" s="5" t="s">
        <v>71</v>
      </c>
      <c r="H34" s="5" t="s">
        <v>71</v>
      </c>
      <c r="I34" s="5"/>
      <c r="J34" s="6" t="s">
        <v>82</v>
      </c>
      <c r="K34" s="6" t="s">
        <v>70</v>
      </c>
      <c r="L34" s="6" t="s">
        <v>66</v>
      </c>
      <c r="M34" s="6" t="s">
        <v>69</v>
      </c>
      <c r="N34" s="6" t="s">
        <v>73</v>
      </c>
      <c r="O34" s="6"/>
      <c r="P34" s="4" t="s">
        <v>76</v>
      </c>
      <c r="Q34" s="62"/>
      <c r="R34" s="6" t="s">
        <v>93</v>
      </c>
      <c r="S34" s="6" t="s">
        <v>85</v>
      </c>
      <c r="T34" s="6" t="s">
        <v>89</v>
      </c>
      <c r="U34" s="6" t="s">
        <v>87</v>
      </c>
      <c r="V34" s="6" t="s">
        <v>86</v>
      </c>
      <c r="W34" s="3" t="s">
        <v>84</v>
      </c>
      <c r="X34" s="6" t="s">
        <v>91</v>
      </c>
      <c r="Y34" s="1" t="s">
        <v>92</v>
      </c>
      <c r="Z34" s="62"/>
      <c r="AA34" s="6" t="s">
        <v>93</v>
      </c>
      <c r="AB34" s="6" t="s">
        <v>85</v>
      </c>
      <c r="AC34" s="6" t="s">
        <v>89</v>
      </c>
      <c r="AD34" s="6" t="s">
        <v>87</v>
      </c>
      <c r="AE34" s="6" t="s">
        <v>86</v>
      </c>
      <c r="AF34" s="3" t="s">
        <v>84</v>
      </c>
      <c r="AG34" s="6" t="s">
        <v>91</v>
      </c>
      <c r="AH34" s="1" t="s">
        <v>92</v>
      </c>
      <c r="AI34" s="22"/>
    </row>
    <row r="35" spans="1:35" ht="15.75" thickBot="1" x14ac:dyDescent="0.3">
      <c r="G35" s="22"/>
      <c r="H35" s="22"/>
      <c r="I35" s="57" t="s">
        <v>40</v>
      </c>
      <c r="J35" s="58"/>
      <c r="K35" s="58"/>
      <c r="L35" s="58"/>
      <c r="M35" s="58"/>
      <c r="N35" s="58"/>
      <c r="O35" s="58"/>
      <c r="P35" s="59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</row>
    <row r="36" spans="1:35" ht="15.75" thickBot="1" x14ac:dyDescent="0.3">
      <c r="G36" s="22"/>
      <c r="H36" s="22"/>
      <c r="I36" s="36" t="s">
        <v>24</v>
      </c>
      <c r="J36" s="37" t="s">
        <v>9</v>
      </c>
      <c r="K36" s="37" t="s">
        <v>24</v>
      </c>
      <c r="L36" s="37" t="s">
        <v>8</v>
      </c>
      <c r="M36" s="37" t="s">
        <v>24</v>
      </c>
      <c r="N36" s="37" t="s">
        <v>11</v>
      </c>
      <c r="O36" s="37" t="s">
        <v>24</v>
      </c>
      <c r="P36" s="38" t="s">
        <v>10</v>
      </c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</row>
    <row r="37" spans="1:35" x14ac:dyDescent="0.25">
      <c r="G37" s="22"/>
      <c r="H37" s="31">
        <v>1</v>
      </c>
      <c r="I37" s="5"/>
      <c r="J37" s="6" t="s">
        <v>82</v>
      </c>
      <c r="K37" s="6"/>
      <c r="L37" s="6" t="s">
        <v>66</v>
      </c>
      <c r="M37" s="6" t="s">
        <v>70</v>
      </c>
      <c r="N37" s="6" t="s">
        <v>80</v>
      </c>
      <c r="O37" s="6" t="s">
        <v>69</v>
      </c>
      <c r="P37" s="4" t="s">
        <v>76</v>
      </c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</row>
    <row r="38" spans="1:35" x14ac:dyDescent="0.25">
      <c r="G38" s="22"/>
      <c r="H38" s="31">
        <v>2</v>
      </c>
      <c r="I38" s="5"/>
      <c r="J38" s="6" t="s">
        <v>82</v>
      </c>
      <c r="K38" s="6" t="s">
        <v>70</v>
      </c>
      <c r="L38" s="6" t="s">
        <v>66</v>
      </c>
      <c r="M38" s="6" t="s">
        <v>69</v>
      </c>
      <c r="N38" s="6" t="s">
        <v>73</v>
      </c>
      <c r="O38" s="6"/>
      <c r="P38" s="4" t="s">
        <v>76</v>
      </c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</row>
    <row r="39" spans="1:35" x14ac:dyDescent="0.25">
      <c r="G39" s="22"/>
      <c r="H39" s="31">
        <v>3</v>
      </c>
      <c r="I39" s="5"/>
      <c r="J39" s="6" t="s">
        <v>82</v>
      </c>
      <c r="K39" s="6" t="s">
        <v>70</v>
      </c>
      <c r="L39" s="6" t="s">
        <v>66</v>
      </c>
      <c r="M39" s="6" t="s">
        <v>69</v>
      </c>
      <c r="N39" s="6" t="s">
        <v>73</v>
      </c>
      <c r="O39" s="6"/>
      <c r="P39" s="4" t="s">
        <v>76</v>
      </c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</row>
    <row r="40" spans="1:35" x14ac:dyDescent="0.25">
      <c r="G40" s="22"/>
      <c r="H40" s="31">
        <v>4</v>
      </c>
      <c r="I40" s="5"/>
      <c r="J40" s="6" t="s">
        <v>82</v>
      </c>
      <c r="K40" s="6" t="s">
        <v>70</v>
      </c>
      <c r="L40" s="6" t="s">
        <v>66</v>
      </c>
      <c r="M40" s="6" t="s">
        <v>69</v>
      </c>
      <c r="N40" s="6" t="s">
        <v>73</v>
      </c>
      <c r="O40" s="6"/>
      <c r="P40" s="4" t="s">
        <v>76</v>
      </c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</row>
    <row r="41" spans="1:35" x14ac:dyDescent="0.25">
      <c r="G41" s="22"/>
      <c r="H41" s="31">
        <v>5</v>
      </c>
      <c r="I41" s="41" t="s">
        <v>70</v>
      </c>
      <c r="J41" s="6" t="s">
        <v>83</v>
      </c>
      <c r="K41" s="6" t="s">
        <v>69</v>
      </c>
      <c r="L41" s="6" t="s">
        <v>74</v>
      </c>
      <c r="M41" s="6"/>
      <c r="N41" s="6" t="s">
        <v>73</v>
      </c>
      <c r="O41" s="6"/>
      <c r="P41" s="42" t="s">
        <v>76</v>
      </c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</row>
    <row r="42" spans="1:35" x14ac:dyDescent="0.25">
      <c r="G42" s="22"/>
      <c r="H42" s="31">
        <v>6</v>
      </c>
      <c r="I42" s="41" t="s">
        <v>70</v>
      </c>
      <c r="J42" s="6" t="s">
        <v>83</v>
      </c>
      <c r="K42" s="6" t="s">
        <v>69</v>
      </c>
      <c r="L42" s="6" t="s">
        <v>74</v>
      </c>
      <c r="M42" s="6"/>
      <c r="N42" s="6" t="s">
        <v>73</v>
      </c>
      <c r="O42" s="6"/>
      <c r="P42" s="42" t="s">
        <v>76</v>
      </c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</row>
    <row r="43" spans="1:35" x14ac:dyDescent="0.25">
      <c r="G43" s="22"/>
      <c r="H43" s="31">
        <v>7</v>
      </c>
      <c r="I43" s="41" t="s">
        <v>69</v>
      </c>
      <c r="J43" s="6" t="s">
        <v>75</v>
      </c>
      <c r="K43" s="6"/>
      <c r="L43" s="6" t="s">
        <v>74</v>
      </c>
      <c r="M43" s="6"/>
      <c r="N43" s="6" t="s">
        <v>73</v>
      </c>
      <c r="O43" s="6" t="s">
        <v>70</v>
      </c>
      <c r="P43" s="42" t="s">
        <v>76</v>
      </c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</row>
    <row r="44" spans="1:35" x14ac:dyDescent="0.25">
      <c r="G44" s="22"/>
      <c r="H44" s="31">
        <v>8</v>
      </c>
      <c r="I44" s="41"/>
      <c r="J44" s="6" t="s">
        <v>75</v>
      </c>
      <c r="K44" s="6"/>
      <c r="L44" s="6" t="s">
        <v>74</v>
      </c>
      <c r="M44" s="6" t="s">
        <v>70</v>
      </c>
      <c r="N44" s="6" t="s">
        <v>73</v>
      </c>
      <c r="O44" s="6" t="s">
        <v>69</v>
      </c>
      <c r="P44" s="42" t="s">
        <v>66</v>
      </c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</row>
    <row r="45" spans="1:35" x14ac:dyDescent="0.25">
      <c r="G45" s="22"/>
      <c r="H45" s="31">
        <v>9</v>
      </c>
      <c r="I45" s="41"/>
      <c r="J45" s="6" t="s">
        <v>75</v>
      </c>
      <c r="K45" s="6" t="s">
        <v>70</v>
      </c>
      <c r="L45" s="6" t="s">
        <v>74</v>
      </c>
      <c r="M45" s="6" t="s">
        <v>69</v>
      </c>
      <c r="N45" s="6" t="s">
        <v>76</v>
      </c>
      <c r="O45" s="6"/>
      <c r="P45" s="42" t="s">
        <v>66</v>
      </c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</row>
    <row r="46" spans="1:35" x14ac:dyDescent="0.25">
      <c r="G46" s="22"/>
      <c r="H46" s="31">
        <v>10</v>
      </c>
      <c r="I46" s="41" t="s">
        <v>70</v>
      </c>
      <c r="J46" s="6" t="s">
        <v>75</v>
      </c>
      <c r="K46" s="6" t="s">
        <v>69</v>
      </c>
      <c r="L46" s="6" t="s">
        <v>77</v>
      </c>
      <c r="M46" s="6"/>
      <c r="N46" s="6" t="s">
        <v>76</v>
      </c>
      <c r="O46" s="6"/>
      <c r="P46" s="42" t="s">
        <v>66</v>
      </c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</row>
    <row r="47" spans="1:35" x14ac:dyDescent="0.25">
      <c r="G47" s="22"/>
      <c r="H47" s="31">
        <v>11</v>
      </c>
      <c r="I47" s="41" t="s">
        <v>70</v>
      </c>
      <c r="J47" s="6" t="s">
        <v>75</v>
      </c>
      <c r="K47" s="6" t="s">
        <v>69</v>
      </c>
      <c r="L47" s="6" t="s">
        <v>77</v>
      </c>
      <c r="M47" s="6"/>
      <c r="N47" s="6" t="s">
        <v>76</v>
      </c>
      <c r="O47" s="6"/>
      <c r="P47" s="42" t="s">
        <v>66</v>
      </c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</row>
    <row r="48" spans="1:35" x14ac:dyDescent="0.25">
      <c r="G48" s="22"/>
      <c r="H48" s="31">
        <v>12</v>
      </c>
      <c r="I48" s="41" t="s">
        <v>70</v>
      </c>
      <c r="J48" s="6" t="s">
        <v>75</v>
      </c>
      <c r="K48" s="6" t="s">
        <v>69</v>
      </c>
      <c r="L48" s="6" t="s">
        <v>77</v>
      </c>
      <c r="M48" s="6"/>
      <c r="N48" s="6" t="s">
        <v>76</v>
      </c>
      <c r="O48" s="6"/>
      <c r="P48" s="42" t="s">
        <v>66</v>
      </c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</row>
    <row r="49" spans="7:35" x14ac:dyDescent="0.25">
      <c r="G49" s="22"/>
      <c r="H49" s="31">
        <v>13</v>
      </c>
      <c r="I49" s="41" t="s">
        <v>70</v>
      </c>
      <c r="J49" s="6" t="s">
        <v>75</v>
      </c>
      <c r="K49" s="6" t="s">
        <v>69</v>
      </c>
      <c r="L49" s="6" t="s">
        <v>77</v>
      </c>
      <c r="M49" s="6"/>
      <c r="N49" s="6" t="s">
        <v>76</v>
      </c>
      <c r="O49" s="6"/>
      <c r="P49" s="42" t="s">
        <v>66</v>
      </c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</row>
    <row r="50" spans="7:35" x14ac:dyDescent="0.25">
      <c r="G50" s="22"/>
      <c r="H50" s="31">
        <v>14</v>
      </c>
      <c r="I50" s="41" t="s">
        <v>70</v>
      </c>
      <c r="J50" s="6" t="s">
        <v>75</v>
      </c>
      <c r="K50" s="6" t="s">
        <v>69</v>
      </c>
      <c r="L50" s="6" t="s">
        <v>77</v>
      </c>
      <c r="M50" s="6"/>
      <c r="N50" s="6" t="s">
        <v>76</v>
      </c>
      <c r="O50" s="6"/>
      <c r="P50" s="42" t="s">
        <v>66</v>
      </c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</row>
    <row r="51" spans="7:35" x14ac:dyDescent="0.25">
      <c r="G51" s="22"/>
      <c r="H51" s="31">
        <v>15</v>
      </c>
      <c r="I51" s="41" t="s">
        <v>69</v>
      </c>
      <c r="J51" s="6" t="s">
        <v>78</v>
      </c>
      <c r="K51" s="6"/>
      <c r="L51" s="6" t="s">
        <v>77</v>
      </c>
      <c r="M51" s="6"/>
      <c r="N51" s="6" t="s">
        <v>76</v>
      </c>
      <c r="O51" s="6" t="s">
        <v>70</v>
      </c>
      <c r="P51" s="42" t="s">
        <v>66</v>
      </c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</row>
    <row r="52" spans="7:35" x14ac:dyDescent="0.25">
      <c r="G52" s="22"/>
      <c r="H52" s="31">
        <v>16</v>
      </c>
      <c r="I52" s="41" t="s">
        <v>69</v>
      </c>
      <c r="J52" s="6" t="s">
        <v>78</v>
      </c>
      <c r="K52" s="6"/>
      <c r="L52" s="6" t="s">
        <v>77</v>
      </c>
      <c r="M52" s="6"/>
      <c r="N52" s="6" t="s">
        <v>76</v>
      </c>
      <c r="O52" s="6" t="s">
        <v>70</v>
      </c>
      <c r="P52" s="42" t="s">
        <v>66</v>
      </c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</row>
    <row r="53" spans="7:35" x14ac:dyDescent="0.25">
      <c r="G53" s="22"/>
      <c r="H53" s="31">
        <v>17</v>
      </c>
      <c r="I53" s="41" t="s">
        <v>69</v>
      </c>
      <c r="J53" s="6" t="s">
        <v>78</v>
      </c>
      <c r="K53" s="6"/>
      <c r="L53" s="6" t="s">
        <v>77</v>
      </c>
      <c r="M53" s="6"/>
      <c r="N53" s="6" t="s">
        <v>76</v>
      </c>
      <c r="O53" s="6" t="s">
        <v>70</v>
      </c>
      <c r="P53" s="42" t="s">
        <v>66</v>
      </c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</row>
    <row r="54" spans="7:35" x14ac:dyDescent="0.25">
      <c r="G54" s="22"/>
      <c r="H54" s="31">
        <v>18</v>
      </c>
      <c r="I54" s="41"/>
      <c r="J54" s="6" t="s">
        <v>78</v>
      </c>
      <c r="K54" s="6"/>
      <c r="L54" s="6" t="s">
        <v>77</v>
      </c>
      <c r="M54" s="6" t="s">
        <v>70</v>
      </c>
      <c r="N54" s="6" t="s">
        <v>76</v>
      </c>
      <c r="O54" s="6" t="s">
        <v>69</v>
      </c>
      <c r="P54" s="42" t="s">
        <v>79</v>
      </c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</row>
    <row r="55" spans="7:35" x14ac:dyDescent="0.25">
      <c r="G55" s="22"/>
      <c r="H55" s="31">
        <v>19</v>
      </c>
      <c r="I55" s="41"/>
      <c r="J55" s="6" t="s">
        <v>78</v>
      </c>
      <c r="K55" s="6"/>
      <c r="L55" s="6" t="s">
        <v>77</v>
      </c>
      <c r="M55" s="6" t="s">
        <v>70</v>
      </c>
      <c r="N55" s="6" t="s">
        <v>76</v>
      </c>
      <c r="O55" s="6" t="s">
        <v>69</v>
      </c>
      <c r="P55" s="42" t="s">
        <v>79</v>
      </c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</row>
    <row r="56" spans="7:35" x14ac:dyDescent="0.25">
      <c r="G56" s="22"/>
      <c r="H56" s="31">
        <v>20</v>
      </c>
      <c r="I56" s="41"/>
      <c r="J56" s="6" t="s">
        <v>78</v>
      </c>
      <c r="K56" s="6" t="s">
        <v>70</v>
      </c>
      <c r="L56" s="6" t="s">
        <v>77</v>
      </c>
      <c r="M56" s="6" t="s">
        <v>69</v>
      </c>
      <c r="N56" s="6" t="s">
        <v>80</v>
      </c>
      <c r="O56" s="6"/>
      <c r="P56" s="42" t="s">
        <v>79</v>
      </c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</row>
    <row r="57" spans="7:35" x14ac:dyDescent="0.25">
      <c r="G57" s="22"/>
      <c r="H57" s="31">
        <v>21</v>
      </c>
      <c r="I57" s="41" t="s">
        <v>70</v>
      </c>
      <c r="J57" s="6" t="s">
        <v>78</v>
      </c>
      <c r="K57" s="6" t="s">
        <v>69</v>
      </c>
      <c r="L57" s="6" t="s">
        <v>81</v>
      </c>
      <c r="M57" s="6"/>
      <c r="N57" s="6" t="s">
        <v>80</v>
      </c>
      <c r="O57" s="6"/>
      <c r="P57" s="42" t="s">
        <v>79</v>
      </c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</row>
    <row r="58" spans="7:35" x14ac:dyDescent="0.25">
      <c r="G58" s="22"/>
      <c r="H58" s="31">
        <v>22</v>
      </c>
      <c r="I58" s="41" t="s">
        <v>70</v>
      </c>
      <c r="J58" s="6" t="s">
        <v>78</v>
      </c>
      <c r="K58" s="6" t="s">
        <v>69</v>
      </c>
      <c r="L58" s="6" t="s">
        <v>81</v>
      </c>
      <c r="M58" s="6"/>
      <c r="N58" s="6" t="s">
        <v>80</v>
      </c>
      <c r="O58" s="6"/>
      <c r="P58" s="42" t="s">
        <v>79</v>
      </c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</row>
    <row r="59" spans="7:35" x14ac:dyDescent="0.25">
      <c r="G59" s="22"/>
      <c r="H59" s="31">
        <v>23</v>
      </c>
      <c r="I59" s="41" t="s">
        <v>70</v>
      </c>
      <c r="J59" s="6" t="s">
        <v>78</v>
      </c>
      <c r="K59" s="6" t="s">
        <v>69</v>
      </c>
      <c r="L59" s="6" t="s">
        <v>81</v>
      </c>
      <c r="M59" s="6"/>
      <c r="N59" s="6" t="s">
        <v>80</v>
      </c>
      <c r="O59" s="6"/>
      <c r="P59" s="42" t="s">
        <v>79</v>
      </c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</row>
    <row r="60" spans="7:35" x14ac:dyDescent="0.25">
      <c r="G60" s="22"/>
      <c r="H60" s="31">
        <v>24</v>
      </c>
      <c r="I60" s="41" t="s">
        <v>70</v>
      </c>
      <c r="J60" s="6" t="s">
        <v>78</v>
      </c>
      <c r="K60" s="6" t="s">
        <v>69</v>
      </c>
      <c r="L60" s="6" t="s">
        <v>81</v>
      </c>
      <c r="M60" s="6"/>
      <c r="N60" s="6" t="s">
        <v>80</v>
      </c>
      <c r="O60" s="6"/>
      <c r="P60" s="42" t="s">
        <v>79</v>
      </c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</row>
    <row r="61" spans="7:35" x14ac:dyDescent="0.25">
      <c r="G61" s="22"/>
      <c r="H61" s="31">
        <v>25</v>
      </c>
      <c r="I61" s="41" t="s">
        <v>69</v>
      </c>
      <c r="J61" s="6" t="s">
        <v>66</v>
      </c>
      <c r="K61" s="6"/>
      <c r="L61" s="6" t="s">
        <v>81</v>
      </c>
      <c r="M61" s="6"/>
      <c r="N61" s="6" t="s">
        <v>80</v>
      </c>
      <c r="O61" s="6" t="s">
        <v>70</v>
      </c>
      <c r="P61" s="42" t="s">
        <v>79</v>
      </c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</row>
    <row r="62" spans="7:35" x14ac:dyDescent="0.25">
      <c r="G62" s="22"/>
      <c r="H62" s="31">
        <v>26</v>
      </c>
      <c r="I62" s="41"/>
      <c r="J62" s="6" t="s">
        <v>66</v>
      </c>
      <c r="K62" s="6"/>
      <c r="L62" s="6" t="s">
        <v>81</v>
      </c>
      <c r="M62" s="6" t="s">
        <v>70</v>
      </c>
      <c r="N62" s="6" t="s">
        <v>80</v>
      </c>
      <c r="O62" s="6" t="s">
        <v>69</v>
      </c>
      <c r="P62" s="42" t="s">
        <v>82</v>
      </c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</row>
    <row r="63" spans="7:35" x14ac:dyDescent="0.25">
      <c r="G63" s="22"/>
      <c r="H63" s="31">
        <v>27</v>
      </c>
      <c r="I63" s="41"/>
      <c r="J63" s="6" t="s">
        <v>66</v>
      </c>
      <c r="K63" s="6"/>
      <c r="L63" s="6" t="s">
        <v>81</v>
      </c>
      <c r="M63" s="6" t="s">
        <v>70</v>
      </c>
      <c r="N63" s="6" t="s">
        <v>80</v>
      </c>
      <c r="O63" s="6" t="s">
        <v>69</v>
      </c>
      <c r="P63" s="42" t="s">
        <v>82</v>
      </c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</row>
    <row r="64" spans="7:35" x14ac:dyDescent="0.25">
      <c r="G64" s="22"/>
      <c r="H64" s="31">
        <v>28</v>
      </c>
      <c r="I64" s="41"/>
      <c r="J64" s="6" t="s">
        <v>66</v>
      </c>
      <c r="K64" s="6" t="s">
        <v>70</v>
      </c>
      <c r="L64" s="6" t="s">
        <v>81</v>
      </c>
      <c r="M64" s="6" t="s">
        <v>69</v>
      </c>
      <c r="N64" s="6" t="s">
        <v>67</v>
      </c>
      <c r="O64" s="6"/>
      <c r="P64" s="42" t="s">
        <v>82</v>
      </c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</row>
    <row r="65" spans="7:35" x14ac:dyDescent="0.25">
      <c r="G65" s="22"/>
      <c r="H65" s="31">
        <v>29</v>
      </c>
      <c r="I65" s="41" t="s">
        <v>70</v>
      </c>
      <c r="J65" s="6" t="s">
        <v>66</v>
      </c>
      <c r="K65" s="6" t="s">
        <v>69</v>
      </c>
      <c r="L65" s="6" t="s">
        <v>76</v>
      </c>
      <c r="M65" s="6"/>
      <c r="N65" s="6" t="s">
        <v>67</v>
      </c>
      <c r="O65" s="6"/>
      <c r="P65" s="42" t="s">
        <v>82</v>
      </c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</row>
    <row r="66" spans="7:35" x14ac:dyDescent="0.25">
      <c r="G66" s="22"/>
      <c r="H66" s="31">
        <v>30</v>
      </c>
      <c r="I66" s="41" t="s">
        <v>69</v>
      </c>
      <c r="J66" s="6" t="s">
        <v>73</v>
      </c>
      <c r="K66" s="6"/>
      <c r="L66" s="6" t="s">
        <v>76</v>
      </c>
      <c r="M66" s="6"/>
      <c r="N66" s="6" t="s">
        <v>67</v>
      </c>
      <c r="O66" s="6" t="s">
        <v>70</v>
      </c>
      <c r="P66" s="42" t="s">
        <v>82</v>
      </c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</row>
  </sheetData>
  <sheetProtection algorithmName="SHA-512" hashValue="5lFxFimWdPTgBgkY7xCFNKTxs5NN/FFcWBJ6sO8b4xJCrVadjPr6EL1AhV8kQC6Yj6PkwnWt8OAyjKgttpk9Sg==" saltValue="ZFc+3UUwXrr4LmB0flFK4A==" spinCount="100000" sheet="1" selectLockedCells="1"/>
  <mergeCells count="8">
    <mergeCell ref="Z5:Z34"/>
    <mergeCell ref="Q3:Y3"/>
    <mergeCell ref="Z3:AH3"/>
    <mergeCell ref="D3:F3"/>
    <mergeCell ref="G3:H3"/>
    <mergeCell ref="I3:P3"/>
    <mergeCell ref="I35:P35"/>
    <mergeCell ref="Q5:Q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AI73"/>
  <sheetViews>
    <sheetView topLeftCell="A10" workbookViewId="0">
      <selection activeCell="R30" sqref="R30"/>
    </sheetView>
  </sheetViews>
  <sheetFormatPr defaultRowHeight="15" x14ac:dyDescent="0.25"/>
  <cols>
    <col min="1" max="2" width="9.140625" style="9"/>
    <col min="3" max="3" width="13.5703125" style="9" bestFit="1" customWidth="1"/>
    <col min="4" max="8" width="9.140625" style="9"/>
    <col min="9" max="9" width="5.28515625" style="9" customWidth="1"/>
    <col min="10" max="10" width="9.140625" style="9"/>
    <col min="11" max="11" width="5.28515625" style="9" customWidth="1"/>
    <col min="12" max="12" width="9.140625" style="9"/>
    <col min="13" max="13" width="5.28515625" style="9" customWidth="1"/>
    <col min="14" max="14" width="9.140625" style="9"/>
    <col min="15" max="15" width="5.28515625" style="9" customWidth="1"/>
    <col min="16" max="16384" width="9.140625" style="9"/>
  </cols>
  <sheetData>
    <row r="2" spans="1:35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63" t="s">
        <v>18</v>
      </c>
      <c r="R2" s="63"/>
      <c r="S2" s="63"/>
      <c r="T2" s="63"/>
      <c r="U2" s="63"/>
      <c r="V2" s="63"/>
      <c r="W2" s="63"/>
      <c r="X2" s="63"/>
      <c r="Y2" s="64"/>
      <c r="Z2" s="63" t="s">
        <v>25</v>
      </c>
      <c r="AA2" s="63"/>
      <c r="AB2" s="63"/>
      <c r="AC2" s="63"/>
      <c r="AD2" s="63"/>
      <c r="AE2" s="63"/>
      <c r="AF2" s="63"/>
      <c r="AG2" s="63"/>
      <c r="AH2" s="64"/>
    </row>
    <row r="3" spans="1:35" ht="15.75" thickBot="1" x14ac:dyDescent="0.3">
      <c r="A3" s="22"/>
      <c r="B3" s="22"/>
      <c r="C3" s="23"/>
      <c r="D3" s="54" t="s">
        <v>1</v>
      </c>
      <c r="E3" s="54"/>
      <c r="F3" s="55"/>
      <c r="G3" s="56" t="s">
        <v>5</v>
      </c>
      <c r="H3" s="55"/>
      <c r="I3" s="56" t="s">
        <v>39</v>
      </c>
      <c r="J3" s="54"/>
      <c r="K3" s="54"/>
      <c r="L3" s="54"/>
      <c r="M3" s="54"/>
      <c r="N3" s="54"/>
      <c r="O3" s="54"/>
      <c r="P3" s="55"/>
      <c r="Q3" s="28" t="s">
        <v>22</v>
      </c>
      <c r="R3" s="29" t="s">
        <v>13</v>
      </c>
      <c r="S3" s="29" t="s">
        <v>14</v>
      </c>
      <c r="T3" s="29" t="s">
        <v>15</v>
      </c>
      <c r="U3" s="29" t="s">
        <v>16</v>
      </c>
      <c r="V3" s="29" t="s">
        <v>17</v>
      </c>
      <c r="W3" s="29" t="s">
        <v>19</v>
      </c>
      <c r="X3" s="29" t="s">
        <v>20</v>
      </c>
      <c r="Y3" s="30" t="s">
        <v>21</v>
      </c>
      <c r="Z3" s="28" t="s">
        <v>22</v>
      </c>
      <c r="AA3" s="29" t="s">
        <v>13</v>
      </c>
      <c r="AB3" s="29" t="s">
        <v>14</v>
      </c>
      <c r="AC3" s="29" t="s">
        <v>15</v>
      </c>
      <c r="AD3" s="29" t="s">
        <v>16</v>
      </c>
      <c r="AE3" s="29" t="s">
        <v>17</v>
      </c>
      <c r="AF3" s="29" t="s">
        <v>19</v>
      </c>
      <c r="AG3" s="29" t="s">
        <v>20</v>
      </c>
      <c r="AH3" s="30" t="s">
        <v>21</v>
      </c>
    </row>
    <row r="4" spans="1:35" ht="15.75" thickBot="1" x14ac:dyDescent="0.3">
      <c r="A4" s="22"/>
      <c r="B4" s="32" t="s">
        <v>0</v>
      </c>
      <c r="C4" s="16" t="s">
        <v>12</v>
      </c>
      <c r="D4" s="67" t="s">
        <v>2</v>
      </c>
      <c r="E4" s="68"/>
      <c r="F4" s="17" t="s">
        <v>4</v>
      </c>
      <c r="G4" s="25" t="s">
        <v>6</v>
      </c>
      <c r="H4" s="27" t="s">
        <v>7</v>
      </c>
      <c r="I4" s="26" t="s">
        <v>24</v>
      </c>
      <c r="J4" s="26" t="s">
        <v>9</v>
      </c>
      <c r="K4" s="26" t="s">
        <v>24</v>
      </c>
      <c r="L4" s="26" t="s">
        <v>8</v>
      </c>
      <c r="M4" s="26" t="s">
        <v>24</v>
      </c>
      <c r="N4" s="26" t="s">
        <v>11</v>
      </c>
      <c r="O4" s="26" t="s">
        <v>24</v>
      </c>
      <c r="P4" s="27" t="s">
        <v>10</v>
      </c>
      <c r="Q4" s="33" t="s">
        <v>24</v>
      </c>
      <c r="R4" s="7"/>
      <c r="S4" s="7"/>
      <c r="T4" s="7"/>
      <c r="U4" s="7"/>
      <c r="V4" s="7"/>
      <c r="W4" s="7"/>
      <c r="X4" s="7"/>
      <c r="Y4" s="8"/>
      <c r="Z4" s="33" t="s">
        <v>24</v>
      </c>
      <c r="AA4" s="7"/>
      <c r="AB4" s="7"/>
      <c r="AC4" s="7"/>
      <c r="AD4" s="7"/>
      <c r="AE4" s="7"/>
      <c r="AF4" s="7"/>
      <c r="AG4" s="7"/>
      <c r="AH4" s="8"/>
    </row>
    <row r="5" spans="1:35" x14ac:dyDescent="0.25">
      <c r="A5" s="31">
        <v>1</v>
      </c>
      <c r="B5" s="13"/>
      <c r="C5" s="15" t="str">
        <f>CONCATENATE(HEX2BIN(MID(B5,3,1),4),HEX2BIN(MID(B5,4,1),4),HEX2BIN(MID(B5,5,1),4))</f>
        <v>000000000000</v>
      </c>
      <c r="D5" s="69" t="str">
        <f>LEFT(C5,8)</f>
        <v>00000000</v>
      </c>
      <c r="E5" s="70"/>
      <c r="F5" s="18" t="str">
        <f>MID(C5,9,4)</f>
        <v>0000</v>
      </c>
      <c r="G5" s="2"/>
      <c r="H5" s="1"/>
      <c r="I5" s="2"/>
      <c r="J5" s="3"/>
      <c r="K5" s="3"/>
      <c r="L5" s="3"/>
      <c r="M5" s="3"/>
      <c r="N5" s="3"/>
      <c r="O5" s="3"/>
      <c r="P5" s="1"/>
      <c r="Q5" s="60" t="s">
        <v>23</v>
      </c>
      <c r="R5" s="3"/>
      <c r="S5" s="3"/>
      <c r="T5" s="3"/>
      <c r="U5" s="3"/>
      <c r="V5" s="3"/>
      <c r="W5" s="3"/>
      <c r="X5" s="3"/>
      <c r="Y5" s="1"/>
      <c r="Z5" s="60" t="s">
        <v>23</v>
      </c>
      <c r="AA5" s="3"/>
      <c r="AB5" s="3"/>
      <c r="AC5" s="3"/>
      <c r="AD5" s="3"/>
      <c r="AE5" s="3"/>
      <c r="AF5" s="3"/>
      <c r="AG5" s="3"/>
      <c r="AH5" s="1"/>
      <c r="AI5" s="22"/>
    </row>
    <row r="6" spans="1:35" x14ac:dyDescent="0.25">
      <c r="A6" s="31">
        <v>2</v>
      </c>
      <c r="B6" s="14"/>
      <c r="C6" s="15" t="str">
        <f t="shared" ref="C6:C34" si="0">CONCATENATE(HEX2BIN(MID(B6,3,1),4),HEX2BIN(MID(B6,4,1),4),HEX2BIN(MID(B6,5,1),4))</f>
        <v>000000000000</v>
      </c>
      <c r="D6" s="65" t="str">
        <f>LEFT(C6,8)</f>
        <v>00000000</v>
      </c>
      <c r="E6" s="66"/>
      <c r="F6" s="18" t="str">
        <f t="shared" ref="F6:F34" si="1">MID(C6,9,4)</f>
        <v>0000</v>
      </c>
      <c r="G6" s="5"/>
      <c r="H6" s="4"/>
      <c r="I6" s="5"/>
      <c r="J6" s="6"/>
      <c r="K6" s="6"/>
      <c r="L6" s="6"/>
      <c r="M6" s="6"/>
      <c r="N6" s="6"/>
      <c r="O6" s="6"/>
      <c r="P6" s="4"/>
      <c r="Q6" s="61"/>
      <c r="R6" s="6"/>
      <c r="S6" s="6"/>
      <c r="T6" s="6"/>
      <c r="U6" s="6"/>
      <c r="V6" s="6"/>
      <c r="W6" s="6"/>
      <c r="X6" s="6"/>
      <c r="Y6" s="1"/>
      <c r="Z6" s="61"/>
      <c r="AA6" s="6"/>
      <c r="AB6" s="6"/>
      <c r="AC6" s="6"/>
      <c r="AD6" s="6"/>
      <c r="AE6" s="6"/>
      <c r="AF6" s="6"/>
      <c r="AG6" s="6"/>
      <c r="AH6" s="1"/>
      <c r="AI6" s="22"/>
    </row>
    <row r="7" spans="1:35" x14ac:dyDescent="0.25">
      <c r="A7" s="31">
        <v>3</v>
      </c>
      <c r="B7" s="14"/>
      <c r="C7" s="15" t="str">
        <f t="shared" si="0"/>
        <v>000000000000</v>
      </c>
      <c r="D7" s="65" t="str">
        <f t="shared" ref="D7:D33" si="2">LEFT(C7,8)</f>
        <v>00000000</v>
      </c>
      <c r="E7" s="66"/>
      <c r="F7" s="18" t="str">
        <f t="shared" si="1"/>
        <v>0000</v>
      </c>
      <c r="G7" s="5"/>
      <c r="H7" s="4"/>
      <c r="I7" s="5"/>
      <c r="J7" s="6"/>
      <c r="K7" s="6"/>
      <c r="L7" s="6"/>
      <c r="M7" s="6"/>
      <c r="N7" s="6"/>
      <c r="O7" s="6"/>
      <c r="P7" s="4"/>
      <c r="Q7" s="61"/>
      <c r="R7" s="6"/>
      <c r="S7" s="6"/>
      <c r="T7" s="6"/>
      <c r="U7" s="6"/>
      <c r="V7" s="6"/>
      <c r="W7" s="6"/>
      <c r="X7" s="6"/>
      <c r="Y7" s="1"/>
      <c r="Z7" s="61"/>
      <c r="AA7" s="6"/>
      <c r="AB7" s="6"/>
      <c r="AC7" s="6"/>
      <c r="AD7" s="6"/>
      <c r="AE7" s="6"/>
      <c r="AF7" s="6"/>
      <c r="AG7" s="6"/>
      <c r="AH7" s="1"/>
      <c r="AI7" s="22"/>
    </row>
    <row r="8" spans="1:35" x14ac:dyDescent="0.25">
      <c r="A8" s="31">
        <v>4</v>
      </c>
      <c r="B8" s="14"/>
      <c r="C8" s="15" t="str">
        <f t="shared" si="0"/>
        <v>000000000000</v>
      </c>
      <c r="D8" s="65" t="str">
        <f t="shared" si="2"/>
        <v>00000000</v>
      </c>
      <c r="E8" s="66"/>
      <c r="F8" s="18" t="str">
        <f t="shared" si="1"/>
        <v>0000</v>
      </c>
      <c r="G8" s="5"/>
      <c r="H8" s="4"/>
      <c r="I8" s="5"/>
      <c r="J8" s="6"/>
      <c r="K8" s="6"/>
      <c r="L8" s="6"/>
      <c r="M8" s="6"/>
      <c r="N8" s="6"/>
      <c r="O8" s="6"/>
      <c r="P8" s="4"/>
      <c r="Q8" s="61"/>
      <c r="R8" s="6"/>
      <c r="S8" s="6"/>
      <c r="T8" s="6"/>
      <c r="U8" s="6"/>
      <c r="V8" s="6"/>
      <c r="W8" s="6"/>
      <c r="X8" s="6"/>
      <c r="Y8" s="1"/>
      <c r="Z8" s="61"/>
      <c r="AA8" s="6"/>
      <c r="AB8" s="6"/>
      <c r="AC8" s="6"/>
      <c r="AD8" s="6"/>
      <c r="AE8" s="6"/>
      <c r="AF8" s="6"/>
      <c r="AG8" s="6"/>
      <c r="AH8" s="1"/>
      <c r="AI8" s="22"/>
    </row>
    <row r="9" spans="1:35" x14ac:dyDescent="0.25">
      <c r="A9" s="31">
        <v>5</v>
      </c>
      <c r="B9" s="14"/>
      <c r="C9" s="15" t="str">
        <f t="shared" si="0"/>
        <v>000000000000</v>
      </c>
      <c r="D9" s="65" t="str">
        <f t="shared" si="2"/>
        <v>00000000</v>
      </c>
      <c r="E9" s="66"/>
      <c r="F9" s="18" t="str">
        <f t="shared" si="1"/>
        <v>0000</v>
      </c>
      <c r="G9" s="5"/>
      <c r="H9" s="4"/>
      <c r="I9" s="5"/>
      <c r="J9" s="6"/>
      <c r="K9" s="6"/>
      <c r="L9" s="6"/>
      <c r="M9" s="6"/>
      <c r="N9" s="6"/>
      <c r="O9" s="6"/>
      <c r="P9" s="4"/>
      <c r="Q9" s="61"/>
      <c r="R9" s="6"/>
      <c r="S9" s="6"/>
      <c r="T9" s="6"/>
      <c r="U9" s="6"/>
      <c r="V9" s="6"/>
      <c r="W9" s="6"/>
      <c r="X9" s="6"/>
      <c r="Y9" s="1"/>
      <c r="Z9" s="61"/>
      <c r="AA9" s="6"/>
      <c r="AB9" s="6"/>
      <c r="AC9" s="6"/>
      <c r="AD9" s="6"/>
      <c r="AE9" s="6"/>
      <c r="AF9" s="6"/>
      <c r="AG9" s="6"/>
      <c r="AH9" s="1"/>
      <c r="AI9" s="22"/>
    </row>
    <row r="10" spans="1:35" x14ac:dyDescent="0.25">
      <c r="A10" s="31">
        <v>6</v>
      </c>
      <c r="B10" s="14"/>
      <c r="C10" s="15" t="str">
        <f t="shared" si="0"/>
        <v>000000000000</v>
      </c>
      <c r="D10" s="65" t="str">
        <f t="shared" si="2"/>
        <v>00000000</v>
      </c>
      <c r="E10" s="66"/>
      <c r="F10" s="18" t="str">
        <f t="shared" si="1"/>
        <v>0000</v>
      </c>
      <c r="G10" s="5"/>
      <c r="H10" s="4"/>
      <c r="I10" s="5"/>
      <c r="J10" s="6"/>
      <c r="K10" s="6"/>
      <c r="L10" s="6"/>
      <c r="M10" s="6"/>
      <c r="N10" s="6"/>
      <c r="O10" s="6"/>
      <c r="P10" s="4"/>
      <c r="Q10" s="61"/>
      <c r="R10" s="6"/>
      <c r="S10" s="6"/>
      <c r="T10" s="6"/>
      <c r="U10" s="6"/>
      <c r="V10" s="6"/>
      <c r="W10" s="6"/>
      <c r="X10" s="6"/>
      <c r="Y10" s="1"/>
      <c r="Z10" s="61"/>
      <c r="AA10" s="6"/>
      <c r="AB10" s="6"/>
      <c r="AC10" s="6"/>
      <c r="AD10" s="6"/>
      <c r="AE10" s="6"/>
      <c r="AF10" s="6"/>
      <c r="AG10" s="6"/>
      <c r="AH10" s="1"/>
      <c r="AI10" s="22"/>
    </row>
    <row r="11" spans="1:35" x14ac:dyDescent="0.25">
      <c r="A11" s="31">
        <v>7</v>
      </c>
      <c r="B11" s="14"/>
      <c r="C11" s="15" t="str">
        <f t="shared" si="0"/>
        <v>000000000000</v>
      </c>
      <c r="D11" s="65" t="str">
        <f t="shared" si="2"/>
        <v>00000000</v>
      </c>
      <c r="E11" s="66"/>
      <c r="F11" s="18" t="str">
        <f t="shared" si="1"/>
        <v>0000</v>
      </c>
      <c r="G11" s="5"/>
      <c r="H11" s="4"/>
      <c r="I11" s="5"/>
      <c r="J11" s="6"/>
      <c r="K11" s="6"/>
      <c r="L11" s="6"/>
      <c r="M11" s="6"/>
      <c r="N11" s="6"/>
      <c r="O11" s="6"/>
      <c r="P11" s="4"/>
      <c r="Q11" s="61"/>
      <c r="R11" s="6"/>
      <c r="S11" s="6"/>
      <c r="T11" s="6"/>
      <c r="U11" s="6"/>
      <c r="V11" s="6"/>
      <c r="W11" s="6"/>
      <c r="X11" s="6"/>
      <c r="Y11" s="1"/>
      <c r="Z11" s="61"/>
      <c r="AA11" s="6"/>
      <c r="AB11" s="6"/>
      <c r="AC11" s="6"/>
      <c r="AD11" s="6"/>
      <c r="AE11" s="6"/>
      <c r="AF11" s="6"/>
      <c r="AG11" s="6"/>
      <c r="AH11" s="1"/>
      <c r="AI11" s="22"/>
    </row>
    <row r="12" spans="1:35" x14ac:dyDescent="0.25">
      <c r="A12" s="31">
        <v>8</v>
      </c>
      <c r="B12" s="14"/>
      <c r="C12" s="15" t="str">
        <f t="shared" si="0"/>
        <v>000000000000</v>
      </c>
      <c r="D12" s="65" t="str">
        <f t="shared" si="2"/>
        <v>00000000</v>
      </c>
      <c r="E12" s="66"/>
      <c r="F12" s="18" t="str">
        <f t="shared" si="1"/>
        <v>0000</v>
      </c>
      <c r="G12" s="5"/>
      <c r="H12" s="4"/>
      <c r="I12" s="5"/>
      <c r="J12" s="6"/>
      <c r="K12" s="6"/>
      <c r="L12" s="6"/>
      <c r="M12" s="6"/>
      <c r="N12" s="6"/>
      <c r="O12" s="6"/>
      <c r="P12" s="4"/>
      <c r="Q12" s="61"/>
      <c r="R12" s="6"/>
      <c r="S12" s="6"/>
      <c r="T12" s="6"/>
      <c r="U12" s="6"/>
      <c r="V12" s="6"/>
      <c r="W12" s="6"/>
      <c r="X12" s="6"/>
      <c r="Y12" s="1"/>
      <c r="Z12" s="61"/>
      <c r="AA12" s="6"/>
      <c r="AB12" s="6"/>
      <c r="AC12" s="6"/>
      <c r="AD12" s="6"/>
      <c r="AE12" s="6"/>
      <c r="AF12" s="6"/>
      <c r="AG12" s="6"/>
      <c r="AH12" s="1"/>
      <c r="AI12" s="22"/>
    </row>
    <row r="13" spans="1:35" x14ac:dyDescent="0.25">
      <c r="A13" s="31">
        <v>9</v>
      </c>
      <c r="B13" s="14"/>
      <c r="C13" s="15" t="str">
        <f t="shared" si="0"/>
        <v>000000000000</v>
      </c>
      <c r="D13" s="65" t="str">
        <f t="shared" si="2"/>
        <v>00000000</v>
      </c>
      <c r="E13" s="66"/>
      <c r="F13" s="18" t="str">
        <f t="shared" si="1"/>
        <v>0000</v>
      </c>
      <c r="G13" s="5"/>
      <c r="H13" s="4"/>
      <c r="I13" s="5"/>
      <c r="J13" s="6"/>
      <c r="K13" s="6"/>
      <c r="L13" s="6"/>
      <c r="M13" s="6"/>
      <c r="N13" s="6"/>
      <c r="O13" s="6"/>
      <c r="P13" s="4"/>
      <c r="Q13" s="61"/>
      <c r="R13" s="6"/>
      <c r="S13" s="6"/>
      <c r="T13" s="6"/>
      <c r="U13" s="6"/>
      <c r="V13" s="6"/>
      <c r="W13" s="6"/>
      <c r="X13" s="6"/>
      <c r="Y13" s="1"/>
      <c r="Z13" s="61"/>
      <c r="AA13" s="6"/>
      <c r="AB13" s="6"/>
      <c r="AC13" s="6"/>
      <c r="AD13" s="6"/>
      <c r="AE13" s="6"/>
      <c r="AF13" s="6"/>
      <c r="AG13" s="6"/>
      <c r="AH13" s="1"/>
      <c r="AI13" s="22"/>
    </row>
    <row r="14" spans="1:35" x14ac:dyDescent="0.25">
      <c r="A14" s="31">
        <v>10</v>
      </c>
      <c r="B14" s="14"/>
      <c r="C14" s="15" t="str">
        <f t="shared" si="0"/>
        <v>000000000000</v>
      </c>
      <c r="D14" s="65" t="str">
        <f t="shared" si="2"/>
        <v>00000000</v>
      </c>
      <c r="E14" s="66"/>
      <c r="F14" s="18" t="str">
        <f t="shared" si="1"/>
        <v>0000</v>
      </c>
      <c r="G14" s="5"/>
      <c r="H14" s="4"/>
      <c r="I14" s="5"/>
      <c r="J14" s="6"/>
      <c r="K14" s="6"/>
      <c r="L14" s="6"/>
      <c r="M14" s="6"/>
      <c r="N14" s="6"/>
      <c r="O14" s="6"/>
      <c r="P14" s="4"/>
      <c r="Q14" s="61"/>
      <c r="R14" s="6"/>
      <c r="S14" s="6"/>
      <c r="T14" s="6"/>
      <c r="U14" s="6"/>
      <c r="V14" s="6"/>
      <c r="W14" s="6"/>
      <c r="X14" s="6"/>
      <c r="Y14" s="1"/>
      <c r="Z14" s="61"/>
      <c r="AA14" s="6"/>
      <c r="AB14" s="6"/>
      <c r="AC14" s="6"/>
      <c r="AD14" s="6"/>
      <c r="AE14" s="6"/>
      <c r="AF14" s="6"/>
      <c r="AG14" s="6"/>
      <c r="AH14" s="1"/>
      <c r="AI14" s="22"/>
    </row>
    <row r="15" spans="1:35" x14ac:dyDescent="0.25">
      <c r="A15" s="31">
        <v>11</v>
      </c>
      <c r="B15" s="14"/>
      <c r="C15" s="15" t="str">
        <f t="shared" si="0"/>
        <v>000000000000</v>
      </c>
      <c r="D15" s="65" t="str">
        <f t="shared" si="2"/>
        <v>00000000</v>
      </c>
      <c r="E15" s="66"/>
      <c r="F15" s="18" t="str">
        <f t="shared" si="1"/>
        <v>0000</v>
      </c>
      <c r="G15" s="5"/>
      <c r="H15" s="4"/>
      <c r="I15" s="5"/>
      <c r="J15" s="6"/>
      <c r="K15" s="6"/>
      <c r="L15" s="6"/>
      <c r="M15" s="6"/>
      <c r="N15" s="6"/>
      <c r="O15" s="6"/>
      <c r="P15" s="4"/>
      <c r="Q15" s="61"/>
      <c r="R15" s="6"/>
      <c r="S15" s="6"/>
      <c r="T15" s="6"/>
      <c r="U15" s="6"/>
      <c r="V15" s="6"/>
      <c r="W15" s="6"/>
      <c r="X15" s="6"/>
      <c r="Y15" s="1"/>
      <c r="Z15" s="61"/>
      <c r="AA15" s="6"/>
      <c r="AB15" s="6"/>
      <c r="AC15" s="6"/>
      <c r="AD15" s="6"/>
      <c r="AE15" s="6"/>
      <c r="AF15" s="6"/>
      <c r="AG15" s="6"/>
      <c r="AH15" s="1"/>
      <c r="AI15" s="22"/>
    </row>
    <row r="16" spans="1:35" x14ac:dyDescent="0.25">
      <c r="A16" s="31">
        <v>12</v>
      </c>
      <c r="B16" s="14"/>
      <c r="C16" s="15" t="str">
        <f t="shared" si="0"/>
        <v>000000000000</v>
      </c>
      <c r="D16" s="65" t="str">
        <f t="shared" si="2"/>
        <v>00000000</v>
      </c>
      <c r="E16" s="66"/>
      <c r="F16" s="18" t="str">
        <f t="shared" si="1"/>
        <v>0000</v>
      </c>
      <c r="G16" s="5"/>
      <c r="H16" s="4"/>
      <c r="I16" s="5"/>
      <c r="J16" s="6"/>
      <c r="K16" s="6"/>
      <c r="L16" s="6"/>
      <c r="M16" s="6"/>
      <c r="N16" s="6"/>
      <c r="O16" s="6"/>
      <c r="P16" s="4"/>
      <c r="Q16" s="61"/>
      <c r="R16" s="6"/>
      <c r="S16" s="6"/>
      <c r="T16" s="6"/>
      <c r="U16" s="6"/>
      <c r="V16" s="6"/>
      <c r="W16" s="6"/>
      <c r="X16" s="6"/>
      <c r="Y16" s="1"/>
      <c r="Z16" s="61"/>
      <c r="AA16" s="6"/>
      <c r="AB16" s="6"/>
      <c r="AC16" s="6"/>
      <c r="AD16" s="6"/>
      <c r="AE16" s="6"/>
      <c r="AF16" s="6"/>
      <c r="AG16" s="6"/>
      <c r="AH16" s="1"/>
      <c r="AI16" s="22"/>
    </row>
    <row r="17" spans="1:35" x14ac:dyDescent="0.25">
      <c r="A17" s="31">
        <v>13</v>
      </c>
      <c r="B17" s="14"/>
      <c r="C17" s="15" t="str">
        <f t="shared" si="0"/>
        <v>000000000000</v>
      </c>
      <c r="D17" s="65" t="str">
        <f t="shared" si="2"/>
        <v>00000000</v>
      </c>
      <c r="E17" s="66"/>
      <c r="F17" s="18" t="str">
        <f t="shared" si="1"/>
        <v>0000</v>
      </c>
      <c r="G17" s="5"/>
      <c r="H17" s="4"/>
      <c r="I17" s="5"/>
      <c r="J17" s="6"/>
      <c r="K17" s="6"/>
      <c r="L17" s="6"/>
      <c r="M17" s="6"/>
      <c r="N17" s="6"/>
      <c r="O17" s="6"/>
      <c r="P17" s="4"/>
      <c r="Q17" s="61"/>
      <c r="R17" s="6"/>
      <c r="S17" s="6"/>
      <c r="T17" s="6"/>
      <c r="U17" s="6"/>
      <c r="V17" s="6"/>
      <c r="W17" s="6"/>
      <c r="X17" s="6"/>
      <c r="Y17" s="1"/>
      <c r="Z17" s="61"/>
      <c r="AA17" s="6"/>
      <c r="AB17" s="6"/>
      <c r="AC17" s="6"/>
      <c r="AD17" s="6"/>
      <c r="AE17" s="6"/>
      <c r="AF17" s="6"/>
      <c r="AG17" s="6"/>
      <c r="AH17" s="1"/>
      <c r="AI17" s="22"/>
    </row>
    <row r="18" spans="1:35" x14ac:dyDescent="0.25">
      <c r="A18" s="31">
        <v>14</v>
      </c>
      <c r="B18" s="14"/>
      <c r="C18" s="15" t="str">
        <f t="shared" si="0"/>
        <v>000000000000</v>
      </c>
      <c r="D18" s="65" t="str">
        <f t="shared" si="2"/>
        <v>00000000</v>
      </c>
      <c r="E18" s="66"/>
      <c r="F18" s="18" t="str">
        <f t="shared" si="1"/>
        <v>0000</v>
      </c>
      <c r="G18" s="5"/>
      <c r="H18" s="4"/>
      <c r="I18" s="5"/>
      <c r="J18" s="6"/>
      <c r="K18" s="6"/>
      <c r="L18" s="6"/>
      <c r="M18" s="6"/>
      <c r="N18" s="6"/>
      <c r="O18" s="6"/>
      <c r="P18" s="4"/>
      <c r="Q18" s="61"/>
      <c r="R18" s="6"/>
      <c r="S18" s="6"/>
      <c r="T18" s="6"/>
      <c r="U18" s="6"/>
      <c r="V18" s="6"/>
      <c r="W18" s="6"/>
      <c r="X18" s="6"/>
      <c r="Y18" s="1"/>
      <c r="Z18" s="61"/>
      <c r="AA18" s="6"/>
      <c r="AB18" s="6"/>
      <c r="AC18" s="6"/>
      <c r="AD18" s="6"/>
      <c r="AE18" s="6"/>
      <c r="AF18" s="6"/>
      <c r="AG18" s="6"/>
      <c r="AH18" s="1"/>
      <c r="AI18" s="22"/>
    </row>
    <row r="19" spans="1:35" x14ac:dyDescent="0.25">
      <c r="A19" s="31">
        <v>15</v>
      </c>
      <c r="B19" s="14"/>
      <c r="C19" s="15" t="str">
        <f t="shared" si="0"/>
        <v>000000000000</v>
      </c>
      <c r="D19" s="65" t="str">
        <f t="shared" si="2"/>
        <v>00000000</v>
      </c>
      <c r="E19" s="66"/>
      <c r="F19" s="18" t="str">
        <f t="shared" si="1"/>
        <v>0000</v>
      </c>
      <c r="G19" s="5"/>
      <c r="H19" s="4"/>
      <c r="I19" s="5"/>
      <c r="J19" s="6"/>
      <c r="K19" s="6"/>
      <c r="L19" s="6"/>
      <c r="M19" s="6"/>
      <c r="N19" s="6"/>
      <c r="O19" s="6"/>
      <c r="P19" s="4"/>
      <c r="Q19" s="61"/>
      <c r="R19" s="6"/>
      <c r="S19" s="6"/>
      <c r="T19" s="6"/>
      <c r="U19" s="6"/>
      <c r="V19" s="6"/>
      <c r="W19" s="6"/>
      <c r="X19" s="6"/>
      <c r="Y19" s="1"/>
      <c r="Z19" s="61"/>
      <c r="AA19" s="6"/>
      <c r="AB19" s="6"/>
      <c r="AC19" s="6"/>
      <c r="AD19" s="6"/>
      <c r="AE19" s="6"/>
      <c r="AF19" s="6"/>
      <c r="AG19" s="6"/>
      <c r="AH19" s="1"/>
      <c r="AI19" s="22"/>
    </row>
    <row r="20" spans="1:35" x14ac:dyDescent="0.25">
      <c r="A20" s="31">
        <v>16</v>
      </c>
      <c r="B20" s="14"/>
      <c r="C20" s="15" t="str">
        <f t="shared" si="0"/>
        <v>000000000000</v>
      </c>
      <c r="D20" s="65" t="str">
        <f t="shared" si="2"/>
        <v>00000000</v>
      </c>
      <c r="E20" s="66"/>
      <c r="F20" s="18" t="str">
        <f t="shared" si="1"/>
        <v>0000</v>
      </c>
      <c r="G20" s="5"/>
      <c r="H20" s="4"/>
      <c r="I20" s="5"/>
      <c r="J20" s="6"/>
      <c r="K20" s="6"/>
      <c r="L20" s="6"/>
      <c r="M20" s="6"/>
      <c r="N20" s="6"/>
      <c r="O20" s="6"/>
      <c r="P20" s="4"/>
      <c r="Q20" s="61"/>
      <c r="R20" s="6"/>
      <c r="S20" s="6"/>
      <c r="T20" s="6"/>
      <c r="U20" s="6"/>
      <c r="V20" s="6"/>
      <c r="W20" s="6"/>
      <c r="X20" s="6"/>
      <c r="Y20" s="1"/>
      <c r="Z20" s="61"/>
      <c r="AA20" s="6"/>
      <c r="AB20" s="6"/>
      <c r="AC20" s="6"/>
      <c r="AD20" s="6"/>
      <c r="AE20" s="6"/>
      <c r="AF20" s="6"/>
      <c r="AG20" s="6"/>
      <c r="AH20" s="1"/>
      <c r="AI20" s="22"/>
    </row>
    <row r="21" spans="1:35" x14ac:dyDescent="0.25">
      <c r="A21" s="31">
        <v>17</v>
      </c>
      <c r="B21" s="14"/>
      <c r="C21" s="15" t="str">
        <f t="shared" si="0"/>
        <v>000000000000</v>
      </c>
      <c r="D21" s="65" t="str">
        <f t="shared" si="2"/>
        <v>00000000</v>
      </c>
      <c r="E21" s="66"/>
      <c r="F21" s="18" t="str">
        <f t="shared" si="1"/>
        <v>0000</v>
      </c>
      <c r="G21" s="5"/>
      <c r="H21" s="4"/>
      <c r="I21" s="5"/>
      <c r="J21" s="6"/>
      <c r="K21" s="6"/>
      <c r="L21" s="6"/>
      <c r="M21" s="6"/>
      <c r="N21" s="6"/>
      <c r="O21" s="6"/>
      <c r="P21" s="4"/>
      <c r="Q21" s="61"/>
      <c r="R21" s="6"/>
      <c r="S21" s="6"/>
      <c r="T21" s="6"/>
      <c r="U21" s="6"/>
      <c r="V21" s="6"/>
      <c r="W21" s="6"/>
      <c r="X21" s="6"/>
      <c r="Y21" s="1"/>
      <c r="Z21" s="61"/>
      <c r="AA21" s="6"/>
      <c r="AB21" s="6"/>
      <c r="AC21" s="6"/>
      <c r="AD21" s="6"/>
      <c r="AE21" s="6"/>
      <c r="AF21" s="6"/>
      <c r="AG21" s="6"/>
      <c r="AH21" s="1"/>
      <c r="AI21" s="22"/>
    </row>
    <row r="22" spans="1:35" x14ac:dyDescent="0.25">
      <c r="A22" s="31">
        <v>18</v>
      </c>
      <c r="B22" s="14"/>
      <c r="C22" s="15" t="str">
        <f t="shared" si="0"/>
        <v>000000000000</v>
      </c>
      <c r="D22" s="65" t="str">
        <f t="shared" si="2"/>
        <v>00000000</v>
      </c>
      <c r="E22" s="66"/>
      <c r="F22" s="18" t="str">
        <f t="shared" si="1"/>
        <v>0000</v>
      </c>
      <c r="G22" s="5"/>
      <c r="H22" s="4"/>
      <c r="I22" s="5"/>
      <c r="J22" s="6"/>
      <c r="K22" s="6"/>
      <c r="L22" s="6"/>
      <c r="M22" s="6"/>
      <c r="N22" s="6"/>
      <c r="O22" s="6"/>
      <c r="P22" s="4"/>
      <c r="Q22" s="61"/>
      <c r="R22" s="6"/>
      <c r="S22" s="6"/>
      <c r="T22" s="6"/>
      <c r="U22" s="6"/>
      <c r="V22" s="6"/>
      <c r="W22" s="6"/>
      <c r="X22" s="6"/>
      <c r="Y22" s="1"/>
      <c r="Z22" s="61"/>
      <c r="AA22" s="6"/>
      <c r="AB22" s="6"/>
      <c r="AC22" s="6"/>
      <c r="AD22" s="6"/>
      <c r="AE22" s="6"/>
      <c r="AF22" s="6"/>
      <c r="AG22" s="6"/>
      <c r="AH22" s="1"/>
      <c r="AI22" s="22"/>
    </row>
    <row r="23" spans="1:35" x14ac:dyDescent="0.25">
      <c r="A23" s="31">
        <v>19</v>
      </c>
      <c r="B23" s="14"/>
      <c r="C23" s="15" t="str">
        <f t="shared" si="0"/>
        <v>000000000000</v>
      </c>
      <c r="D23" s="65" t="str">
        <f t="shared" si="2"/>
        <v>00000000</v>
      </c>
      <c r="E23" s="66"/>
      <c r="F23" s="18" t="str">
        <f t="shared" si="1"/>
        <v>0000</v>
      </c>
      <c r="G23" s="5"/>
      <c r="H23" s="4"/>
      <c r="I23" s="5"/>
      <c r="J23" s="6"/>
      <c r="K23" s="6"/>
      <c r="L23" s="6"/>
      <c r="M23" s="6"/>
      <c r="N23" s="6"/>
      <c r="O23" s="6"/>
      <c r="P23" s="4"/>
      <c r="Q23" s="61"/>
      <c r="R23" s="6"/>
      <c r="S23" s="6"/>
      <c r="T23" s="6"/>
      <c r="U23" s="6"/>
      <c r="V23" s="6"/>
      <c r="W23" s="6"/>
      <c r="X23" s="6"/>
      <c r="Y23" s="1"/>
      <c r="Z23" s="61"/>
      <c r="AA23" s="6"/>
      <c r="AB23" s="6"/>
      <c r="AC23" s="6"/>
      <c r="AD23" s="6"/>
      <c r="AE23" s="6"/>
      <c r="AF23" s="6"/>
      <c r="AG23" s="6"/>
      <c r="AH23" s="1"/>
      <c r="AI23" s="22"/>
    </row>
    <row r="24" spans="1:35" x14ac:dyDescent="0.25">
      <c r="A24" s="31">
        <v>20</v>
      </c>
      <c r="B24" s="14"/>
      <c r="C24" s="15" t="str">
        <f t="shared" si="0"/>
        <v>000000000000</v>
      </c>
      <c r="D24" s="65" t="str">
        <f t="shared" si="2"/>
        <v>00000000</v>
      </c>
      <c r="E24" s="66"/>
      <c r="F24" s="18" t="str">
        <f t="shared" si="1"/>
        <v>0000</v>
      </c>
      <c r="G24" s="5"/>
      <c r="H24" s="4"/>
      <c r="I24" s="5"/>
      <c r="J24" s="6"/>
      <c r="K24" s="6"/>
      <c r="L24" s="6"/>
      <c r="M24" s="6"/>
      <c r="N24" s="6"/>
      <c r="O24" s="6"/>
      <c r="P24" s="4"/>
      <c r="Q24" s="61"/>
      <c r="R24" s="6"/>
      <c r="S24" s="6"/>
      <c r="T24" s="6"/>
      <c r="U24" s="6"/>
      <c r="V24" s="6"/>
      <c r="W24" s="6"/>
      <c r="X24" s="6"/>
      <c r="Y24" s="1"/>
      <c r="Z24" s="61"/>
      <c r="AA24" s="6"/>
      <c r="AB24" s="6"/>
      <c r="AC24" s="6"/>
      <c r="AD24" s="6"/>
      <c r="AE24" s="6"/>
      <c r="AF24" s="6"/>
      <c r="AG24" s="6"/>
      <c r="AH24" s="1"/>
      <c r="AI24" s="22"/>
    </row>
    <row r="25" spans="1:35" x14ac:dyDescent="0.25">
      <c r="A25" s="31">
        <v>21</v>
      </c>
      <c r="B25" s="14"/>
      <c r="C25" s="15" t="str">
        <f t="shared" si="0"/>
        <v>000000000000</v>
      </c>
      <c r="D25" s="65" t="str">
        <f t="shared" si="2"/>
        <v>00000000</v>
      </c>
      <c r="E25" s="66"/>
      <c r="F25" s="18" t="str">
        <f t="shared" si="1"/>
        <v>0000</v>
      </c>
      <c r="G25" s="5"/>
      <c r="H25" s="4"/>
      <c r="I25" s="5"/>
      <c r="J25" s="6"/>
      <c r="K25" s="6"/>
      <c r="L25" s="6"/>
      <c r="M25" s="6"/>
      <c r="N25" s="6"/>
      <c r="O25" s="6"/>
      <c r="P25" s="4"/>
      <c r="Q25" s="61"/>
      <c r="R25" s="6"/>
      <c r="S25" s="6"/>
      <c r="T25" s="6"/>
      <c r="U25" s="6"/>
      <c r="V25" s="6"/>
      <c r="W25" s="6"/>
      <c r="X25" s="6"/>
      <c r="Y25" s="1"/>
      <c r="Z25" s="61"/>
      <c r="AA25" s="6"/>
      <c r="AB25" s="6"/>
      <c r="AC25" s="6"/>
      <c r="AD25" s="6"/>
      <c r="AE25" s="6"/>
      <c r="AF25" s="6"/>
      <c r="AG25" s="6"/>
      <c r="AH25" s="1"/>
      <c r="AI25" s="22"/>
    </row>
    <row r="26" spans="1:35" x14ac:dyDescent="0.25">
      <c r="A26" s="31">
        <v>22</v>
      </c>
      <c r="B26" s="14"/>
      <c r="C26" s="15" t="str">
        <f t="shared" si="0"/>
        <v>000000000000</v>
      </c>
      <c r="D26" s="65" t="str">
        <f t="shared" si="2"/>
        <v>00000000</v>
      </c>
      <c r="E26" s="66"/>
      <c r="F26" s="18" t="str">
        <f t="shared" si="1"/>
        <v>0000</v>
      </c>
      <c r="G26" s="5"/>
      <c r="H26" s="4"/>
      <c r="I26" s="5"/>
      <c r="J26" s="6"/>
      <c r="K26" s="6"/>
      <c r="L26" s="6"/>
      <c r="M26" s="6"/>
      <c r="N26" s="6"/>
      <c r="O26" s="6"/>
      <c r="P26" s="4"/>
      <c r="Q26" s="61"/>
      <c r="R26" s="6"/>
      <c r="S26" s="6"/>
      <c r="T26" s="6"/>
      <c r="U26" s="6"/>
      <c r="V26" s="6"/>
      <c r="W26" s="6"/>
      <c r="X26" s="6"/>
      <c r="Y26" s="1"/>
      <c r="Z26" s="61"/>
      <c r="AA26" s="6"/>
      <c r="AB26" s="6"/>
      <c r="AC26" s="6"/>
      <c r="AD26" s="6"/>
      <c r="AE26" s="6"/>
      <c r="AF26" s="6"/>
      <c r="AG26" s="6"/>
      <c r="AH26" s="1"/>
      <c r="AI26" s="22"/>
    </row>
    <row r="27" spans="1:35" x14ac:dyDescent="0.25">
      <c r="A27" s="31">
        <v>23</v>
      </c>
      <c r="B27" s="14"/>
      <c r="C27" s="15" t="str">
        <f t="shared" si="0"/>
        <v>000000000000</v>
      </c>
      <c r="D27" s="65" t="str">
        <f t="shared" si="2"/>
        <v>00000000</v>
      </c>
      <c r="E27" s="66"/>
      <c r="F27" s="18" t="str">
        <f t="shared" si="1"/>
        <v>0000</v>
      </c>
      <c r="G27" s="5"/>
      <c r="H27" s="4"/>
      <c r="I27" s="5"/>
      <c r="J27" s="6"/>
      <c r="K27" s="6"/>
      <c r="L27" s="6"/>
      <c r="M27" s="6"/>
      <c r="N27" s="6"/>
      <c r="O27" s="6"/>
      <c r="P27" s="4"/>
      <c r="Q27" s="61"/>
      <c r="R27" s="6"/>
      <c r="S27" s="6"/>
      <c r="T27" s="6"/>
      <c r="U27" s="6"/>
      <c r="V27" s="6"/>
      <c r="W27" s="6"/>
      <c r="X27" s="6"/>
      <c r="Y27" s="1"/>
      <c r="Z27" s="61"/>
      <c r="AA27" s="6"/>
      <c r="AB27" s="6"/>
      <c r="AC27" s="6"/>
      <c r="AD27" s="6"/>
      <c r="AE27" s="6"/>
      <c r="AF27" s="6"/>
      <c r="AG27" s="6"/>
      <c r="AH27" s="1"/>
      <c r="AI27" s="22"/>
    </row>
    <row r="28" spans="1:35" x14ac:dyDescent="0.25">
      <c r="A28" s="31">
        <v>24</v>
      </c>
      <c r="B28" s="14"/>
      <c r="C28" s="15" t="str">
        <f t="shared" si="0"/>
        <v>000000000000</v>
      </c>
      <c r="D28" s="65" t="str">
        <f t="shared" si="2"/>
        <v>00000000</v>
      </c>
      <c r="E28" s="66"/>
      <c r="F28" s="18" t="str">
        <f t="shared" si="1"/>
        <v>0000</v>
      </c>
      <c r="G28" s="5"/>
      <c r="H28" s="4"/>
      <c r="I28" s="5"/>
      <c r="J28" s="6"/>
      <c r="K28" s="6"/>
      <c r="L28" s="6"/>
      <c r="M28" s="6"/>
      <c r="N28" s="6"/>
      <c r="O28" s="6"/>
      <c r="P28" s="4"/>
      <c r="Q28" s="61"/>
      <c r="R28" s="6"/>
      <c r="S28" s="6"/>
      <c r="T28" s="6"/>
      <c r="U28" s="6"/>
      <c r="V28" s="6"/>
      <c r="W28" s="6"/>
      <c r="X28" s="6"/>
      <c r="Y28" s="1"/>
      <c r="Z28" s="61"/>
      <c r="AA28" s="6"/>
      <c r="AB28" s="6"/>
      <c r="AC28" s="6"/>
      <c r="AD28" s="6"/>
      <c r="AE28" s="6"/>
      <c r="AF28" s="6"/>
      <c r="AG28" s="6"/>
      <c r="AH28" s="1"/>
      <c r="AI28" s="22"/>
    </row>
    <row r="29" spans="1:35" x14ac:dyDescent="0.25">
      <c r="A29" s="31">
        <v>25</v>
      </c>
      <c r="B29" s="14"/>
      <c r="C29" s="15" t="str">
        <f t="shared" si="0"/>
        <v>000000000000</v>
      </c>
      <c r="D29" s="65" t="str">
        <f t="shared" si="2"/>
        <v>00000000</v>
      </c>
      <c r="E29" s="66"/>
      <c r="F29" s="18" t="str">
        <f t="shared" si="1"/>
        <v>0000</v>
      </c>
      <c r="G29" s="5"/>
      <c r="H29" s="4"/>
      <c r="I29" s="5"/>
      <c r="J29" s="6"/>
      <c r="K29" s="6"/>
      <c r="L29" s="6"/>
      <c r="M29" s="6"/>
      <c r="N29" s="6"/>
      <c r="O29" s="6"/>
      <c r="P29" s="4"/>
      <c r="Q29" s="61"/>
      <c r="R29" s="6"/>
      <c r="S29" s="6"/>
      <c r="T29" s="6"/>
      <c r="U29" s="6"/>
      <c r="V29" s="6"/>
      <c r="W29" s="6"/>
      <c r="X29" s="6"/>
      <c r="Y29" s="1"/>
      <c r="Z29" s="61"/>
      <c r="AA29" s="6"/>
      <c r="AB29" s="6"/>
      <c r="AC29" s="6"/>
      <c r="AD29" s="6"/>
      <c r="AE29" s="6"/>
      <c r="AF29" s="6"/>
      <c r="AG29" s="6"/>
      <c r="AH29" s="1"/>
      <c r="AI29" s="22"/>
    </row>
    <row r="30" spans="1:35" x14ac:dyDescent="0.25">
      <c r="A30" s="31">
        <v>26</v>
      </c>
      <c r="B30" s="14"/>
      <c r="C30" s="15" t="str">
        <f t="shared" si="0"/>
        <v>000000000000</v>
      </c>
      <c r="D30" s="65" t="str">
        <f t="shared" si="2"/>
        <v>00000000</v>
      </c>
      <c r="E30" s="66"/>
      <c r="F30" s="18" t="str">
        <f t="shared" si="1"/>
        <v>0000</v>
      </c>
      <c r="G30" s="5"/>
      <c r="H30" s="4"/>
      <c r="I30" s="5"/>
      <c r="J30" s="6"/>
      <c r="K30" s="6"/>
      <c r="L30" s="6"/>
      <c r="M30" s="6"/>
      <c r="N30" s="6"/>
      <c r="O30" s="6"/>
      <c r="P30" s="4"/>
      <c r="Q30" s="61"/>
      <c r="R30" s="6"/>
      <c r="S30" s="6"/>
      <c r="T30" s="6"/>
      <c r="U30" s="6"/>
      <c r="V30" s="6"/>
      <c r="W30" s="6"/>
      <c r="X30" s="6"/>
      <c r="Y30" s="1"/>
      <c r="Z30" s="61"/>
      <c r="AA30" s="6"/>
      <c r="AB30" s="6"/>
      <c r="AC30" s="6"/>
      <c r="AD30" s="6"/>
      <c r="AE30" s="6"/>
      <c r="AF30" s="6"/>
      <c r="AG30" s="6"/>
      <c r="AH30" s="1"/>
      <c r="AI30" s="22"/>
    </row>
    <row r="31" spans="1:35" x14ac:dyDescent="0.25">
      <c r="A31" s="31">
        <v>27</v>
      </c>
      <c r="B31" s="14"/>
      <c r="C31" s="15" t="str">
        <f t="shared" si="0"/>
        <v>000000000000</v>
      </c>
      <c r="D31" s="65" t="str">
        <f t="shared" si="2"/>
        <v>00000000</v>
      </c>
      <c r="E31" s="66"/>
      <c r="F31" s="18" t="str">
        <f t="shared" si="1"/>
        <v>0000</v>
      </c>
      <c r="G31" s="5"/>
      <c r="H31" s="4"/>
      <c r="I31" s="5"/>
      <c r="J31" s="6"/>
      <c r="K31" s="6"/>
      <c r="L31" s="6"/>
      <c r="M31" s="6"/>
      <c r="N31" s="6"/>
      <c r="O31" s="6"/>
      <c r="P31" s="4"/>
      <c r="Q31" s="61"/>
      <c r="R31" s="6"/>
      <c r="S31" s="6"/>
      <c r="T31" s="6"/>
      <c r="U31" s="6"/>
      <c r="V31" s="6"/>
      <c r="W31" s="6"/>
      <c r="X31" s="6"/>
      <c r="Y31" s="1"/>
      <c r="Z31" s="61"/>
      <c r="AA31" s="6"/>
      <c r="AB31" s="6"/>
      <c r="AC31" s="6"/>
      <c r="AD31" s="6"/>
      <c r="AE31" s="6"/>
      <c r="AF31" s="6"/>
      <c r="AG31" s="6"/>
      <c r="AH31" s="1"/>
      <c r="AI31" s="22"/>
    </row>
    <row r="32" spans="1:35" x14ac:dyDescent="0.25">
      <c r="A32" s="31">
        <v>28</v>
      </c>
      <c r="B32" s="14"/>
      <c r="C32" s="15" t="str">
        <f t="shared" si="0"/>
        <v>000000000000</v>
      </c>
      <c r="D32" s="65" t="str">
        <f t="shared" si="2"/>
        <v>00000000</v>
      </c>
      <c r="E32" s="66"/>
      <c r="F32" s="18" t="str">
        <f t="shared" si="1"/>
        <v>0000</v>
      </c>
      <c r="G32" s="5"/>
      <c r="H32" s="4"/>
      <c r="I32" s="5"/>
      <c r="J32" s="6"/>
      <c r="K32" s="6"/>
      <c r="L32" s="6"/>
      <c r="M32" s="6"/>
      <c r="N32" s="6"/>
      <c r="O32" s="6"/>
      <c r="P32" s="4"/>
      <c r="Q32" s="61"/>
      <c r="R32" s="6"/>
      <c r="S32" s="6"/>
      <c r="T32" s="6"/>
      <c r="U32" s="6"/>
      <c r="V32" s="6"/>
      <c r="W32" s="6"/>
      <c r="X32" s="6"/>
      <c r="Y32" s="1"/>
      <c r="Z32" s="61"/>
      <c r="AA32" s="6"/>
      <c r="AB32" s="6"/>
      <c r="AC32" s="6"/>
      <c r="AD32" s="6"/>
      <c r="AE32" s="6"/>
      <c r="AF32" s="6"/>
      <c r="AG32" s="6"/>
      <c r="AH32" s="1"/>
      <c r="AI32" s="22"/>
    </row>
    <row r="33" spans="1:35" x14ac:dyDescent="0.25">
      <c r="A33" s="31">
        <v>29</v>
      </c>
      <c r="B33" s="14"/>
      <c r="C33" s="15" t="str">
        <f t="shared" si="0"/>
        <v>000000000000</v>
      </c>
      <c r="D33" s="65" t="str">
        <f t="shared" si="2"/>
        <v>00000000</v>
      </c>
      <c r="E33" s="66"/>
      <c r="F33" s="18" t="str">
        <f t="shared" si="1"/>
        <v>0000</v>
      </c>
      <c r="G33" s="5"/>
      <c r="H33" s="4"/>
      <c r="I33" s="5"/>
      <c r="J33" s="6"/>
      <c r="K33" s="6"/>
      <c r="L33" s="6"/>
      <c r="M33" s="6"/>
      <c r="N33" s="6"/>
      <c r="O33" s="6"/>
      <c r="P33" s="4"/>
      <c r="Q33" s="61"/>
      <c r="R33" s="6"/>
      <c r="S33" s="6"/>
      <c r="T33" s="6"/>
      <c r="U33" s="6"/>
      <c r="V33" s="6"/>
      <c r="W33" s="6"/>
      <c r="X33" s="6"/>
      <c r="Y33" s="1"/>
      <c r="Z33" s="61"/>
      <c r="AA33" s="6"/>
      <c r="AB33" s="6"/>
      <c r="AC33" s="6"/>
      <c r="AD33" s="6"/>
      <c r="AE33" s="6"/>
      <c r="AF33" s="6"/>
      <c r="AG33" s="6"/>
      <c r="AH33" s="1"/>
      <c r="AI33" s="22"/>
    </row>
    <row r="34" spans="1:35" x14ac:dyDescent="0.25">
      <c r="A34" s="31">
        <v>30</v>
      </c>
      <c r="B34" s="14"/>
      <c r="C34" s="15" t="str">
        <f t="shared" si="0"/>
        <v>000000000000</v>
      </c>
      <c r="D34" s="65" t="str">
        <f>LEFT(C34,8)</f>
        <v>00000000</v>
      </c>
      <c r="E34" s="66"/>
      <c r="F34" s="18" t="str">
        <f t="shared" si="1"/>
        <v>0000</v>
      </c>
      <c r="G34" s="5"/>
      <c r="H34" s="4"/>
      <c r="I34" s="5"/>
      <c r="J34" s="6"/>
      <c r="K34" s="6"/>
      <c r="L34" s="6"/>
      <c r="M34" s="6"/>
      <c r="N34" s="6"/>
      <c r="O34" s="6"/>
      <c r="P34" s="4"/>
      <c r="Q34" s="62"/>
      <c r="R34" s="6"/>
      <c r="S34" s="6"/>
      <c r="T34" s="6"/>
      <c r="U34" s="6"/>
      <c r="V34" s="6"/>
      <c r="W34" s="6"/>
      <c r="X34" s="6"/>
      <c r="Y34" s="1"/>
      <c r="Z34" s="62"/>
      <c r="AA34" s="6"/>
      <c r="AB34" s="6"/>
      <c r="AC34" s="6"/>
      <c r="AD34" s="6"/>
      <c r="AE34" s="6"/>
      <c r="AF34" s="6"/>
      <c r="AG34" s="6"/>
      <c r="AH34" s="1"/>
      <c r="AI34" s="22"/>
    </row>
    <row r="35" spans="1:35" ht="15.75" thickBot="1" x14ac:dyDescent="0.3">
      <c r="G35" s="22"/>
      <c r="H35" s="22"/>
      <c r="I35" s="57" t="s">
        <v>40</v>
      </c>
      <c r="J35" s="58"/>
      <c r="K35" s="58"/>
      <c r="L35" s="58"/>
      <c r="M35" s="58"/>
      <c r="N35" s="58"/>
      <c r="O35" s="58"/>
      <c r="P35" s="59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</row>
    <row r="36" spans="1:35" ht="15.75" thickBot="1" x14ac:dyDescent="0.3">
      <c r="G36" s="22"/>
      <c r="H36" s="22"/>
      <c r="I36" s="36" t="s">
        <v>24</v>
      </c>
      <c r="J36" s="37" t="s">
        <v>9</v>
      </c>
      <c r="K36" s="37" t="s">
        <v>24</v>
      </c>
      <c r="L36" s="37" t="s">
        <v>8</v>
      </c>
      <c r="M36" s="37" t="s">
        <v>24</v>
      </c>
      <c r="N36" s="37" t="s">
        <v>11</v>
      </c>
      <c r="O36" s="37" t="s">
        <v>24</v>
      </c>
      <c r="P36" s="38" t="s">
        <v>10</v>
      </c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</row>
    <row r="37" spans="1:35" x14ac:dyDescent="0.25">
      <c r="G37" s="22"/>
      <c r="H37" s="31">
        <v>1</v>
      </c>
      <c r="I37" s="39"/>
      <c r="J37" s="3"/>
      <c r="K37" s="3"/>
      <c r="L37" s="3"/>
      <c r="M37" s="3"/>
      <c r="N37" s="3"/>
      <c r="O37" s="3"/>
      <c r="P37" s="40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</row>
    <row r="38" spans="1:35" x14ac:dyDescent="0.25">
      <c r="G38" s="22"/>
      <c r="H38" s="31">
        <v>2</v>
      </c>
      <c r="I38" s="41"/>
      <c r="J38" s="6"/>
      <c r="K38" s="6"/>
      <c r="L38" s="6"/>
      <c r="M38" s="6"/>
      <c r="N38" s="6"/>
      <c r="O38" s="6"/>
      <c r="P38" s="4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</row>
    <row r="39" spans="1:35" x14ac:dyDescent="0.25">
      <c r="G39" s="22"/>
      <c r="H39" s="31">
        <v>3</v>
      </c>
      <c r="I39" s="41"/>
      <c r="J39" s="6"/>
      <c r="K39" s="6"/>
      <c r="L39" s="6"/>
      <c r="M39" s="6"/>
      <c r="N39" s="6"/>
      <c r="O39" s="6"/>
      <c r="P39" s="4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</row>
    <row r="40" spans="1:35" x14ac:dyDescent="0.25">
      <c r="G40" s="22"/>
      <c r="H40" s="31">
        <v>4</v>
      </c>
      <c r="I40" s="41"/>
      <c r="J40" s="6"/>
      <c r="K40" s="6"/>
      <c r="L40" s="6"/>
      <c r="M40" s="6"/>
      <c r="N40" s="6"/>
      <c r="O40" s="6"/>
      <c r="P40" s="4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</row>
    <row r="41" spans="1:35" x14ac:dyDescent="0.25">
      <c r="G41" s="22"/>
      <c r="H41" s="31">
        <v>5</v>
      </c>
      <c r="I41" s="41"/>
      <c r="J41" s="6"/>
      <c r="K41" s="6"/>
      <c r="L41" s="6"/>
      <c r="M41" s="6"/>
      <c r="N41" s="6"/>
      <c r="O41" s="6"/>
      <c r="P41" s="4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</row>
    <row r="42" spans="1:35" x14ac:dyDescent="0.25">
      <c r="G42" s="22"/>
      <c r="H42" s="31">
        <v>6</v>
      </c>
      <c r="I42" s="41"/>
      <c r="J42" s="6"/>
      <c r="K42" s="6"/>
      <c r="L42" s="6"/>
      <c r="M42" s="6"/>
      <c r="N42" s="6"/>
      <c r="O42" s="6"/>
      <c r="P42" s="4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</row>
    <row r="43" spans="1:35" x14ac:dyDescent="0.25">
      <c r="G43" s="22"/>
      <c r="H43" s="31">
        <v>7</v>
      </c>
      <c r="I43" s="41"/>
      <c r="J43" s="6"/>
      <c r="K43" s="6"/>
      <c r="L43" s="6"/>
      <c r="M43" s="6"/>
      <c r="N43" s="6"/>
      <c r="O43" s="6"/>
      <c r="P43" s="4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</row>
    <row r="44" spans="1:35" x14ac:dyDescent="0.25">
      <c r="G44" s="22"/>
      <c r="H44" s="31">
        <v>8</v>
      </c>
      <c r="I44" s="41"/>
      <c r="J44" s="6"/>
      <c r="K44" s="6"/>
      <c r="L44" s="6"/>
      <c r="M44" s="6"/>
      <c r="N44" s="6"/>
      <c r="O44" s="6"/>
      <c r="P44" s="4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</row>
    <row r="45" spans="1:35" x14ac:dyDescent="0.25">
      <c r="G45" s="22"/>
      <c r="H45" s="31">
        <v>9</v>
      </c>
      <c r="I45" s="41"/>
      <c r="J45" s="6"/>
      <c r="K45" s="6"/>
      <c r="L45" s="6"/>
      <c r="M45" s="6"/>
      <c r="N45" s="6"/>
      <c r="O45" s="6"/>
      <c r="P45" s="4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</row>
    <row r="46" spans="1:35" x14ac:dyDescent="0.25">
      <c r="G46" s="22"/>
      <c r="H46" s="31">
        <v>10</v>
      </c>
      <c r="I46" s="41"/>
      <c r="J46" s="6"/>
      <c r="K46" s="6"/>
      <c r="L46" s="6"/>
      <c r="M46" s="6"/>
      <c r="N46" s="6"/>
      <c r="O46" s="6"/>
      <c r="P46" s="4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</row>
    <row r="47" spans="1:35" x14ac:dyDescent="0.25">
      <c r="G47" s="22"/>
      <c r="H47" s="31">
        <v>11</v>
      </c>
      <c r="I47" s="41"/>
      <c r="J47" s="6"/>
      <c r="K47" s="6"/>
      <c r="L47" s="6"/>
      <c r="M47" s="6"/>
      <c r="N47" s="6"/>
      <c r="O47" s="6"/>
      <c r="P47" s="4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</row>
    <row r="48" spans="1:35" x14ac:dyDescent="0.25">
      <c r="G48" s="22"/>
      <c r="H48" s="31">
        <v>12</v>
      </c>
      <c r="I48" s="41"/>
      <c r="J48" s="6"/>
      <c r="K48" s="6"/>
      <c r="L48" s="6"/>
      <c r="M48" s="6"/>
      <c r="N48" s="6"/>
      <c r="O48" s="6"/>
      <c r="P48" s="4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</row>
    <row r="49" spans="7:35" x14ac:dyDescent="0.25">
      <c r="G49" s="22"/>
      <c r="H49" s="31">
        <v>13</v>
      </c>
      <c r="I49" s="41"/>
      <c r="J49" s="6"/>
      <c r="K49" s="6"/>
      <c r="L49" s="6"/>
      <c r="M49" s="6"/>
      <c r="N49" s="6"/>
      <c r="O49" s="6"/>
      <c r="P49" s="4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</row>
    <row r="50" spans="7:35" x14ac:dyDescent="0.25">
      <c r="G50" s="22"/>
      <c r="H50" s="31">
        <v>14</v>
      </c>
      <c r="I50" s="41"/>
      <c r="J50" s="6"/>
      <c r="K50" s="6"/>
      <c r="L50" s="6"/>
      <c r="M50" s="6"/>
      <c r="N50" s="6"/>
      <c r="O50" s="6"/>
      <c r="P50" s="4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</row>
    <row r="51" spans="7:35" x14ac:dyDescent="0.25">
      <c r="G51" s="22"/>
      <c r="H51" s="31">
        <v>15</v>
      </c>
      <c r="I51" s="41"/>
      <c r="J51" s="6"/>
      <c r="K51" s="6"/>
      <c r="L51" s="6"/>
      <c r="M51" s="6"/>
      <c r="N51" s="6"/>
      <c r="O51" s="6"/>
      <c r="P51" s="4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</row>
    <row r="52" spans="7:35" x14ac:dyDescent="0.25">
      <c r="G52" s="22"/>
      <c r="H52" s="31">
        <v>16</v>
      </c>
      <c r="I52" s="41"/>
      <c r="J52" s="6"/>
      <c r="K52" s="6"/>
      <c r="L52" s="6"/>
      <c r="M52" s="6"/>
      <c r="N52" s="6"/>
      <c r="O52" s="6"/>
      <c r="P52" s="4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</row>
    <row r="53" spans="7:35" x14ac:dyDescent="0.25">
      <c r="G53" s="22"/>
      <c r="H53" s="31">
        <v>17</v>
      </c>
      <c r="I53" s="41"/>
      <c r="J53" s="6"/>
      <c r="K53" s="6"/>
      <c r="L53" s="6"/>
      <c r="M53" s="6"/>
      <c r="N53" s="6"/>
      <c r="O53" s="6"/>
      <c r="P53" s="4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</row>
    <row r="54" spans="7:35" x14ac:dyDescent="0.25">
      <c r="G54" s="22"/>
      <c r="H54" s="31">
        <v>18</v>
      </c>
      <c r="I54" s="41"/>
      <c r="J54" s="6"/>
      <c r="K54" s="6"/>
      <c r="L54" s="6"/>
      <c r="M54" s="6"/>
      <c r="N54" s="6"/>
      <c r="O54" s="6"/>
      <c r="P54" s="4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</row>
    <row r="55" spans="7:35" x14ac:dyDescent="0.25">
      <c r="G55" s="22"/>
      <c r="H55" s="31">
        <v>19</v>
      </c>
      <c r="I55" s="41"/>
      <c r="J55" s="6"/>
      <c r="K55" s="6"/>
      <c r="L55" s="6"/>
      <c r="M55" s="6"/>
      <c r="N55" s="6"/>
      <c r="O55" s="6"/>
      <c r="P55" s="4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</row>
    <row r="56" spans="7:35" x14ac:dyDescent="0.25">
      <c r="G56" s="22"/>
      <c r="H56" s="31">
        <v>20</v>
      </c>
      <c r="I56" s="41"/>
      <c r="J56" s="6"/>
      <c r="K56" s="6"/>
      <c r="L56" s="6"/>
      <c r="M56" s="6"/>
      <c r="N56" s="6"/>
      <c r="O56" s="6"/>
      <c r="P56" s="4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</row>
    <row r="57" spans="7:35" x14ac:dyDescent="0.25">
      <c r="G57" s="22"/>
      <c r="H57" s="31">
        <v>21</v>
      </c>
      <c r="I57" s="41"/>
      <c r="J57" s="6"/>
      <c r="K57" s="6"/>
      <c r="L57" s="6"/>
      <c r="M57" s="6"/>
      <c r="N57" s="6"/>
      <c r="O57" s="6"/>
      <c r="P57" s="4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</row>
    <row r="58" spans="7:35" x14ac:dyDescent="0.25">
      <c r="G58" s="22"/>
      <c r="H58" s="31">
        <v>22</v>
      </c>
      <c r="I58" s="41"/>
      <c r="J58" s="6"/>
      <c r="K58" s="6"/>
      <c r="L58" s="6"/>
      <c r="M58" s="6"/>
      <c r="N58" s="6"/>
      <c r="O58" s="6"/>
      <c r="P58" s="4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</row>
    <row r="59" spans="7:35" x14ac:dyDescent="0.25">
      <c r="G59" s="22"/>
      <c r="H59" s="31">
        <v>23</v>
      </c>
      <c r="I59" s="41"/>
      <c r="J59" s="6"/>
      <c r="K59" s="6"/>
      <c r="L59" s="6"/>
      <c r="M59" s="6"/>
      <c r="N59" s="6"/>
      <c r="O59" s="6"/>
      <c r="P59" s="4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</row>
    <row r="60" spans="7:35" x14ac:dyDescent="0.25">
      <c r="G60" s="22"/>
      <c r="H60" s="31">
        <v>24</v>
      </c>
      <c r="I60" s="41"/>
      <c r="J60" s="6"/>
      <c r="K60" s="6"/>
      <c r="L60" s="6"/>
      <c r="M60" s="6"/>
      <c r="N60" s="6"/>
      <c r="O60" s="6"/>
      <c r="P60" s="4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</row>
    <row r="61" spans="7:35" x14ac:dyDescent="0.25">
      <c r="G61" s="22"/>
      <c r="H61" s="31">
        <v>25</v>
      </c>
      <c r="I61" s="41"/>
      <c r="J61" s="6"/>
      <c r="K61" s="6"/>
      <c r="L61" s="6"/>
      <c r="M61" s="6"/>
      <c r="N61" s="6"/>
      <c r="O61" s="6"/>
      <c r="P61" s="4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</row>
    <row r="62" spans="7:35" x14ac:dyDescent="0.25">
      <c r="G62" s="22"/>
      <c r="H62" s="31">
        <v>26</v>
      </c>
      <c r="I62" s="41"/>
      <c r="J62" s="6"/>
      <c r="K62" s="6"/>
      <c r="L62" s="6"/>
      <c r="M62" s="6"/>
      <c r="N62" s="6"/>
      <c r="O62" s="6"/>
      <c r="P62" s="4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</row>
    <row r="63" spans="7:35" x14ac:dyDescent="0.25">
      <c r="G63" s="22"/>
      <c r="H63" s="31">
        <v>27</v>
      </c>
      <c r="I63" s="41"/>
      <c r="J63" s="6"/>
      <c r="K63" s="6"/>
      <c r="L63" s="6"/>
      <c r="M63" s="6"/>
      <c r="N63" s="6"/>
      <c r="O63" s="6"/>
      <c r="P63" s="4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</row>
    <row r="64" spans="7:35" x14ac:dyDescent="0.25">
      <c r="G64" s="22"/>
      <c r="H64" s="31">
        <v>28</v>
      </c>
      <c r="I64" s="41"/>
      <c r="J64" s="6"/>
      <c r="K64" s="6"/>
      <c r="L64" s="6"/>
      <c r="M64" s="6"/>
      <c r="N64" s="6"/>
      <c r="O64" s="6"/>
      <c r="P64" s="4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</row>
    <row r="65" spans="7:35" x14ac:dyDescent="0.25">
      <c r="G65" s="22"/>
      <c r="H65" s="31">
        <v>29</v>
      </c>
      <c r="I65" s="41"/>
      <c r="J65" s="6"/>
      <c r="K65" s="6"/>
      <c r="L65" s="6"/>
      <c r="M65" s="6"/>
      <c r="N65" s="6"/>
      <c r="O65" s="6"/>
      <c r="P65" s="4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</row>
    <row r="66" spans="7:35" ht="15.75" thickBot="1" x14ac:dyDescent="0.3">
      <c r="G66" s="22"/>
      <c r="H66" s="31">
        <v>30</v>
      </c>
      <c r="I66" s="43"/>
      <c r="J66" s="44"/>
      <c r="K66" s="44"/>
      <c r="L66" s="44"/>
      <c r="M66" s="44"/>
      <c r="N66" s="44"/>
      <c r="O66" s="44"/>
      <c r="P66" s="45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</row>
    <row r="67" spans="7:35" x14ac:dyDescent="0.25"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</row>
    <row r="68" spans="7:35" x14ac:dyDescent="0.25"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</row>
    <row r="69" spans="7:35" x14ac:dyDescent="0.25"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</row>
    <row r="70" spans="7:35" x14ac:dyDescent="0.25"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</row>
    <row r="71" spans="7:35" x14ac:dyDescent="0.25"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</row>
    <row r="72" spans="7:35" x14ac:dyDescent="0.25"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</row>
    <row r="73" spans="7:35" x14ac:dyDescent="0.25"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</row>
  </sheetData>
  <sheetProtection algorithmName="SHA-512" hashValue="T3N6ZnWlJ0LghnAdMpLR/IZMKYB+Fpe6YNADqkQ415lUfTudZ2z+LDmjoDlIGY1u2s94hcQsYeQTvj+l/M8Csg==" saltValue="c6JhMjXzz3lD9QoHQfa1xg==" spinCount="100000" sheet="1" objects="1" scenarios="1" selectLockedCells="1"/>
  <mergeCells count="39">
    <mergeCell ref="Z2:AH2"/>
    <mergeCell ref="D3:F3"/>
    <mergeCell ref="G3:H3"/>
    <mergeCell ref="I3:P3"/>
    <mergeCell ref="Q5:Q34"/>
    <mergeCell ref="Z5:Z34"/>
    <mergeCell ref="D4:E4"/>
    <mergeCell ref="D5:E5"/>
    <mergeCell ref="D6:E6"/>
    <mergeCell ref="D7:E7"/>
    <mergeCell ref="D8:E8"/>
    <mergeCell ref="D9:E9"/>
    <mergeCell ref="D10:E10"/>
    <mergeCell ref="D11:E11"/>
    <mergeCell ref="D25:E25"/>
    <mergeCell ref="D26:E26"/>
    <mergeCell ref="D27:E27"/>
    <mergeCell ref="D12:E12"/>
    <mergeCell ref="Q2:Y2"/>
    <mergeCell ref="D24:E24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8:E28"/>
    <mergeCell ref="D29:E29"/>
    <mergeCell ref="I35:P35"/>
    <mergeCell ref="D31:E31"/>
    <mergeCell ref="D32:E32"/>
    <mergeCell ref="D33:E33"/>
    <mergeCell ref="D34:E34"/>
    <mergeCell ref="D30:E30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V183"/>
  <sheetViews>
    <sheetView workbookViewId="0">
      <selection activeCell="L19" sqref="L19"/>
    </sheetView>
  </sheetViews>
  <sheetFormatPr defaultRowHeight="15" x14ac:dyDescent="0.25"/>
  <cols>
    <col min="1" max="2" width="9.140625" style="9"/>
    <col min="3" max="3" width="13.5703125" style="9" bestFit="1" customWidth="1"/>
    <col min="4" max="8" width="9.140625" style="9"/>
    <col min="9" max="9" width="5.28515625" style="9" customWidth="1"/>
    <col min="10" max="10" width="9.140625" style="9"/>
    <col min="11" max="11" width="5.28515625" style="9" customWidth="1"/>
    <col min="12" max="12" width="9.140625" style="9"/>
    <col min="13" max="13" width="5.28515625" style="9" customWidth="1"/>
    <col min="14" max="14" width="9.140625" style="9"/>
    <col min="15" max="15" width="5.28515625" style="9" customWidth="1"/>
    <col min="16" max="17" width="9.140625" style="9"/>
    <col min="18" max="18" width="5.28515625" style="9" customWidth="1"/>
    <col min="19" max="20" width="9.140625" style="9"/>
    <col min="21" max="21" width="5.28515625" style="9" customWidth="1"/>
    <col min="22" max="23" width="9.140625" style="9"/>
    <col min="24" max="24" width="5.28515625" style="9" customWidth="1"/>
    <col min="25" max="26" width="9.140625" style="9"/>
    <col min="27" max="27" width="5.28515625" style="9" customWidth="1"/>
    <col min="28" max="30" width="9.140625" style="9"/>
    <col min="31" max="31" width="5.28515625" style="9" customWidth="1"/>
    <col min="32" max="33" width="9.140625" style="9"/>
    <col min="34" max="34" width="5.28515625" style="9" customWidth="1"/>
    <col min="35" max="36" width="9.140625" style="9"/>
    <col min="37" max="37" width="5.28515625" style="9" customWidth="1"/>
    <col min="38" max="39" width="9.140625" style="9"/>
    <col min="40" max="40" width="5.28515625" style="9" customWidth="1"/>
    <col min="41" max="16384" width="9.140625" style="9"/>
  </cols>
  <sheetData>
    <row r="2" spans="1:48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63" t="s">
        <v>18</v>
      </c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4"/>
      <c r="AD2" s="63" t="s">
        <v>25</v>
      </c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4"/>
    </row>
    <row r="3" spans="1:48" ht="15.75" thickBot="1" x14ac:dyDescent="0.3">
      <c r="A3" s="22"/>
      <c r="B3" s="22"/>
      <c r="C3" s="23"/>
      <c r="D3" s="54" t="s">
        <v>1</v>
      </c>
      <c r="E3" s="54"/>
      <c r="F3" s="55"/>
      <c r="G3" s="56" t="s">
        <v>5</v>
      </c>
      <c r="H3" s="55"/>
      <c r="I3" s="56" t="s">
        <v>39</v>
      </c>
      <c r="J3" s="54"/>
      <c r="K3" s="54"/>
      <c r="L3" s="54"/>
      <c r="M3" s="54"/>
      <c r="N3" s="54"/>
      <c r="O3" s="54"/>
      <c r="P3" s="55"/>
      <c r="Q3" s="28" t="s">
        <v>22</v>
      </c>
      <c r="R3" s="71" t="s">
        <v>26</v>
      </c>
      <c r="S3" s="71"/>
      <c r="T3" s="72"/>
      <c r="U3" s="73" t="s">
        <v>30</v>
      </c>
      <c r="V3" s="71"/>
      <c r="W3" s="72"/>
      <c r="X3" s="73" t="s">
        <v>41</v>
      </c>
      <c r="Y3" s="71"/>
      <c r="Z3" s="72"/>
      <c r="AA3" s="73" t="s">
        <v>31</v>
      </c>
      <c r="AB3" s="71"/>
      <c r="AC3" s="74"/>
      <c r="AD3" s="28" t="s">
        <v>22</v>
      </c>
      <c r="AE3" s="71" t="s">
        <v>26</v>
      </c>
      <c r="AF3" s="71"/>
      <c r="AG3" s="72"/>
      <c r="AH3" s="73" t="s">
        <v>30</v>
      </c>
      <c r="AI3" s="71"/>
      <c r="AJ3" s="72"/>
      <c r="AK3" s="73" t="s">
        <v>41</v>
      </c>
      <c r="AL3" s="71"/>
      <c r="AM3" s="72"/>
      <c r="AN3" s="73" t="s">
        <v>31</v>
      </c>
      <c r="AO3" s="71"/>
      <c r="AP3" s="74"/>
    </row>
    <row r="4" spans="1:48" ht="15.75" thickBot="1" x14ac:dyDescent="0.3">
      <c r="A4" s="22"/>
      <c r="B4" s="24" t="s">
        <v>0</v>
      </c>
      <c r="C4" s="34" t="s">
        <v>12</v>
      </c>
      <c r="D4" s="25" t="s">
        <v>2</v>
      </c>
      <c r="E4" s="26" t="s">
        <v>3</v>
      </c>
      <c r="F4" s="27" t="s">
        <v>4</v>
      </c>
      <c r="G4" s="25" t="s">
        <v>6</v>
      </c>
      <c r="H4" s="27" t="s">
        <v>7</v>
      </c>
      <c r="I4" s="26" t="s">
        <v>24</v>
      </c>
      <c r="J4" s="26" t="s">
        <v>9</v>
      </c>
      <c r="K4" s="26" t="s">
        <v>24</v>
      </c>
      <c r="L4" s="26" t="s">
        <v>8</v>
      </c>
      <c r="M4" s="26" t="s">
        <v>24</v>
      </c>
      <c r="N4" s="26" t="s">
        <v>11</v>
      </c>
      <c r="O4" s="26" t="s">
        <v>24</v>
      </c>
      <c r="P4" s="27" t="s">
        <v>10</v>
      </c>
      <c r="Q4" s="26" t="s">
        <v>27</v>
      </c>
      <c r="R4" s="26" t="s">
        <v>24</v>
      </c>
      <c r="S4" s="26" t="s">
        <v>28</v>
      </c>
      <c r="T4" s="26" t="s">
        <v>29</v>
      </c>
      <c r="U4" s="26" t="s">
        <v>24</v>
      </c>
      <c r="V4" s="26" t="s">
        <v>28</v>
      </c>
      <c r="W4" s="26" t="s">
        <v>29</v>
      </c>
      <c r="X4" s="26" t="s">
        <v>24</v>
      </c>
      <c r="Y4" s="26" t="s">
        <v>28</v>
      </c>
      <c r="Z4" s="26" t="s">
        <v>29</v>
      </c>
      <c r="AA4" s="26" t="s">
        <v>24</v>
      </c>
      <c r="AB4" s="26" t="s">
        <v>28</v>
      </c>
      <c r="AC4" s="26" t="s">
        <v>29</v>
      </c>
      <c r="AD4" s="26" t="s">
        <v>27</v>
      </c>
      <c r="AE4" s="35" t="s">
        <v>24</v>
      </c>
      <c r="AF4" s="35" t="s">
        <v>28</v>
      </c>
      <c r="AG4" s="35" t="s">
        <v>29</v>
      </c>
      <c r="AH4" s="35" t="s">
        <v>24</v>
      </c>
      <c r="AI4" s="35" t="s">
        <v>28</v>
      </c>
      <c r="AJ4" s="35" t="s">
        <v>29</v>
      </c>
      <c r="AK4" s="35" t="s">
        <v>24</v>
      </c>
      <c r="AL4" s="35" t="s">
        <v>28</v>
      </c>
      <c r="AM4" s="35" t="s">
        <v>29</v>
      </c>
      <c r="AN4" s="35" t="s">
        <v>24</v>
      </c>
      <c r="AO4" s="35" t="s">
        <v>28</v>
      </c>
      <c r="AP4" s="35" t="s">
        <v>29</v>
      </c>
    </row>
    <row r="5" spans="1:48" ht="15" customHeight="1" x14ac:dyDescent="0.25">
      <c r="A5" s="31">
        <v>1</v>
      </c>
      <c r="B5" s="1"/>
      <c r="C5" s="15" t="str">
        <f>CONCATENATE(HEX2BIN(MID(B5,3,1),4),HEX2BIN(MID(B5,4,1),4),HEX2BIN(MID(B5,5,1),4))</f>
        <v>000000000000</v>
      </c>
      <c r="D5" s="19" t="str">
        <f>LEFT(C5,6)</f>
        <v>000000</v>
      </c>
      <c r="E5" s="20" t="str">
        <f>MID(C5,7,2)</f>
        <v>00</v>
      </c>
      <c r="F5" s="18" t="str">
        <f>MID(C5,9,4)</f>
        <v>0000</v>
      </c>
      <c r="G5" s="2"/>
      <c r="H5" s="1"/>
      <c r="I5" s="2"/>
      <c r="J5" s="3"/>
      <c r="K5" s="3"/>
      <c r="L5" s="3"/>
      <c r="M5" s="3"/>
      <c r="N5" s="3"/>
      <c r="O5" s="3"/>
      <c r="P5" s="1"/>
      <c r="Q5" s="60" t="s">
        <v>23</v>
      </c>
      <c r="R5" s="6"/>
      <c r="S5" s="3"/>
      <c r="T5" s="3"/>
      <c r="U5" s="3"/>
      <c r="V5" s="3"/>
      <c r="W5" s="3"/>
      <c r="X5" s="3"/>
      <c r="Y5" s="3"/>
      <c r="Z5" s="3"/>
      <c r="AA5" s="3"/>
      <c r="AB5" s="3"/>
      <c r="AC5" s="1"/>
      <c r="AD5" s="60" t="s">
        <v>23</v>
      </c>
      <c r="AE5" s="4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22"/>
      <c r="AR5" s="22"/>
      <c r="AS5" s="22"/>
      <c r="AT5" s="22"/>
      <c r="AU5" s="22"/>
      <c r="AV5" s="22"/>
    </row>
    <row r="6" spans="1:48" x14ac:dyDescent="0.25">
      <c r="A6" s="31">
        <v>2</v>
      </c>
      <c r="B6" s="4"/>
      <c r="C6" s="15" t="str">
        <f t="shared" ref="C6:C34" si="0">CONCATENATE(HEX2BIN(MID(B6,3,1),4),HEX2BIN(MID(B6,4,1),4),HEX2BIN(MID(B6,5,1),4))</f>
        <v>000000000000</v>
      </c>
      <c r="D6" s="19" t="str">
        <f t="shared" ref="D6:D34" si="1">LEFT(C6,6)</f>
        <v>000000</v>
      </c>
      <c r="E6" s="20" t="str">
        <f t="shared" ref="E6:E34" si="2">MID(C6,7,2)</f>
        <v>00</v>
      </c>
      <c r="F6" s="18" t="str">
        <f t="shared" ref="F6:F34" si="3">MID(C6,9,4)</f>
        <v>0000</v>
      </c>
      <c r="G6" s="5"/>
      <c r="H6" s="4"/>
      <c r="I6" s="5"/>
      <c r="J6" s="6"/>
      <c r="K6" s="6"/>
      <c r="L6" s="6"/>
      <c r="M6" s="6"/>
      <c r="N6" s="6"/>
      <c r="O6" s="6"/>
      <c r="P6" s="4"/>
      <c r="Q6" s="61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"/>
      <c r="AD6" s="61"/>
      <c r="AE6" s="47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22"/>
      <c r="AR6" s="22"/>
      <c r="AS6" s="22"/>
      <c r="AT6" s="22"/>
      <c r="AU6" s="22"/>
      <c r="AV6" s="22"/>
    </row>
    <row r="7" spans="1:48" x14ac:dyDescent="0.25">
      <c r="A7" s="31">
        <v>3</v>
      </c>
      <c r="B7" s="4"/>
      <c r="C7" s="15" t="str">
        <f t="shared" si="0"/>
        <v>000000000000</v>
      </c>
      <c r="D7" s="19" t="str">
        <f t="shared" si="1"/>
        <v>000000</v>
      </c>
      <c r="E7" s="20" t="str">
        <f t="shared" si="2"/>
        <v>00</v>
      </c>
      <c r="F7" s="18" t="str">
        <f t="shared" si="3"/>
        <v>0000</v>
      </c>
      <c r="G7" s="5"/>
      <c r="H7" s="4"/>
      <c r="I7" s="5"/>
      <c r="J7" s="6"/>
      <c r="K7" s="6"/>
      <c r="L7" s="6"/>
      <c r="M7" s="6"/>
      <c r="N7" s="6"/>
      <c r="O7" s="6"/>
      <c r="P7" s="4"/>
      <c r="Q7" s="61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"/>
      <c r="AD7" s="61"/>
      <c r="AE7" s="47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22"/>
      <c r="AR7" s="22"/>
      <c r="AS7" s="22"/>
      <c r="AT7" s="22"/>
      <c r="AU7" s="22"/>
      <c r="AV7" s="22"/>
    </row>
    <row r="8" spans="1:48" x14ac:dyDescent="0.25">
      <c r="A8" s="31">
        <v>4</v>
      </c>
      <c r="B8" s="4"/>
      <c r="C8" s="15" t="str">
        <f t="shared" si="0"/>
        <v>000000000000</v>
      </c>
      <c r="D8" s="19" t="str">
        <f t="shared" si="1"/>
        <v>000000</v>
      </c>
      <c r="E8" s="20" t="str">
        <f t="shared" si="2"/>
        <v>00</v>
      </c>
      <c r="F8" s="18" t="str">
        <f t="shared" si="3"/>
        <v>0000</v>
      </c>
      <c r="G8" s="5"/>
      <c r="H8" s="4"/>
      <c r="I8" s="5"/>
      <c r="J8" s="6"/>
      <c r="K8" s="6"/>
      <c r="L8" s="6"/>
      <c r="M8" s="6"/>
      <c r="N8" s="6"/>
      <c r="O8" s="6"/>
      <c r="P8" s="4"/>
      <c r="Q8" s="61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1"/>
      <c r="AD8" s="61"/>
      <c r="AE8" s="47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22"/>
      <c r="AR8" s="22"/>
      <c r="AS8" s="22"/>
      <c r="AT8" s="22"/>
      <c r="AU8" s="22"/>
      <c r="AV8" s="22"/>
    </row>
    <row r="9" spans="1:48" x14ac:dyDescent="0.25">
      <c r="A9" s="31">
        <v>5</v>
      </c>
      <c r="B9" s="4"/>
      <c r="C9" s="15" t="str">
        <f t="shared" si="0"/>
        <v>000000000000</v>
      </c>
      <c r="D9" s="19" t="str">
        <f t="shared" si="1"/>
        <v>000000</v>
      </c>
      <c r="E9" s="20" t="str">
        <f t="shared" si="2"/>
        <v>00</v>
      </c>
      <c r="F9" s="18" t="str">
        <f t="shared" si="3"/>
        <v>0000</v>
      </c>
      <c r="G9" s="5"/>
      <c r="H9" s="4"/>
      <c r="I9" s="5"/>
      <c r="J9" s="6"/>
      <c r="K9" s="6"/>
      <c r="L9" s="6"/>
      <c r="M9" s="6"/>
      <c r="N9" s="6"/>
      <c r="O9" s="6"/>
      <c r="P9" s="4"/>
      <c r="Q9" s="6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"/>
      <c r="AD9" s="61"/>
      <c r="AE9" s="47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22"/>
      <c r="AR9" s="22"/>
      <c r="AS9" s="22"/>
      <c r="AT9" s="22"/>
      <c r="AU9" s="22"/>
      <c r="AV9" s="22"/>
    </row>
    <row r="10" spans="1:48" x14ac:dyDescent="0.25">
      <c r="A10" s="31">
        <v>6</v>
      </c>
      <c r="B10" s="4"/>
      <c r="C10" s="15" t="str">
        <f t="shared" si="0"/>
        <v>000000000000</v>
      </c>
      <c r="D10" s="19" t="str">
        <f t="shared" si="1"/>
        <v>000000</v>
      </c>
      <c r="E10" s="20" t="str">
        <f t="shared" si="2"/>
        <v>00</v>
      </c>
      <c r="F10" s="18" t="str">
        <f t="shared" si="3"/>
        <v>0000</v>
      </c>
      <c r="G10" s="5"/>
      <c r="H10" s="4"/>
      <c r="I10" s="5"/>
      <c r="J10" s="6"/>
      <c r="K10" s="6"/>
      <c r="L10" s="6"/>
      <c r="M10" s="6"/>
      <c r="N10" s="6"/>
      <c r="O10" s="6"/>
      <c r="P10" s="4"/>
      <c r="Q10" s="6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1"/>
      <c r="AD10" s="61"/>
      <c r="AE10" s="47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22"/>
      <c r="AR10" s="22"/>
      <c r="AS10" s="22"/>
      <c r="AT10" s="22"/>
      <c r="AU10" s="22"/>
      <c r="AV10" s="22"/>
    </row>
    <row r="11" spans="1:48" x14ac:dyDescent="0.25">
      <c r="A11" s="31">
        <v>7</v>
      </c>
      <c r="B11" s="4"/>
      <c r="C11" s="15" t="str">
        <f>CONCATENATE(HEX2BIN(MID(B13,3,1),4),HEX2BIN(MID(B13,4,1),4),HEX2BIN(MID(B13,5,1),4))</f>
        <v>000000000000</v>
      </c>
      <c r="D11" s="19" t="str">
        <f t="shared" si="1"/>
        <v>000000</v>
      </c>
      <c r="E11" s="20" t="str">
        <f t="shared" si="2"/>
        <v>00</v>
      </c>
      <c r="F11" s="18" t="str">
        <f t="shared" si="3"/>
        <v>0000</v>
      </c>
      <c r="G11" s="5"/>
      <c r="H11" s="4"/>
      <c r="I11" s="5"/>
      <c r="J11" s="6"/>
      <c r="K11" s="6"/>
      <c r="L11" s="6"/>
      <c r="M11" s="6"/>
      <c r="N11" s="6"/>
      <c r="O11" s="6"/>
      <c r="P11" s="4"/>
      <c r="Q11" s="6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1"/>
      <c r="AD11" s="61"/>
      <c r="AE11" s="47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22"/>
      <c r="AR11" s="22"/>
      <c r="AS11" s="22"/>
      <c r="AT11" s="22"/>
      <c r="AU11" s="22"/>
      <c r="AV11" s="22"/>
    </row>
    <row r="12" spans="1:48" x14ac:dyDescent="0.25">
      <c r="A12" s="31">
        <v>8</v>
      </c>
      <c r="B12" s="4"/>
      <c r="C12" s="15" t="str">
        <f>CONCATENATE(HEX2BIN(MID(B14,3,1),4),HEX2BIN(MID(B14,4,1),4),HEX2BIN(MID(B14,5,1),4))</f>
        <v>000000000000</v>
      </c>
      <c r="D12" s="19" t="str">
        <f t="shared" si="1"/>
        <v>000000</v>
      </c>
      <c r="E12" s="20" t="str">
        <f t="shared" si="2"/>
        <v>00</v>
      </c>
      <c r="F12" s="18" t="str">
        <f t="shared" si="3"/>
        <v>0000</v>
      </c>
      <c r="G12" s="5"/>
      <c r="H12" s="4"/>
      <c r="I12" s="5"/>
      <c r="J12" s="6"/>
      <c r="K12" s="6"/>
      <c r="L12" s="6"/>
      <c r="M12" s="6"/>
      <c r="N12" s="6"/>
      <c r="O12" s="6"/>
      <c r="P12" s="4"/>
      <c r="Q12" s="61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"/>
      <c r="AD12" s="61"/>
      <c r="AE12" s="47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22"/>
      <c r="AR12" s="22"/>
      <c r="AS12" s="22"/>
      <c r="AT12" s="22"/>
      <c r="AU12" s="22"/>
      <c r="AV12" s="22"/>
    </row>
    <row r="13" spans="1:48" x14ac:dyDescent="0.25">
      <c r="A13" s="31">
        <v>9</v>
      </c>
      <c r="B13" s="4"/>
      <c r="C13" s="15" t="str">
        <f>CONCATENATE(HEX2BIN(MID(B15,3,1),4),HEX2BIN(MID(B15,4,1),4),HEX2BIN(MID(B15,5,1),4))</f>
        <v>000000000000</v>
      </c>
      <c r="D13" s="19" t="str">
        <f>LEFT(C13,6)</f>
        <v>000000</v>
      </c>
      <c r="E13" s="20" t="str">
        <f t="shared" si="2"/>
        <v>00</v>
      </c>
      <c r="F13" s="18" t="str">
        <f t="shared" si="3"/>
        <v>0000</v>
      </c>
      <c r="G13" s="5"/>
      <c r="H13" s="4"/>
      <c r="I13" s="5"/>
      <c r="J13" s="6"/>
      <c r="K13" s="6"/>
      <c r="L13" s="6"/>
      <c r="M13" s="6"/>
      <c r="N13" s="6"/>
      <c r="O13" s="6"/>
      <c r="P13" s="4"/>
      <c r="Q13" s="6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1"/>
      <c r="AD13" s="61"/>
      <c r="AE13" s="47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22"/>
      <c r="AR13" s="22"/>
      <c r="AS13" s="22"/>
      <c r="AT13" s="22"/>
      <c r="AU13" s="22"/>
      <c r="AV13" s="22"/>
    </row>
    <row r="14" spans="1:48" x14ac:dyDescent="0.25">
      <c r="A14" s="31">
        <v>10</v>
      </c>
      <c r="B14" s="4"/>
      <c r="C14" s="15" t="str">
        <f t="shared" ref="C14:C15" si="4">CONCATENATE(HEX2BIN(MID(B16,3,1),4),HEX2BIN(MID(B16,4,1),4),HEX2BIN(MID(B16,5,1),4))</f>
        <v>000000000000</v>
      </c>
      <c r="D14" s="19" t="str">
        <f t="shared" si="1"/>
        <v>000000</v>
      </c>
      <c r="E14" s="20" t="str">
        <f t="shared" si="2"/>
        <v>00</v>
      </c>
      <c r="F14" s="18" t="str">
        <f t="shared" si="3"/>
        <v>0000</v>
      </c>
      <c r="G14" s="5"/>
      <c r="H14" s="4"/>
      <c r="I14" s="5"/>
      <c r="J14" s="6"/>
      <c r="K14" s="6"/>
      <c r="L14" s="6"/>
      <c r="M14" s="6"/>
      <c r="N14" s="6"/>
      <c r="O14" s="6"/>
      <c r="P14" s="4"/>
      <c r="Q14" s="61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1"/>
      <c r="AD14" s="61"/>
      <c r="AE14" s="47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22"/>
      <c r="AR14" s="22"/>
      <c r="AS14" s="22"/>
      <c r="AT14" s="22"/>
      <c r="AU14" s="22"/>
      <c r="AV14" s="22"/>
    </row>
    <row r="15" spans="1:48" x14ac:dyDescent="0.25">
      <c r="A15" s="31">
        <v>11</v>
      </c>
      <c r="B15" s="4"/>
      <c r="C15" s="15" t="str">
        <f t="shared" si="4"/>
        <v>000000000000</v>
      </c>
      <c r="D15" s="19" t="str">
        <f t="shared" si="1"/>
        <v>000000</v>
      </c>
      <c r="E15" s="20" t="str">
        <f t="shared" si="2"/>
        <v>00</v>
      </c>
      <c r="F15" s="18" t="str">
        <f t="shared" si="3"/>
        <v>0000</v>
      </c>
      <c r="G15" s="5"/>
      <c r="H15" s="4"/>
      <c r="I15" s="5"/>
      <c r="J15" s="6"/>
      <c r="K15" s="6"/>
      <c r="L15" s="6"/>
      <c r="M15" s="6"/>
      <c r="N15" s="6"/>
      <c r="O15" s="6"/>
      <c r="P15" s="4"/>
      <c r="Q15" s="61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"/>
      <c r="AD15" s="61"/>
      <c r="AE15" s="47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22"/>
      <c r="AR15" s="22"/>
      <c r="AS15" s="22"/>
      <c r="AT15" s="22"/>
      <c r="AU15" s="22"/>
      <c r="AV15" s="22"/>
    </row>
    <row r="16" spans="1:48" x14ac:dyDescent="0.25">
      <c r="A16" s="31">
        <v>12</v>
      </c>
      <c r="B16" s="4"/>
      <c r="C16" s="15" t="str">
        <f t="shared" si="0"/>
        <v>000000000000</v>
      </c>
      <c r="D16" s="19" t="str">
        <f t="shared" si="1"/>
        <v>000000</v>
      </c>
      <c r="E16" s="20" t="str">
        <f t="shared" si="2"/>
        <v>00</v>
      </c>
      <c r="F16" s="18" t="str">
        <f t="shared" si="3"/>
        <v>0000</v>
      </c>
      <c r="G16" s="5"/>
      <c r="H16" s="4"/>
      <c r="I16" s="5"/>
      <c r="J16" s="6"/>
      <c r="K16" s="6"/>
      <c r="L16" s="6"/>
      <c r="M16" s="6"/>
      <c r="N16" s="6"/>
      <c r="O16" s="6"/>
      <c r="P16" s="4"/>
      <c r="Q16" s="61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1"/>
      <c r="AD16" s="61"/>
      <c r="AE16" s="47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22"/>
      <c r="AR16" s="22"/>
      <c r="AS16" s="22"/>
      <c r="AT16" s="22"/>
      <c r="AU16" s="22"/>
      <c r="AV16" s="22"/>
    </row>
    <row r="17" spans="1:48" x14ac:dyDescent="0.25">
      <c r="A17" s="31">
        <v>13</v>
      </c>
      <c r="B17" s="4"/>
      <c r="C17" s="15" t="str">
        <f t="shared" si="0"/>
        <v>000000000000</v>
      </c>
      <c r="D17" s="19" t="str">
        <f t="shared" si="1"/>
        <v>000000</v>
      </c>
      <c r="E17" s="20" t="str">
        <f t="shared" si="2"/>
        <v>00</v>
      </c>
      <c r="F17" s="18" t="str">
        <f t="shared" si="3"/>
        <v>0000</v>
      </c>
      <c r="G17" s="5"/>
      <c r="H17" s="4"/>
      <c r="I17" s="5"/>
      <c r="J17" s="6"/>
      <c r="K17" s="6"/>
      <c r="L17" s="6"/>
      <c r="M17" s="6"/>
      <c r="N17" s="6"/>
      <c r="O17" s="6"/>
      <c r="P17" s="4"/>
      <c r="Q17" s="61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"/>
      <c r="AD17" s="61"/>
      <c r="AE17" s="47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22"/>
      <c r="AR17" s="22"/>
      <c r="AS17" s="22"/>
      <c r="AT17" s="22"/>
      <c r="AU17" s="22"/>
      <c r="AV17" s="22"/>
    </row>
    <row r="18" spans="1:48" x14ac:dyDescent="0.25">
      <c r="A18" s="31">
        <v>14</v>
      </c>
      <c r="B18" s="4"/>
      <c r="C18" s="15" t="str">
        <f t="shared" si="0"/>
        <v>000000000000</v>
      </c>
      <c r="D18" s="19" t="str">
        <f t="shared" si="1"/>
        <v>000000</v>
      </c>
      <c r="E18" s="20" t="str">
        <f t="shared" si="2"/>
        <v>00</v>
      </c>
      <c r="F18" s="18" t="str">
        <f t="shared" si="3"/>
        <v>0000</v>
      </c>
      <c r="G18" s="5"/>
      <c r="H18" s="4"/>
      <c r="I18" s="5"/>
      <c r="J18" s="6"/>
      <c r="K18" s="6"/>
      <c r="L18" s="6"/>
      <c r="M18" s="6"/>
      <c r="N18" s="6"/>
      <c r="O18" s="6"/>
      <c r="P18" s="4"/>
      <c r="Q18" s="61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"/>
      <c r="AD18" s="61"/>
      <c r="AE18" s="47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22"/>
      <c r="AR18" s="22"/>
      <c r="AS18" s="22"/>
      <c r="AT18" s="22"/>
      <c r="AU18" s="22"/>
      <c r="AV18" s="22"/>
    </row>
    <row r="19" spans="1:48" x14ac:dyDescent="0.25">
      <c r="A19" s="31">
        <v>15</v>
      </c>
      <c r="B19" s="4"/>
      <c r="C19" s="15" t="str">
        <f t="shared" si="0"/>
        <v>000000000000</v>
      </c>
      <c r="D19" s="19" t="str">
        <f t="shared" si="1"/>
        <v>000000</v>
      </c>
      <c r="E19" s="20" t="str">
        <f t="shared" si="2"/>
        <v>00</v>
      </c>
      <c r="F19" s="18" t="str">
        <f t="shared" si="3"/>
        <v>0000</v>
      </c>
      <c r="G19" s="5"/>
      <c r="H19" s="4"/>
      <c r="I19" s="5"/>
      <c r="J19" s="6"/>
      <c r="K19" s="6"/>
      <c r="L19" s="6"/>
      <c r="M19" s="6"/>
      <c r="N19" s="6"/>
      <c r="O19" s="6"/>
      <c r="P19" s="4"/>
      <c r="Q19" s="61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"/>
      <c r="AD19" s="61"/>
      <c r="AE19" s="47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22"/>
      <c r="AR19" s="22"/>
      <c r="AS19" s="22"/>
      <c r="AT19" s="22"/>
      <c r="AU19" s="22"/>
      <c r="AV19" s="22"/>
    </row>
    <row r="20" spans="1:48" x14ac:dyDescent="0.25">
      <c r="A20" s="31">
        <v>16</v>
      </c>
      <c r="B20" s="4"/>
      <c r="C20" s="15" t="str">
        <f t="shared" si="0"/>
        <v>000000000000</v>
      </c>
      <c r="D20" s="19" t="str">
        <f t="shared" si="1"/>
        <v>000000</v>
      </c>
      <c r="E20" s="20" t="str">
        <f t="shared" si="2"/>
        <v>00</v>
      </c>
      <c r="F20" s="18" t="str">
        <f t="shared" si="3"/>
        <v>0000</v>
      </c>
      <c r="G20" s="5"/>
      <c r="H20" s="4"/>
      <c r="I20" s="5"/>
      <c r="J20" s="6"/>
      <c r="K20" s="6"/>
      <c r="L20" s="6"/>
      <c r="M20" s="6"/>
      <c r="N20" s="6"/>
      <c r="O20" s="6"/>
      <c r="P20" s="4"/>
      <c r="Q20" s="61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"/>
      <c r="AD20" s="61"/>
      <c r="AE20" s="47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22"/>
      <c r="AR20" s="22"/>
      <c r="AS20" s="22"/>
      <c r="AT20" s="22"/>
      <c r="AU20" s="22"/>
      <c r="AV20" s="22"/>
    </row>
    <row r="21" spans="1:48" x14ac:dyDescent="0.25">
      <c r="A21" s="31">
        <v>17</v>
      </c>
      <c r="B21" s="4"/>
      <c r="C21" s="15" t="str">
        <f t="shared" si="0"/>
        <v>000000000000</v>
      </c>
      <c r="D21" s="19" t="str">
        <f t="shared" si="1"/>
        <v>000000</v>
      </c>
      <c r="E21" s="20" t="str">
        <f t="shared" si="2"/>
        <v>00</v>
      </c>
      <c r="F21" s="18" t="str">
        <f t="shared" si="3"/>
        <v>0000</v>
      </c>
      <c r="G21" s="5"/>
      <c r="H21" s="4"/>
      <c r="I21" s="5"/>
      <c r="J21" s="6"/>
      <c r="K21" s="6"/>
      <c r="L21" s="6"/>
      <c r="M21" s="6"/>
      <c r="N21" s="6"/>
      <c r="O21" s="6"/>
      <c r="P21" s="4"/>
      <c r="Q21" s="61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"/>
      <c r="AD21" s="61"/>
      <c r="AE21" s="47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22"/>
      <c r="AR21" s="22"/>
      <c r="AS21" s="22"/>
      <c r="AT21" s="22"/>
      <c r="AU21" s="22"/>
      <c r="AV21" s="22"/>
    </row>
    <row r="22" spans="1:48" x14ac:dyDescent="0.25">
      <c r="A22" s="31">
        <v>18</v>
      </c>
      <c r="B22" s="4"/>
      <c r="C22" s="15" t="str">
        <f t="shared" si="0"/>
        <v>000000000000</v>
      </c>
      <c r="D22" s="19" t="str">
        <f t="shared" si="1"/>
        <v>000000</v>
      </c>
      <c r="E22" s="20" t="str">
        <f t="shared" si="2"/>
        <v>00</v>
      </c>
      <c r="F22" s="18" t="str">
        <f t="shared" si="3"/>
        <v>0000</v>
      </c>
      <c r="G22" s="5"/>
      <c r="H22" s="4"/>
      <c r="I22" s="5"/>
      <c r="J22" s="6"/>
      <c r="K22" s="6"/>
      <c r="L22" s="6"/>
      <c r="M22" s="6"/>
      <c r="N22" s="6"/>
      <c r="O22" s="6"/>
      <c r="P22" s="4"/>
      <c r="Q22" s="61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1"/>
      <c r="AD22" s="61"/>
      <c r="AE22" s="47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22"/>
      <c r="AR22" s="22"/>
      <c r="AS22" s="22"/>
      <c r="AT22" s="22"/>
      <c r="AU22" s="22"/>
      <c r="AV22" s="22"/>
    </row>
    <row r="23" spans="1:48" x14ac:dyDescent="0.25">
      <c r="A23" s="31">
        <v>19</v>
      </c>
      <c r="B23" s="4"/>
      <c r="C23" s="15" t="str">
        <f t="shared" si="0"/>
        <v>000000000000</v>
      </c>
      <c r="D23" s="19" t="str">
        <f t="shared" si="1"/>
        <v>000000</v>
      </c>
      <c r="E23" s="20" t="str">
        <f t="shared" si="2"/>
        <v>00</v>
      </c>
      <c r="F23" s="18" t="str">
        <f t="shared" si="3"/>
        <v>0000</v>
      </c>
      <c r="G23" s="5"/>
      <c r="H23" s="4"/>
      <c r="I23" s="5"/>
      <c r="J23" s="6"/>
      <c r="K23" s="6"/>
      <c r="L23" s="6"/>
      <c r="M23" s="6"/>
      <c r="N23" s="6"/>
      <c r="O23" s="6"/>
      <c r="P23" s="4"/>
      <c r="Q23" s="61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1"/>
      <c r="AD23" s="61"/>
      <c r="AE23" s="47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22"/>
      <c r="AR23" s="22"/>
      <c r="AS23" s="22"/>
      <c r="AT23" s="22"/>
      <c r="AU23" s="22"/>
      <c r="AV23" s="22"/>
    </row>
    <row r="24" spans="1:48" x14ac:dyDescent="0.25">
      <c r="A24" s="31">
        <v>20</v>
      </c>
      <c r="B24" s="4"/>
      <c r="C24" s="15" t="str">
        <f t="shared" si="0"/>
        <v>000000000000</v>
      </c>
      <c r="D24" s="19" t="str">
        <f t="shared" si="1"/>
        <v>000000</v>
      </c>
      <c r="E24" s="20" t="str">
        <f t="shared" si="2"/>
        <v>00</v>
      </c>
      <c r="F24" s="18" t="str">
        <f t="shared" si="3"/>
        <v>0000</v>
      </c>
      <c r="G24" s="5"/>
      <c r="H24" s="4"/>
      <c r="I24" s="5"/>
      <c r="J24" s="6"/>
      <c r="K24" s="6"/>
      <c r="L24" s="6"/>
      <c r="M24" s="6"/>
      <c r="N24" s="6"/>
      <c r="O24" s="6"/>
      <c r="P24" s="4"/>
      <c r="Q24" s="61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1"/>
      <c r="AD24" s="61"/>
      <c r="AE24" s="47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22"/>
      <c r="AR24" s="22"/>
      <c r="AS24" s="22"/>
      <c r="AT24" s="22"/>
      <c r="AU24" s="22"/>
      <c r="AV24" s="22"/>
    </row>
    <row r="25" spans="1:48" x14ac:dyDescent="0.25">
      <c r="A25" s="31">
        <v>21</v>
      </c>
      <c r="B25" s="4"/>
      <c r="C25" s="15" t="str">
        <f t="shared" si="0"/>
        <v>000000000000</v>
      </c>
      <c r="D25" s="19" t="str">
        <f t="shared" si="1"/>
        <v>000000</v>
      </c>
      <c r="E25" s="20" t="str">
        <f t="shared" si="2"/>
        <v>00</v>
      </c>
      <c r="F25" s="18" t="str">
        <f t="shared" si="3"/>
        <v>0000</v>
      </c>
      <c r="G25" s="5"/>
      <c r="H25" s="4"/>
      <c r="I25" s="5"/>
      <c r="J25" s="6"/>
      <c r="K25" s="6"/>
      <c r="L25" s="6"/>
      <c r="M25" s="6"/>
      <c r="N25" s="6"/>
      <c r="O25" s="6"/>
      <c r="P25" s="4"/>
      <c r="Q25" s="61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1"/>
      <c r="AD25" s="61"/>
      <c r="AE25" s="47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22"/>
      <c r="AR25" s="22"/>
      <c r="AS25" s="22"/>
      <c r="AT25" s="22"/>
      <c r="AU25" s="22"/>
      <c r="AV25" s="22"/>
    </row>
    <row r="26" spans="1:48" x14ac:dyDescent="0.25">
      <c r="A26" s="31">
        <v>22</v>
      </c>
      <c r="B26" s="4"/>
      <c r="C26" s="15" t="str">
        <f t="shared" si="0"/>
        <v>000000000000</v>
      </c>
      <c r="D26" s="19" t="str">
        <f t="shared" si="1"/>
        <v>000000</v>
      </c>
      <c r="E26" s="20" t="str">
        <f t="shared" si="2"/>
        <v>00</v>
      </c>
      <c r="F26" s="18" t="str">
        <f t="shared" si="3"/>
        <v>0000</v>
      </c>
      <c r="G26" s="5"/>
      <c r="H26" s="4"/>
      <c r="I26" s="5"/>
      <c r="J26" s="6"/>
      <c r="K26" s="6"/>
      <c r="L26" s="6"/>
      <c r="M26" s="6"/>
      <c r="N26" s="6"/>
      <c r="O26" s="6"/>
      <c r="P26" s="4"/>
      <c r="Q26" s="61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1"/>
      <c r="AD26" s="61"/>
      <c r="AE26" s="47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22"/>
      <c r="AR26" s="22"/>
      <c r="AS26" s="22"/>
      <c r="AT26" s="22"/>
      <c r="AU26" s="22"/>
      <c r="AV26" s="22"/>
    </row>
    <row r="27" spans="1:48" x14ac:dyDescent="0.25">
      <c r="A27" s="31">
        <v>23</v>
      </c>
      <c r="B27" s="4"/>
      <c r="C27" s="15" t="str">
        <f t="shared" si="0"/>
        <v>000000000000</v>
      </c>
      <c r="D27" s="19" t="str">
        <f t="shared" si="1"/>
        <v>000000</v>
      </c>
      <c r="E27" s="20" t="str">
        <f t="shared" si="2"/>
        <v>00</v>
      </c>
      <c r="F27" s="18" t="str">
        <f t="shared" si="3"/>
        <v>0000</v>
      </c>
      <c r="G27" s="5"/>
      <c r="H27" s="4"/>
      <c r="I27" s="5"/>
      <c r="J27" s="6"/>
      <c r="K27" s="6"/>
      <c r="L27" s="6"/>
      <c r="M27" s="6"/>
      <c r="N27" s="6"/>
      <c r="O27" s="6"/>
      <c r="P27" s="4"/>
      <c r="Q27" s="61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1"/>
      <c r="AD27" s="61"/>
      <c r="AE27" s="47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22"/>
      <c r="AR27" s="22"/>
      <c r="AS27" s="22"/>
      <c r="AT27" s="22"/>
      <c r="AU27" s="22"/>
      <c r="AV27" s="22"/>
    </row>
    <row r="28" spans="1:48" x14ac:dyDescent="0.25">
      <c r="A28" s="31">
        <v>24</v>
      </c>
      <c r="B28" s="4"/>
      <c r="C28" s="15" t="str">
        <f t="shared" si="0"/>
        <v>000000000000</v>
      </c>
      <c r="D28" s="19" t="str">
        <f t="shared" si="1"/>
        <v>000000</v>
      </c>
      <c r="E28" s="20" t="str">
        <f t="shared" si="2"/>
        <v>00</v>
      </c>
      <c r="F28" s="18" t="str">
        <f t="shared" si="3"/>
        <v>0000</v>
      </c>
      <c r="G28" s="5"/>
      <c r="H28" s="4"/>
      <c r="I28" s="5"/>
      <c r="J28" s="6"/>
      <c r="K28" s="6"/>
      <c r="L28" s="6"/>
      <c r="M28" s="6"/>
      <c r="N28" s="6"/>
      <c r="O28" s="6"/>
      <c r="P28" s="4"/>
      <c r="Q28" s="61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1"/>
      <c r="AD28" s="61"/>
      <c r="AE28" s="47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22"/>
      <c r="AR28" s="22"/>
      <c r="AS28" s="22"/>
      <c r="AT28" s="22"/>
      <c r="AU28" s="22"/>
      <c r="AV28" s="22"/>
    </row>
    <row r="29" spans="1:48" x14ac:dyDescent="0.25">
      <c r="A29" s="31">
        <v>25</v>
      </c>
      <c r="B29" s="4"/>
      <c r="C29" s="15" t="str">
        <f t="shared" si="0"/>
        <v>000000000000</v>
      </c>
      <c r="D29" s="19" t="str">
        <f t="shared" si="1"/>
        <v>000000</v>
      </c>
      <c r="E29" s="20" t="str">
        <f t="shared" si="2"/>
        <v>00</v>
      </c>
      <c r="F29" s="18" t="str">
        <f t="shared" si="3"/>
        <v>0000</v>
      </c>
      <c r="G29" s="5"/>
      <c r="H29" s="4"/>
      <c r="I29" s="5"/>
      <c r="J29" s="6"/>
      <c r="K29" s="6"/>
      <c r="L29" s="6"/>
      <c r="M29" s="6"/>
      <c r="N29" s="6"/>
      <c r="O29" s="6"/>
      <c r="P29" s="4"/>
      <c r="Q29" s="61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1"/>
      <c r="AD29" s="61"/>
      <c r="AE29" s="47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22"/>
      <c r="AR29" s="22"/>
      <c r="AS29" s="22"/>
      <c r="AT29" s="22"/>
      <c r="AU29" s="22"/>
      <c r="AV29" s="22"/>
    </row>
    <row r="30" spans="1:48" x14ac:dyDescent="0.25">
      <c r="A30" s="31">
        <v>26</v>
      </c>
      <c r="B30" s="4"/>
      <c r="C30" s="15" t="str">
        <f t="shared" si="0"/>
        <v>000000000000</v>
      </c>
      <c r="D30" s="19" t="str">
        <f t="shared" si="1"/>
        <v>000000</v>
      </c>
      <c r="E30" s="20" t="str">
        <f t="shared" si="2"/>
        <v>00</v>
      </c>
      <c r="F30" s="18" t="str">
        <f t="shared" si="3"/>
        <v>0000</v>
      </c>
      <c r="G30" s="5"/>
      <c r="H30" s="4"/>
      <c r="I30" s="5"/>
      <c r="J30" s="6"/>
      <c r="K30" s="6"/>
      <c r="L30" s="6"/>
      <c r="M30" s="6"/>
      <c r="N30" s="6"/>
      <c r="O30" s="6"/>
      <c r="P30" s="4"/>
      <c r="Q30" s="61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1"/>
      <c r="AD30" s="61"/>
      <c r="AE30" s="47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22"/>
      <c r="AR30" s="22"/>
      <c r="AS30" s="22"/>
      <c r="AT30" s="22"/>
      <c r="AU30" s="22"/>
      <c r="AV30" s="22"/>
    </row>
    <row r="31" spans="1:48" x14ac:dyDescent="0.25">
      <c r="A31" s="31">
        <v>27</v>
      </c>
      <c r="B31" s="4"/>
      <c r="C31" s="15" t="str">
        <f t="shared" si="0"/>
        <v>000000000000</v>
      </c>
      <c r="D31" s="19" t="str">
        <f t="shared" si="1"/>
        <v>000000</v>
      </c>
      <c r="E31" s="20" t="str">
        <f t="shared" si="2"/>
        <v>00</v>
      </c>
      <c r="F31" s="18" t="str">
        <f t="shared" si="3"/>
        <v>0000</v>
      </c>
      <c r="G31" s="5"/>
      <c r="H31" s="4"/>
      <c r="I31" s="5"/>
      <c r="J31" s="6"/>
      <c r="K31" s="6"/>
      <c r="L31" s="6"/>
      <c r="M31" s="6"/>
      <c r="N31" s="6"/>
      <c r="O31" s="6"/>
      <c r="P31" s="4"/>
      <c r="Q31" s="61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1"/>
      <c r="AD31" s="61"/>
      <c r="AE31" s="47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22"/>
      <c r="AR31" s="22"/>
      <c r="AS31" s="22"/>
      <c r="AT31" s="22"/>
      <c r="AU31" s="22"/>
      <c r="AV31" s="22"/>
    </row>
    <row r="32" spans="1:48" x14ac:dyDescent="0.25">
      <c r="A32" s="31">
        <v>28</v>
      </c>
      <c r="B32" s="4"/>
      <c r="C32" s="15" t="str">
        <f t="shared" si="0"/>
        <v>000000000000</v>
      </c>
      <c r="D32" s="19" t="str">
        <f t="shared" si="1"/>
        <v>000000</v>
      </c>
      <c r="E32" s="20" t="str">
        <f t="shared" si="2"/>
        <v>00</v>
      </c>
      <c r="F32" s="18" t="str">
        <f t="shared" si="3"/>
        <v>0000</v>
      </c>
      <c r="G32" s="5"/>
      <c r="H32" s="4"/>
      <c r="I32" s="5"/>
      <c r="J32" s="6"/>
      <c r="K32" s="6"/>
      <c r="L32" s="6"/>
      <c r="M32" s="6"/>
      <c r="N32" s="6"/>
      <c r="O32" s="6"/>
      <c r="P32" s="4"/>
      <c r="Q32" s="61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1"/>
      <c r="AD32" s="61"/>
      <c r="AE32" s="47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22"/>
      <c r="AR32" s="22"/>
      <c r="AS32" s="22"/>
      <c r="AT32" s="22"/>
      <c r="AU32" s="22"/>
      <c r="AV32" s="22"/>
    </row>
    <row r="33" spans="1:48" x14ac:dyDescent="0.25">
      <c r="A33" s="31">
        <v>29</v>
      </c>
      <c r="B33" s="4"/>
      <c r="C33" s="15" t="str">
        <f t="shared" si="0"/>
        <v>000000000000</v>
      </c>
      <c r="D33" s="19" t="str">
        <f t="shared" si="1"/>
        <v>000000</v>
      </c>
      <c r="E33" s="20" t="str">
        <f t="shared" si="2"/>
        <v>00</v>
      </c>
      <c r="F33" s="18" t="str">
        <f>MID(C33,9,4)</f>
        <v>0000</v>
      </c>
      <c r="G33" s="5"/>
      <c r="H33" s="4"/>
      <c r="I33" s="5"/>
      <c r="J33" s="6"/>
      <c r="K33" s="6"/>
      <c r="L33" s="6"/>
      <c r="M33" s="6"/>
      <c r="N33" s="6"/>
      <c r="O33" s="6"/>
      <c r="P33" s="4"/>
      <c r="Q33" s="61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1"/>
      <c r="AD33" s="61"/>
      <c r="AE33" s="47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22"/>
      <c r="AR33" s="22"/>
      <c r="AS33" s="22"/>
      <c r="AT33" s="22"/>
      <c r="AU33" s="22"/>
      <c r="AV33" s="22"/>
    </row>
    <row r="34" spans="1:48" x14ac:dyDescent="0.25">
      <c r="A34" s="31">
        <v>30</v>
      </c>
      <c r="B34" s="4"/>
      <c r="C34" s="15" t="str">
        <f t="shared" si="0"/>
        <v>000000000000</v>
      </c>
      <c r="D34" s="19" t="str">
        <f t="shared" si="1"/>
        <v>000000</v>
      </c>
      <c r="E34" s="20" t="str">
        <f t="shared" si="2"/>
        <v>00</v>
      </c>
      <c r="F34" s="18" t="str">
        <f t="shared" si="3"/>
        <v>0000</v>
      </c>
      <c r="G34" s="5"/>
      <c r="H34" s="4"/>
      <c r="I34" s="5"/>
      <c r="J34" s="6"/>
      <c r="K34" s="6"/>
      <c r="L34" s="6"/>
      <c r="M34" s="6"/>
      <c r="N34" s="6"/>
      <c r="O34" s="6"/>
      <c r="P34" s="4"/>
      <c r="Q34" s="6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"/>
      <c r="AD34" s="62"/>
      <c r="AE34" s="47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22"/>
      <c r="AR34" s="22"/>
      <c r="AS34" s="22"/>
      <c r="AT34" s="22"/>
      <c r="AU34" s="22"/>
      <c r="AV34" s="22"/>
    </row>
    <row r="35" spans="1:48" ht="15.75" thickBot="1" x14ac:dyDescent="0.3">
      <c r="G35" s="22"/>
      <c r="H35" s="22"/>
      <c r="I35" s="57" t="s">
        <v>40</v>
      </c>
      <c r="J35" s="58"/>
      <c r="K35" s="58"/>
      <c r="L35" s="58"/>
      <c r="M35" s="58"/>
      <c r="N35" s="58"/>
      <c r="O35" s="58"/>
      <c r="P35" s="59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</row>
    <row r="36" spans="1:48" ht="15.75" thickBot="1" x14ac:dyDescent="0.3">
      <c r="G36" s="22"/>
      <c r="H36" s="22"/>
      <c r="I36" s="36" t="s">
        <v>24</v>
      </c>
      <c r="J36" s="37" t="s">
        <v>9</v>
      </c>
      <c r="K36" s="37" t="s">
        <v>24</v>
      </c>
      <c r="L36" s="37" t="s">
        <v>8</v>
      </c>
      <c r="M36" s="37" t="s">
        <v>24</v>
      </c>
      <c r="N36" s="37" t="s">
        <v>11</v>
      </c>
      <c r="O36" s="37" t="s">
        <v>24</v>
      </c>
      <c r="P36" s="38" t="s">
        <v>10</v>
      </c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</row>
    <row r="37" spans="1:48" x14ac:dyDescent="0.25">
      <c r="G37" s="22"/>
      <c r="H37" s="31">
        <v>1</v>
      </c>
      <c r="I37" s="39"/>
      <c r="J37" s="3"/>
      <c r="K37" s="3"/>
      <c r="L37" s="3"/>
      <c r="M37" s="3"/>
      <c r="N37" s="3"/>
      <c r="O37" s="3"/>
      <c r="P37" s="40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</row>
    <row r="38" spans="1:48" x14ac:dyDescent="0.25">
      <c r="G38" s="22"/>
      <c r="H38" s="31">
        <v>2</v>
      </c>
      <c r="I38" s="41"/>
      <c r="J38" s="6"/>
      <c r="K38" s="6"/>
      <c r="L38" s="6"/>
      <c r="M38" s="6"/>
      <c r="N38" s="6"/>
      <c r="O38" s="6"/>
      <c r="P38" s="4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</row>
    <row r="39" spans="1:48" x14ac:dyDescent="0.25">
      <c r="G39" s="22"/>
      <c r="H39" s="31">
        <v>3</v>
      </c>
      <c r="I39" s="41"/>
      <c r="J39" s="6"/>
      <c r="K39" s="6"/>
      <c r="L39" s="6"/>
      <c r="M39" s="6"/>
      <c r="N39" s="6"/>
      <c r="O39" s="6"/>
      <c r="P39" s="4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</row>
    <row r="40" spans="1:48" x14ac:dyDescent="0.25">
      <c r="G40" s="22"/>
      <c r="H40" s="31">
        <v>4</v>
      </c>
      <c r="I40" s="41"/>
      <c r="J40" s="6"/>
      <c r="K40" s="6"/>
      <c r="L40" s="6"/>
      <c r="M40" s="6"/>
      <c r="N40" s="6"/>
      <c r="O40" s="6"/>
      <c r="P40" s="4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</row>
    <row r="41" spans="1:48" x14ac:dyDescent="0.25">
      <c r="G41" s="22"/>
      <c r="H41" s="31">
        <v>5</v>
      </c>
      <c r="I41" s="41"/>
      <c r="J41" s="6"/>
      <c r="K41" s="6"/>
      <c r="L41" s="6"/>
      <c r="M41" s="6"/>
      <c r="N41" s="6"/>
      <c r="O41" s="6"/>
      <c r="P41" s="4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</row>
    <row r="42" spans="1:48" x14ac:dyDescent="0.25">
      <c r="G42" s="22"/>
      <c r="H42" s="31">
        <v>6</v>
      </c>
      <c r="I42" s="41"/>
      <c r="J42" s="6"/>
      <c r="K42" s="6"/>
      <c r="L42" s="6"/>
      <c r="M42" s="6"/>
      <c r="N42" s="6"/>
      <c r="O42" s="6"/>
      <c r="P42" s="4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</row>
    <row r="43" spans="1:48" x14ac:dyDescent="0.25">
      <c r="G43" s="22"/>
      <c r="H43" s="31">
        <v>7</v>
      </c>
      <c r="I43" s="41"/>
      <c r="J43" s="6"/>
      <c r="K43" s="6"/>
      <c r="L43" s="6"/>
      <c r="M43" s="6"/>
      <c r="N43" s="6"/>
      <c r="O43" s="6"/>
      <c r="P43" s="4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</row>
    <row r="44" spans="1:48" x14ac:dyDescent="0.25">
      <c r="G44" s="22"/>
      <c r="H44" s="31">
        <v>8</v>
      </c>
      <c r="I44" s="41"/>
      <c r="J44" s="6"/>
      <c r="K44" s="6"/>
      <c r="L44" s="6"/>
      <c r="M44" s="6"/>
      <c r="N44" s="6"/>
      <c r="O44" s="6"/>
      <c r="P44" s="4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</row>
    <row r="45" spans="1:48" x14ac:dyDescent="0.25">
      <c r="G45" s="22"/>
      <c r="H45" s="31">
        <v>9</v>
      </c>
      <c r="I45" s="41"/>
      <c r="J45" s="6"/>
      <c r="K45" s="6"/>
      <c r="L45" s="6"/>
      <c r="M45" s="6"/>
      <c r="N45" s="6"/>
      <c r="O45" s="6"/>
      <c r="P45" s="4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</row>
    <row r="46" spans="1:48" x14ac:dyDescent="0.25">
      <c r="G46" s="22"/>
      <c r="H46" s="31">
        <v>10</v>
      </c>
      <c r="I46" s="41"/>
      <c r="J46" s="6"/>
      <c r="K46" s="6"/>
      <c r="L46" s="6"/>
      <c r="M46" s="6"/>
      <c r="N46" s="6"/>
      <c r="O46" s="6"/>
      <c r="P46" s="4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</row>
    <row r="47" spans="1:48" x14ac:dyDescent="0.25">
      <c r="G47" s="22"/>
      <c r="H47" s="31">
        <v>11</v>
      </c>
      <c r="I47" s="41"/>
      <c r="J47" s="6"/>
      <c r="K47" s="6"/>
      <c r="L47" s="6"/>
      <c r="M47" s="6"/>
      <c r="N47" s="6"/>
      <c r="O47" s="6"/>
      <c r="P47" s="4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</row>
    <row r="48" spans="1:48" x14ac:dyDescent="0.25">
      <c r="G48" s="22"/>
      <c r="H48" s="31">
        <v>12</v>
      </c>
      <c r="I48" s="41"/>
      <c r="J48" s="6"/>
      <c r="K48" s="6"/>
      <c r="L48" s="6"/>
      <c r="M48" s="6"/>
      <c r="N48" s="6"/>
      <c r="O48" s="6"/>
      <c r="P48" s="4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</row>
    <row r="49" spans="7:48" x14ac:dyDescent="0.25">
      <c r="G49" s="22"/>
      <c r="H49" s="31">
        <v>13</v>
      </c>
      <c r="I49" s="41"/>
      <c r="J49" s="6"/>
      <c r="K49" s="6"/>
      <c r="L49" s="6"/>
      <c r="M49" s="6"/>
      <c r="N49" s="6"/>
      <c r="O49" s="6"/>
      <c r="P49" s="4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</row>
    <row r="50" spans="7:48" x14ac:dyDescent="0.25">
      <c r="G50" s="22"/>
      <c r="H50" s="31">
        <v>14</v>
      </c>
      <c r="I50" s="41"/>
      <c r="J50" s="6"/>
      <c r="K50" s="6"/>
      <c r="L50" s="6"/>
      <c r="M50" s="6"/>
      <c r="N50" s="6"/>
      <c r="O50" s="6"/>
      <c r="P50" s="4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</row>
    <row r="51" spans="7:48" x14ac:dyDescent="0.25">
      <c r="G51" s="22"/>
      <c r="H51" s="31">
        <v>15</v>
      </c>
      <c r="I51" s="41"/>
      <c r="J51" s="6"/>
      <c r="K51" s="6"/>
      <c r="L51" s="6"/>
      <c r="M51" s="6"/>
      <c r="N51" s="6"/>
      <c r="O51" s="6"/>
      <c r="P51" s="4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</row>
    <row r="52" spans="7:48" x14ac:dyDescent="0.25">
      <c r="G52" s="22"/>
      <c r="H52" s="31">
        <v>16</v>
      </c>
      <c r="I52" s="41"/>
      <c r="J52" s="6"/>
      <c r="K52" s="6"/>
      <c r="L52" s="6"/>
      <c r="M52" s="6"/>
      <c r="N52" s="6"/>
      <c r="O52" s="6"/>
      <c r="P52" s="4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</row>
    <row r="53" spans="7:48" x14ac:dyDescent="0.25">
      <c r="G53" s="22"/>
      <c r="H53" s="31">
        <v>17</v>
      </c>
      <c r="I53" s="41"/>
      <c r="J53" s="6"/>
      <c r="K53" s="6"/>
      <c r="L53" s="6"/>
      <c r="M53" s="6"/>
      <c r="N53" s="6"/>
      <c r="O53" s="6"/>
      <c r="P53" s="4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</row>
    <row r="54" spans="7:48" x14ac:dyDescent="0.25">
      <c r="G54" s="22"/>
      <c r="H54" s="31">
        <v>18</v>
      </c>
      <c r="I54" s="41"/>
      <c r="J54" s="6"/>
      <c r="K54" s="6"/>
      <c r="L54" s="6"/>
      <c r="M54" s="6"/>
      <c r="N54" s="6"/>
      <c r="O54" s="6"/>
      <c r="P54" s="4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</row>
    <row r="55" spans="7:48" x14ac:dyDescent="0.25">
      <c r="G55" s="22"/>
      <c r="H55" s="31">
        <v>19</v>
      </c>
      <c r="I55" s="41"/>
      <c r="J55" s="6"/>
      <c r="K55" s="6"/>
      <c r="L55" s="6"/>
      <c r="M55" s="6"/>
      <c r="N55" s="6"/>
      <c r="O55" s="6"/>
      <c r="P55" s="4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</row>
    <row r="56" spans="7:48" x14ac:dyDescent="0.25">
      <c r="G56" s="22"/>
      <c r="H56" s="31">
        <v>20</v>
      </c>
      <c r="I56" s="41"/>
      <c r="J56" s="6"/>
      <c r="K56" s="6"/>
      <c r="L56" s="6"/>
      <c r="M56" s="6"/>
      <c r="N56" s="6"/>
      <c r="O56" s="6"/>
      <c r="P56" s="4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</row>
    <row r="57" spans="7:48" x14ac:dyDescent="0.25">
      <c r="G57" s="22"/>
      <c r="H57" s="31">
        <v>21</v>
      </c>
      <c r="I57" s="41"/>
      <c r="J57" s="6"/>
      <c r="K57" s="6"/>
      <c r="L57" s="6"/>
      <c r="M57" s="6"/>
      <c r="N57" s="6"/>
      <c r="O57" s="6"/>
      <c r="P57" s="4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</row>
    <row r="58" spans="7:48" x14ac:dyDescent="0.25">
      <c r="G58" s="22"/>
      <c r="H58" s="31">
        <v>22</v>
      </c>
      <c r="I58" s="41"/>
      <c r="J58" s="6"/>
      <c r="K58" s="6"/>
      <c r="L58" s="6"/>
      <c r="M58" s="6"/>
      <c r="N58" s="6"/>
      <c r="O58" s="6"/>
      <c r="P58" s="4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</row>
    <row r="59" spans="7:48" x14ac:dyDescent="0.25">
      <c r="G59" s="22"/>
      <c r="H59" s="31">
        <v>23</v>
      </c>
      <c r="I59" s="41"/>
      <c r="J59" s="6"/>
      <c r="K59" s="6"/>
      <c r="L59" s="6"/>
      <c r="M59" s="6"/>
      <c r="N59" s="6"/>
      <c r="O59" s="6"/>
      <c r="P59" s="4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</row>
    <row r="60" spans="7:48" x14ac:dyDescent="0.25">
      <c r="G60" s="22"/>
      <c r="H60" s="31">
        <v>24</v>
      </c>
      <c r="I60" s="41"/>
      <c r="J60" s="6"/>
      <c r="K60" s="6"/>
      <c r="L60" s="6"/>
      <c r="M60" s="6"/>
      <c r="N60" s="6"/>
      <c r="O60" s="6"/>
      <c r="P60" s="4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</row>
    <row r="61" spans="7:48" x14ac:dyDescent="0.25">
      <c r="G61" s="22"/>
      <c r="H61" s="31">
        <v>25</v>
      </c>
      <c r="I61" s="41"/>
      <c r="J61" s="6"/>
      <c r="K61" s="6"/>
      <c r="L61" s="6"/>
      <c r="M61" s="6"/>
      <c r="N61" s="6"/>
      <c r="O61" s="6"/>
      <c r="P61" s="4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</row>
    <row r="62" spans="7:48" x14ac:dyDescent="0.25">
      <c r="G62" s="22"/>
      <c r="H62" s="31">
        <v>26</v>
      </c>
      <c r="I62" s="41"/>
      <c r="J62" s="6"/>
      <c r="K62" s="6"/>
      <c r="L62" s="6"/>
      <c r="M62" s="6"/>
      <c r="N62" s="6"/>
      <c r="O62" s="6"/>
      <c r="P62" s="4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</row>
    <row r="63" spans="7:48" x14ac:dyDescent="0.25">
      <c r="G63" s="22"/>
      <c r="H63" s="31">
        <v>27</v>
      </c>
      <c r="I63" s="41"/>
      <c r="J63" s="6"/>
      <c r="K63" s="6"/>
      <c r="L63" s="6"/>
      <c r="M63" s="6"/>
      <c r="N63" s="6"/>
      <c r="O63" s="6"/>
      <c r="P63" s="4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</row>
    <row r="64" spans="7:48" x14ac:dyDescent="0.25">
      <c r="G64" s="22"/>
      <c r="H64" s="31">
        <v>28</v>
      </c>
      <c r="I64" s="41"/>
      <c r="J64" s="6"/>
      <c r="K64" s="6"/>
      <c r="L64" s="6"/>
      <c r="M64" s="6"/>
      <c r="N64" s="6"/>
      <c r="O64" s="6"/>
      <c r="P64" s="4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</row>
    <row r="65" spans="7:48" x14ac:dyDescent="0.25">
      <c r="G65" s="22"/>
      <c r="H65" s="31">
        <v>29</v>
      </c>
      <c r="I65" s="41"/>
      <c r="J65" s="6"/>
      <c r="K65" s="6"/>
      <c r="L65" s="6"/>
      <c r="M65" s="6"/>
      <c r="N65" s="6"/>
      <c r="O65" s="6"/>
      <c r="P65" s="4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</row>
    <row r="66" spans="7:48" ht="15.75" thickBot="1" x14ac:dyDescent="0.3">
      <c r="G66" s="22"/>
      <c r="H66" s="31">
        <v>30</v>
      </c>
      <c r="I66" s="43"/>
      <c r="J66" s="44"/>
      <c r="K66" s="44"/>
      <c r="L66" s="44"/>
      <c r="M66" s="44"/>
      <c r="N66" s="44"/>
      <c r="O66" s="44"/>
      <c r="P66" s="45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</row>
    <row r="67" spans="7:48" x14ac:dyDescent="0.25"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</row>
    <row r="68" spans="7:48" x14ac:dyDescent="0.25"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</row>
    <row r="69" spans="7:48" x14ac:dyDescent="0.25"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</row>
    <row r="70" spans="7:48" x14ac:dyDescent="0.25"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</row>
    <row r="71" spans="7:48" x14ac:dyDescent="0.25"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</row>
    <row r="72" spans="7:48" x14ac:dyDescent="0.25"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</row>
    <row r="73" spans="7:48" x14ac:dyDescent="0.25"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</row>
    <row r="74" spans="7:48" x14ac:dyDescent="0.25"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</row>
    <row r="75" spans="7:48" x14ac:dyDescent="0.25"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</row>
    <row r="76" spans="7:48" x14ac:dyDescent="0.25"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</row>
    <row r="77" spans="7:48" x14ac:dyDescent="0.25"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</row>
    <row r="78" spans="7:48" x14ac:dyDescent="0.25"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</row>
    <row r="79" spans="7:48" x14ac:dyDescent="0.25"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</row>
    <row r="80" spans="7:48" x14ac:dyDescent="0.25"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</row>
    <row r="81" spans="7:48" x14ac:dyDescent="0.25"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</row>
    <row r="82" spans="7:48" x14ac:dyDescent="0.25"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</row>
    <row r="83" spans="7:48" x14ac:dyDescent="0.25"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</row>
    <row r="84" spans="7:48" x14ac:dyDescent="0.25"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</row>
    <row r="85" spans="7:48" x14ac:dyDescent="0.25"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</row>
    <row r="86" spans="7:48" x14ac:dyDescent="0.25"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</row>
    <row r="87" spans="7:48" x14ac:dyDescent="0.25"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</row>
    <row r="88" spans="7:48" x14ac:dyDescent="0.25"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</row>
    <row r="89" spans="7:48" x14ac:dyDescent="0.25"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</row>
    <row r="90" spans="7:48" x14ac:dyDescent="0.25"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</row>
    <row r="91" spans="7:48" x14ac:dyDescent="0.25"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</row>
    <row r="92" spans="7:48" x14ac:dyDescent="0.25"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</row>
    <row r="93" spans="7:48" x14ac:dyDescent="0.25"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</row>
    <row r="94" spans="7:48" x14ac:dyDescent="0.25"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</row>
    <row r="95" spans="7:48" x14ac:dyDescent="0.25"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</row>
    <row r="96" spans="7:48" x14ac:dyDescent="0.25"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</row>
    <row r="97" spans="7:48" x14ac:dyDescent="0.25"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</row>
    <row r="98" spans="7:48" x14ac:dyDescent="0.25"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</row>
    <row r="99" spans="7:48" x14ac:dyDescent="0.25"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</row>
    <row r="100" spans="7:48" x14ac:dyDescent="0.25"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</row>
    <row r="101" spans="7:48" x14ac:dyDescent="0.25"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</row>
    <row r="102" spans="7:48" x14ac:dyDescent="0.25"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</row>
    <row r="103" spans="7:48" x14ac:dyDescent="0.25"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</row>
    <row r="104" spans="7:48" x14ac:dyDescent="0.25"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</row>
    <row r="105" spans="7:48" x14ac:dyDescent="0.25"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</row>
    <row r="106" spans="7:48" x14ac:dyDescent="0.25"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</row>
    <row r="107" spans="7:48" x14ac:dyDescent="0.25"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</row>
    <row r="108" spans="7:48" x14ac:dyDescent="0.25"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</row>
    <row r="109" spans="7:48" x14ac:dyDescent="0.25"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</row>
    <row r="110" spans="7:48" x14ac:dyDescent="0.25"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</row>
    <row r="111" spans="7:48" x14ac:dyDescent="0.25"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</row>
    <row r="112" spans="7:48" x14ac:dyDescent="0.25"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</row>
    <row r="113" spans="7:48" x14ac:dyDescent="0.25"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</row>
    <row r="114" spans="7:48" x14ac:dyDescent="0.25"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</row>
    <row r="115" spans="7:48" x14ac:dyDescent="0.25"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</row>
    <row r="116" spans="7:48" x14ac:dyDescent="0.25"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</row>
    <row r="117" spans="7:48" x14ac:dyDescent="0.25"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</row>
    <row r="118" spans="7:48" x14ac:dyDescent="0.25"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</row>
    <row r="119" spans="7:48" x14ac:dyDescent="0.25"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</row>
    <row r="120" spans="7:48" x14ac:dyDescent="0.25"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</row>
    <row r="121" spans="7:48" x14ac:dyDescent="0.25"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</row>
    <row r="122" spans="7:48" x14ac:dyDescent="0.25"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</row>
    <row r="123" spans="7:48" x14ac:dyDescent="0.25"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</row>
    <row r="124" spans="7:48" x14ac:dyDescent="0.25"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</row>
    <row r="125" spans="7:48" x14ac:dyDescent="0.25"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</row>
    <row r="126" spans="7:48" x14ac:dyDescent="0.25"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</row>
    <row r="127" spans="7:48" x14ac:dyDescent="0.25"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</row>
    <row r="128" spans="7:48" x14ac:dyDescent="0.25"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</row>
    <row r="129" spans="7:48" x14ac:dyDescent="0.25"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</row>
    <row r="130" spans="7:48" x14ac:dyDescent="0.25"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</row>
    <row r="131" spans="7:48" x14ac:dyDescent="0.25"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</row>
    <row r="132" spans="7:48" x14ac:dyDescent="0.25"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</row>
    <row r="133" spans="7:48" x14ac:dyDescent="0.25"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</row>
    <row r="134" spans="7:48" x14ac:dyDescent="0.25"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</row>
    <row r="135" spans="7:48" x14ac:dyDescent="0.25"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</row>
    <row r="136" spans="7:48" x14ac:dyDescent="0.25"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</row>
    <row r="137" spans="7:48" x14ac:dyDescent="0.25"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</row>
    <row r="138" spans="7:48" x14ac:dyDescent="0.25"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</row>
    <row r="139" spans="7:48" x14ac:dyDescent="0.25"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</row>
    <row r="140" spans="7:48" x14ac:dyDescent="0.25"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</row>
    <row r="141" spans="7:48" x14ac:dyDescent="0.25"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</row>
    <row r="142" spans="7:48" x14ac:dyDescent="0.25"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</row>
    <row r="143" spans="7:48" x14ac:dyDescent="0.25"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</row>
    <row r="144" spans="7:48" x14ac:dyDescent="0.25"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</row>
    <row r="145" spans="7:48" x14ac:dyDescent="0.25"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</row>
    <row r="146" spans="7:48" x14ac:dyDescent="0.25"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</row>
    <row r="147" spans="7:48" x14ac:dyDescent="0.25"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</row>
    <row r="148" spans="7:48" x14ac:dyDescent="0.25"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</row>
    <row r="149" spans="7:48" x14ac:dyDescent="0.25"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</row>
    <row r="150" spans="7:48" x14ac:dyDescent="0.25"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</row>
    <row r="151" spans="7:48" x14ac:dyDescent="0.25"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</row>
    <row r="152" spans="7:48" x14ac:dyDescent="0.25"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</row>
    <row r="153" spans="7:48" x14ac:dyDescent="0.25"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</row>
    <row r="154" spans="7:48" x14ac:dyDescent="0.25"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</row>
    <row r="155" spans="7:48" x14ac:dyDescent="0.25"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</row>
    <row r="156" spans="7:48" x14ac:dyDescent="0.25"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</row>
    <row r="157" spans="7:48" x14ac:dyDescent="0.25"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</row>
    <row r="158" spans="7:48" x14ac:dyDescent="0.25"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</row>
    <row r="159" spans="7:48" x14ac:dyDescent="0.25"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</row>
    <row r="160" spans="7:48" x14ac:dyDescent="0.25"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</row>
    <row r="161" spans="7:48" x14ac:dyDescent="0.25"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</row>
    <row r="162" spans="7:48" x14ac:dyDescent="0.25"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</row>
    <row r="163" spans="7:48" x14ac:dyDescent="0.25"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</row>
    <row r="164" spans="7:48" x14ac:dyDescent="0.25"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</row>
    <row r="165" spans="7:48" x14ac:dyDescent="0.25"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</row>
    <row r="166" spans="7:48" x14ac:dyDescent="0.25"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</row>
    <row r="167" spans="7:48" x14ac:dyDescent="0.25"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</row>
    <row r="168" spans="7:48" x14ac:dyDescent="0.25"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</row>
    <row r="169" spans="7:48" x14ac:dyDescent="0.25"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</row>
    <row r="170" spans="7:48" x14ac:dyDescent="0.25"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</row>
    <row r="171" spans="7:48" x14ac:dyDescent="0.25"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</row>
    <row r="172" spans="7:48" x14ac:dyDescent="0.25"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</row>
    <row r="173" spans="7:48" x14ac:dyDescent="0.25"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</row>
    <row r="174" spans="7:48" x14ac:dyDescent="0.25"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</row>
    <row r="175" spans="7:48" x14ac:dyDescent="0.25"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</row>
    <row r="176" spans="7:48" x14ac:dyDescent="0.25"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</row>
    <row r="177" spans="7:48" x14ac:dyDescent="0.25"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</row>
    <row r="178" spans="7:48" x14ac:dyDescent="0.25"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</row>
    <row r="179" spans="7:48" x14ac:dyDescent="0.25"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</row>
    <row r="180" spans="7:48" x14ac:dyDescent="0.25"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</row>
    <row r="181" spans="7:48" x14ac:dyDescent="0.25"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</row>
    <row r="182" spans="7:48" x14ac:dyDescent="0.25"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</row>
    <row r="183" spans="7:48" x14ac:dyDescent="0.25"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</row>
  </sheetData>
  <sheetProtection algorithmName="SHA-512" hashValue="LpCfEc0uxZwFSxoCx+0MTkTGe/nvtupgbYyrbkpX9gKelC6Xr051ETY4ePo5+HgmjqHSXI8I01nDZPQuji0vgw==" saltValue="thoonoba0G4v2BgoVeVAGQ==" spinCount="100000" sheet="1" objects="1" scenarios="1" selectLockedCells="1"/>
  <mergeCells count="16">
    <mergeCell ref="D3:F3"/>
    <mergeCell ref="G3:H3"/>
    <mergeCell ref="I3:P3"/>
    <mergeCell ref="AH3:AJ3"/>
    <mergeCell ref="AK3:AM3"/>
    <mergeCell ref="R3:T3"/>
    <mergeCell ref="U3:W3"/>
    <mergeCell ref="X3:Z3"/>
    <mergeCell ref="AA3:AC3"/>
    <mergeCell ref="I35:P35"/>
    <mergeCell ref="Q5:Q34"/>
    <mergeCell ref="AD5:AD34"/>
    <mergeCell ref="AD2:AP2"/>
    <mergeCell ref="AE3:AG3"/>
    <mergeCell ref="Q2:AC2"/>
    <mergeCell ref="AN3:A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</vt:lpstr>
      <vt:lpstr>Direct Mapping</vt:lpstr>
      <vt:lpstr>Fully Associatve</vt:lpstr>
      <vt:lpstr>2-Way Associative</vt:lpstr>
    </vt:vector>
  </TitlesOfParts>
  <Company>Tallinn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 Assignment 3 - Direct Mapping and Fully Associative</dc:title>
  <dc:creator>Ameer Shalabi</dc:creator>
  <cp:lastModifiedBy>ismail - [2010]</cp:lastModifiedBy>
  <cp:lastPrinted>2019-11-18T11:01:20Z</cp:lastPrinted>
  <dcterms:created xsi:type="dcterms:W3CDTF">2019-11-18T09:41:58Z</dcterms:created>
  <dcterms:modified xsi:type="dcterms:W3CDTF">2021-12-10T10:32:07Z</dcterms:modified>
</cp:coreProperties>
</file>