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rning" sheetId="1" state="visible" r:id="rId2"/>
    <sheet name="Fitness" sheetId="2" state="visible" r:id="rId3"/>
    <sheet name="Fitness (threshold=.2time)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<sst xmlns="http://schemas.openxmlformats.org/spreadsheetml/2006/main" count="110" uniqueCount="51">
  <si>
    <t xml:space="preserve">Learning Rate</t>
  </si>
  <si>
    <t xml:space="preserve">Extinction Rate</t>
  </si>
  <si>
    <t xml:space="preserve">Predator Frequency</t>
  </si>
  <si>
    <t xml:space="preserve">Accurate Alarm Frequency</t>
  </si>
  <si>
    <t xml:space="preserve">False Alarm Frequency</t>
  </si>
  <si>
    <t xml:space="preserve">accalarm freq</t>
  </si>
  <si>
    <t xml:space="preserve">falarm freq</t>
  </si>
  <si>
    <t xml:space="preserve">Conspecific Response Rate</t>
  </si>
  <si>
    <t xml:space="preserve">Individual Learning</t>
  </si>
  <si>
    <t xml:space="preserve">Social Learning</t>
  </si>
  <si>
    <t xml:space="preserve">vigilance</t>
  </si>
  <si>
    <t xml:space="preserve">BaseParams</t>
  </si>
  <si>
    <t xml:space="preserve">Lrate</t>
  </si>
  <si>
    <t xml:space="preserve">ExtRate</t>
  </si>
  <si>
    <t xml:space="preserve">PredFreq</t>
  </si>
  <si>
    <t xml:space="preserve">AccAlarm</t>
  </si>
  <si>
    <t xml:space="preserve">Falarm</t>
  </si>
  <si>
    <t xml:space="preserve">ConResp</t>
  </si>
  <si>
    <t xml:space="preserve">fno alarm</t>
  </si>
  <si>
    <t xml:space="preserve">acc no alarm</t>
  </si>
  <si>
    <t xml:space="preserve">Ind Alarm (Flee)</t>
  </si>
  <si>
    <t xml:space="preserve">Soc Alarm (Flee)</t>
  </si>
  <si>
    <t xml:space="preserve">vigilance (Flee)</t>
  </si>
  <si>
    <t xml:space="preserve">Ind Alarm Forage</t>
  </si>
  <si>
    <t xml:space="preserve">Soc Alarm Forage</t>
  </si>
  <si>
    <t xml:space="preserve">No Alarm (Forage)</t>
  </si>
  <si>
    <t xml:space="preserve">vigilance (Forage)</t>
  </si>
  <si>
    <t xml:space="preserve">pred foraging</t>
  </si>
  <si>
    <t xml:space="preserve">pred fleeing</t>
  </si>
  <si>
    <t xml:space="preserve">threshold</t>
  </si>
  <si>
    <t xml:space="preserve">time</t>
  </si>
  <si>
    <t xml:space="preserve">ind foraging</t>
  </si>
  <si>
    <t xml:space="preserve">soc foraging</t>
  </si>
  <si>
    <t xml:space="preserve">vig foraging</t>
  </si>
  <si>
    <t xml:space="preserve">ind pred flee</t>
  </si>
  <si>
    <t xml:space="preserve">soc pred flee</t>
  </si>
  <si>
    <t xml:space="preserve">vig pred flee</t>
  </si>
  <si>
    <t xml:space="preserve">ind pred</t>
  </si>
  <si>
    <t xml:space="preserve">soc pred</t>
  </si>
  <si>
    <t xml:space="preserve">vig pred</t>
  </si>
  <si>
    <t xml:space="preserve">ind food</t>
  </si>
  <si>
    <t xml:space="preserve">soc food</t>
  </si>
  <si>
    <t xml:space="preserve">vig food</t>
  </si>
  <si>
    <t xml:space="preserve">ind survival</t>
  </si>
  <si>
    <t xml:space="preserve">soc survival</t>
  </si>
  <si>
    <t xml:space="preserve">vig survival</t>
  </si>
  <si>
    <t xml:space="preserve">Vigilance</t>
  </si>
  <si>
    <t xml:space="preserve">PredForage</t>
  </si>
  <si>
    <t xml:space="preserve">PredFlee</t>
  </si>
  <si>
    <t xml:space="preserve">Threshold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</si>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</sst>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Learning Rate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Learning!$J$1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Learning!$J$4:$J$14</c:f>
              <c:numCache>
                <c:formatCode>General</c:formatCode>
                <c:ptCount val="11"/>
                <c:pt idx="0">
                  <c:v>-0.25</c:v>
                </c:pt>
                <c:pt idx="1">
                  <c:v>-0.225</c:v>
                </c:pt>
                <c:pt idx="2">
                  <c:v>-0.2</c:v>
                </c:pt>
                <c:pt idx="3">
                  <c:v>-0.175</c:v>
                </c:pt>
                <c:pt idx="4">
                  <c:v>-0.15</c:v>
                </c:pt>
                <c:pt idx="5">
                  <c:v>-0.125</c:v>
                </c:pt>
                <c:pt idx="6">
                  <c:v>-0.1</c:v>
                </c:pt>
                <c:pt idx="7">
                  <c:v>-0.075</c:v>
                </c:pt>
                <c:pt idx="8">
                  <c:v>-0.05</c:v>
                </c:pt>
                <c:pt idx="9">
                  <c:v>-0.025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Learning!$L$1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Learning!$L$4:$L$14</c:f>
              <c:numCache>
                <c:formatCode>General</c:formatCode>
                <c:ptCount val="11"/>
                <c:pt idx="0">
                  <c:v>-0.25</c:v>
                </c:pt>
                <c:pt idx="1">
                  <c:v>-0.225</c:v>
                </c:pt>
                <c:pt idx="2">
                  <c:v>-0.2</c:v>
                </c:pt>
                <c:pt idx="3">
                  <c:v>-0.175</c:v>
                </c:pt>
                <c:pt idx="4">
                  <c:v>-0.15</c:v>
                </c:pt>
                <c:pt idx="5">
                  <c:v>-0.125</c:v>
                </c:pt>
                <c:pt idx="6">
                  <c:v>-0.1</c:v>
                </c:pt>
                <c:pt idx="7">
                  <c:v>-0.075</c:v>
                </c:pt>
                <c:pt idx="8">
                  <c:v>-0.05</c:v>
                </c:pt>
                <c:pt idx="9">
                  <c:v>-0.025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Learning!$K$1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Learning!$K$4:$K$14</c:f>
              <c:numCache>
                <c:formatCode>General</c:formatCode>
                <c:ptCount val="11"/>
                <c:pt idx="0">
                  <c:v>-0.125</c:v>
                </c:pt>
                <c:pt idx="1">
                  <c:v>-0.0875</c:v>
                </c:pt>
                <c:pt idx="2">
                  <c:v>-0.05</c:v>
                </c:pt>
                <c:pt idx="3">
                  <c:v>-0.0125</c:v>
                </c:pt>
                <c:pt idx="4">
                  <c:v>0.025</c:v>
                </c:pt>
                <c:pt idx="5">
                  <c:v>0.0625</c:v>
                </c:pt>
                <c:pt idx="6">
                  <c:v>0.1</c:v>
                </c:pt>
                <c:pt idx="7">
                  <c:v>0.1375</c:v>
                </c:pt>
                <c:pt idx="8">
                  <c:v>0.175</c:v>
                </c:pt>
                <c:pt idx="9">
                  <c:v>0.2125</c:v>
                </c:pt>
                <c:pt idx="10">
                  <c:v>0.25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97455"/>
        <c:axId val="22973174"/>
      </c:lineChart>
      <c:catAx>
        <c:axId val="96497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973174"/>
        <c:crosses val="autoZero"/>
        <c:auto val="1"/>
        <c:lblAlgn val="ctr"/>
        <c:lblOffset val="100"/>
      </c:catAx>
      <c:valAx>
        <c:axId val="229731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Amount of Learning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497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False Alarm Frequency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Fitness!$AK$28:$AK$38</c:f>
              <c:numCache>
                <c:formatCode>General</c:formatCode>
                <c:ptCount val="11"/>
                <c:pt idx="0">
                  <c:v>0.159550936471546</c:v>
                </c:pt>
                <c:pt idx="1">
                  <c:v>0.157182722002401</c:v>
                </c:pt>
                <c:pt idx="2">
                  <c:v>0.15415487845151</c:v>
                </c:pt>
                <c:pt idx="3">
                  <c:v>0.152907838968346</c:v>
                </c:pt>
                <c:pt idx="4">
                  <c:v>0.155567584642795</c:v>
                </c:pt>
                <c:pt idx="5">
                  <c:v>0.163908415617698</c:v>
                </c:pt>
                <c:pt idx="6">
                  <c:v>0.179457755997507</c:v>
                </c:pt>
                <c:pt idx="7">
                  <c:v>0.203480281759548</c:v>
                </c:pt>
                <c:pt idx="8">
                  <c:v>0.236652979259583</c:v>
                </c:pt>
                <c:pt idx="9">
                  <c:v>0.278381674357313</c:v>
                </c:pt>
                <c:pt idx="10">
                  <c:v>0.326018087182807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Fitness!$AL$28:$AL$38</c:f>
              <c:numCache>
                <c:formatCode>General</c:formatCode>
                <c:ptCount val="11"/>
                <c:pt idx="0">
                  <c:v>0.159550936471546</c:v>
                </c:pt>
                <c:pt idx="1">
                  <c:v>0.157138339098476</c:v>
                </c:pt>
                <c:pt idx="2">
                  <c:v>0.147489762463346</c:v>
                </c:pt>
                <c:pt idx="3">
                  <c:v>0.132386632803368</c:v>
                </c:pt>
                <c:pt idx="4">
                  <c:v>0.114388101272604</c:v>
                </c:pt>
                <c:pt idx="5">
                  <c:v>0.0960028683428158</c:v>
                </c:pt>
                <c:pt idx="6">
                  <c:v>0.0791453299634811</c:v>
                </c:pt>
                <c:pt idx="7">
                  <c:v>0.0649536477466917</c:v>
                </c:pt>
                <c:pt idx="8">
                  <c:v>0.0538854001614899</c:v>
                </c:pt>
                <c:pt idx="9">
                  <c:v>0.0459516731566152</c:v>
                </c:pt>
                <c:pt idx="10">
                  <c:v>0.0409744749421518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Fitness!$AM$28:$AM$38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500061"/>
        <c:axId val="30463470"/>
      </c:lineChart>
      <c:catAx>
        <c:axId val="93500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False Alarm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463470"/>
        <c:crosses val="autoZero"/>
        <c:auto val="1"/>
        <c:lblAlgn val="ctr"/>
        <c:lblOffset val="100"/>
      </c:catAx>
      <c:valAx>
        <c:axId val="30463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50006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Conspecific Response Rate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Fitness!$I$40:$I$49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Fitness!$AK$40:$AK$50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Fitness!$I$40:$I$49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Fitness!$AL$40:$AL$50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0.15272308590475</c:v>
                </c:pt>
                <c:pt idx="2">
                  <c:v>0.139996949952591</c:v>
                </c:pt>
                <c:pt idx="3">
                  <c:v>0.126039948859769</c:v>
                </c:pt>
                <c:pt idx="4">
                  <c:v>0.111231417822105</c:v>
                </c:pt>
                <c:pt idx="5">
                  <c:v>0.0960028683428158</c:v>
                </c:pt>
                <c:pt idx="6">
                  <c:v>0.0808155233378101</c:v>
                </c:pt>
                <c:pt idx="7">
                  <c:v>0.0661336602838092</c:v>
                </c:pt>
                <c:pt idx="8">
                  <c:v>0.052395327807396</c:v>
                </c:pt>
                <c:pt idx="9">
                  <c:v>0.0399824964242979</c:v>
                </c:pt>
                <c:pt idx="10">
                  <c:v>0.0291931412705399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Fitness!$I$40:$I$49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Fitness!$AM$40:$AM$50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172034"/>
        <c:axId val="94179544"/>
      </c:lineChart>
      <c:catAx>
        <c:axId val="98172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Conspecific Response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179544"/>
        <c:crosses val="autoZero"/>
        <c:auto val="1"/>
        <c:lblAlgn val="ctr"/>
        <c:lblOffset val="100"/>
      </c:catAx>
      <c:valAx>
        <c:axId val="94179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17203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Success Rate while Foraging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Fitness!$R$52:$R$62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Fitness!$AK$52:$AK$62</c:f>
              <c:numCache>
                <c:formatCode>General</c:formatCode>
                <c:ptCount val="11"/>
                <c:pt idx="0">
                  <c:v>0.623046875</c:v>
                </c:pt>
                <c:pt idx="1">
                  <c:v>0.483689744244538</c:v>
                </c:pt>
                <c:pt idx="2">
                  <c:v>0.373041178939537</c:v>
                </c:pt>
                <c:pt idx="3">
                  <c:v>0.285718294754865</c:v>
                </c:pt>
                <c:pt idx="4">
                  <c:v>0.21724301248418</c:v>
                </c:pt>
                <c:pt idx="5">
                  <c:v>0.163908415617698</c:v>
                </c:pt>
                <c:pt idx="6">
                  <c:v>0.122661982391974</c:v>
                </c:pt>
                <c:pt idx="7">
                  <c:v>0.091003942545384</c:v>
                </c:pt>
                <c:pt idx="8">
                  <c:v>0.0668991488</c:v>
                </c:pt>
                <c:pt idx="9">
                  <c:v>0.0487009852280609</c:v>
                </c:pt>
                <c:pt idx="10">
                  <c:v>0.0350859593600035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Fitness!$R$52:$R$62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Fitness!$AL$52:$AL$62</c:f>
              <c:numCache>
                <c:formatCode>General</c:formatCode>
                <c:ptCount val="11"/>
                <c:pt idx="0">
                  <c:v>0.305728124454617</c:v>
                </c:pt>
                <c:pt idx="1">
                  <c:v>0.245063698911163</c:v>
                </c:pt>
                <c:pt idx="2">
                  <c:v>0.195456390184056</c:v>
                </c:pt>
                <c:pt idx="3">
                  <c:v>0.15507703614093</c:v>
                </c:pt>
                <c:pt idx="4">
                  <c:v>0.122366946611832</c:v>
                </c:pt>
                <c:pt idx="5">
                  <c:v>0.0960028683428158</c:v>
                </c:pt>
                <c:pt idx="6">
                  <c:v>0.0748658169480068</c:v>
                </c:pt>
                <c:pt idx="7">
                  <c:v>0.058013426532908</c:v>
                </c:pt>
                <c:pt idx="8">
                  <c:v>0.0446554918879515</c:v>
                </c:pt>
                <c:pt idx="9">
                  <c:v>0.0341324012302928</c:v>
                </c:pt>
                <c:pt idx="10">
                  <c:v>0.0258961794315324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Fitness!$R$52:$R$62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Fitness!$AM$52:$AM$62</c:f>
              <c:numCache>
                <c:formatCode>General</c:formatCode>
                <c:ptCount val="11"/>
                <c:pt idx="0">
                  <c:v>0.623046875</c:v>
                </c:pt>
                <c:pt idx="1">
                  <c:v>0.483689744244538</c:v>
                </c:pt>
                <c:pt idx="2">
                  <c:v>0.373041178939537</c:v>
                </c:pt>
                <c:pt idx="3">
                  <c:v>0.285718294754865</c:v>
                </c:pt>
                <c:pt idx="4">
                  <c:v>0.21724301248418</c:v>
                </c:pt>
                <c:pt idx="5">
                  <c:v>0.163908415617698</c:v>
                </c:pt>
                <c:pt idx="6">
                  <c:v>0.122661982391974</c:v>
                </c:pt>
                <c:pt idx="7">
                  <c:v>0.091003942545384</c:v>
                </c:pt>
                <c:pt idx="8">
                  <c:v>0.0668991488</c:v>
                </c:pt>
                <c:pt idx="9">
                  <c:v>0.0487009852280609</c:v>
                </c:pt>
                <c:pt idx="10">
                  <c:v>0.0350859593600035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62388"/>
        <c:axId val="85359520"/>
      </c:lineChart>
      <c:catAx>
        <c:axId val="96462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Success Rate while Foraging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359520"/>
        <c:crosses val="autoZero"/>
        <c:auto val="1"/>
        <c:lblAlgn val="ctr"/>
        <c:lblOffset val="100"/>
      </c:catAx>
      <c:valAx>
        <c:axId val="85359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46238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Success Rate while Fleeing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Fitness!$S$64:$S$74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Fitness!$AK$64:$AK$74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0.122661982391974</c:v>
                </c:pt>
                <c:pt idx="2">
                  <c:v>0.091003942545384</c:v>
                </c:pt>
                <c:pt idx="3">
                  <c:v>0.0668991488</c:v>
                </c:pt>
                <c:pt idx="4">
                  <c:v>0.0487009852280609</c:v>
                </c:pt>
                <c:pt idx="5">
                  <c:v>0.0350859593600035</c:v>
                </c:pt>
                <c:pt idx="6">
                  <c:v>0.0249977423665606</c:v>
                </c:pt>
                <c:pt idx="7">
                  <c:v>0.0175995321154297</c:v>
                </c:pt>
                <c:pt idx="8">
                  <c:v>0.012233717579058</c:v>
                </c:pt>
                <c:pt idx="9">
                  <c:v>0.00838792016979809</c:v>
                </c:pt>
                <c:pt idx="10">
                  <c:v>0.0056665783176868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Fitness!$S$64:$S$74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Fitness!$AL$64:$AL$74</c:f>
              <c:numCache>
                <c:formatCode>General</c:formatCode>
                <c:ptCount val="11"/>
                <c:pt idx="0">
                  <c:v>0.0960028683428158</c:v>
                </c:pt>
                <c:pt idx="1">
                  <c:v>0.0696508513964717</c:v>
                </c:pt>
                <c:pt idx="2">
                  <c:v>0.049997492336902</c:v>
                </c:pt>
                <c:pt idx="3">
                  <c:v>0.0354840080003586</c:v>
                </c:pt>
                <c:pt idx="4">
                  <c:v>0.0248787800063221</c:v>
                </c:pt>
                <c:pt idx="5">
                  <c:v>0.0172166252335746</c:v>
                </c:pt>
                <c:pt idx="6">
                  <c:v>0.011747769257302</c:v>
                </c:pt>
                <c:pt idx="7">
                  <c:v>0.00789524031104484</c:v>
                </c:pt>
                <c:pt idx="8">
                  <c:v>0.00521953294628744</c:v>
                </c:pt>
                <c:pt idx="9">
                  <c:v>0.00338951283761745</c:v>
                </c:pt>
                <c:pt idx="10">
                  <c:v>0.00215864746626724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Fitness!$S$64:$S$74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Fitness!$AM$64:$AM$74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0.122661982391974</c:v>
                </c:pt>
                <c:pt idx="2">
                  <c:v>0.091003942545384</c:v>
                </c:pt>
                <c:pt idx="3">
                  <c:v>0.0668991488</c:v>
                </c:pt>
                <c:pt idx="4">
                  <c:v>0.0487009852280609</c:v>
                </c:pt>
                <c:pt idx="5">
                  <c:v>0.0350859593600035</c:v>
                </c:pt>
                <c:pt idx="6">
                  <c:v>0.0249977423665606</c:v>
                </c:pt>
                <c:pt idx="7">
                  <c:v>0.0175995321154297</c:v>
                </c:pt>
                <c:pt idx="8">
                  <c:v>0.012233717579058</c:v>
                </c:pt>
                <c:pt idx="9">
                  <c:v>0.00838792016979809</c:v>
                </c:pt>
                <c:pt idx="10">
                  <c:v>0.0056665783176868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306598"/>
        <c:axId val="31979259"/>
      </c:lineChart>
      <c:catAx>
        <c:axId val="50306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Success Rate while Fleeing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979259"/>
        <c:crosses val="autoZero"/>
        <c:auto val="1"/>
        <c:lblAlgn val="ctr"/>
        <c:lblOffset val="100"/>
      </c:catAx>
      <c:valAx>
        <c:axId val="31979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30659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Foraging Threshold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Fitness!$T$76:$T$86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Fitness!$AK$76:$AK$86</c:f>
              <c:numCache>
                <c:formatCode>General</c:formatCode>
                <c:ptCount val="11"/>
                <c:pt idx="0">
                  <c:v>0.263075576163828</c:v>
                </c:pt>
                <c:pt idx="1">
                  <c:v>0.262818666421481</c:v>
                </c:pt>
                <c:pt idx="2">
                  <c:v>0.260249568998006</c:v>
                </c:pt>
                <c:pt idx="3">
                  <c:v>0.248688630592369</c:v>
                </c:pt>
                <c:pt idx="4">
                  <c:v>0.21785946151067</c:v>
                </c:pt>
                <c:pt idx="5">
                  <c:v>0.163908415617698</c:v>
                </c:pt>
                <c:pt idx="6">
                  <c:v>0.0991671605461306</c:v>
                </c:pt>
                <c:pt idx="7">
                  <c:v>0.045216114653158</c:v>
                </c:pt>
                <c:pt idx="8">
                  <c:v>0.0143869455714594</c:v>
                </c:pt>
                <c:pt idx="9">
                  <c:v>0.00282600716582238</c:v>
                </c:pt>
                <c:pt idx="10">
                  <c:v>0.000256909742347489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Fitness!$T$76:$T$86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Fitness!$AL$76:$AL$86</c:f>
              <c:numCache>
                <c:formatCode>General</c:formatCode>
                <c:ptCount val="11"/>
                <c:pt idx="0">
                  <c:v>0.314013859582181</c:v>
                </c:pt>
                <c:pt idx="1">
                  <c:v>0.311157920166448</c:v>
                </c:pt>
                <c:pt idx="2">
                  <c:v>0.294022283672053</c:v>
                </c:pt>
                <c:pt idx="3">
                  <c:v>0.247756065137184</c:v>
                </c:pt>
                <c:pt idx="4">
                  <c:v>0.173730115481395</c:v>
                </c:pt>
                <c:pt idx="5">
                  <c:v>0.0960028683428158</c:v>
                </c:pt>
                <c:pt idx="6">
                  <c:v>0.040039250403039</c:v>
                </c:pt>
                <c:pt idx="7">
                  <c:v>0.0120574414331505</c:v>
                </c:pt>
                <c:pt idx="8">
                  <c:v>0.00246367835776023</c:v>
                </c:pt>
                <c:pt idx="9">
                  <c:v>0.000305081665797412</c:v>
                </c:pt>
                <c:pt idx="10">
                  <c:v>1.72687735357026E-005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Fitness!$T$76:$T$86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Fitness!$AM$76:$AM$86</c:f>
              <c:numCache>
                <c:formatCode>General</c:formatCode>
                <c:ptCount val="11"/>
                <c:pt idx="0">
                  <c:v>0.263075576163828</c:v>
                </c:pt>
                <c:pt idx="1">
                  <c:v>0.262818666421481</c:v>
                </c:pt>
                <c:pt idx="2">
                  <c:v>0.260249568998006</c:v>
                </c:pt>
                <c:pt idx="3">
                  <c:v>0.248688630592369</c:v>
                </c:pt>
                <c:pt idx="4">
                  <c:v>0.21785946151067</c:v>
                </c:pt>
                <c:pt idx="5">
                  <c:v>0.163908415617698</c:v>
                </c:pt>
                <c:pt idx="6">
                  <c:v>0.0991671605461306</c:v>
                </c:pt>
                <c:pt idx="7">
                  <c:v>0.045216114653158</c:v>
                </c:pt>
                <c:pt idx="8">
                  <c:v>0.0143869455714594</c:v>
                </c:pt>
                <c:pt idx="9">
                  <c:v>0.00282600716582238</c:v>
                </c:pt>
                <c:pt idx="10">
                  <c:v>0.000256909742347489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893302"/>
        <c:axId val="46989424"/>
      </c:lineChart>
      <c:catAx>
        <c:axId val="23893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Foraging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989424"/>
        <c:crosses val="autoZero"/>
        <c:auto val="1"/>
        <c:lblAlgn val="ctr"/>
        <c:lblOffset val="100"/>
      </c:catAx>
      <c:valAx>
        <c:axId val="46989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89330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Total Time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Fitness!$U$88:$U$93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Fitness!$AK$88:$AK$93</c:f>
              <c:numCache>
                <c:formatCode>General</c:formatCode>
                <c:ptCount val="6"/>
                <c:pt idx="0">
                  <c:v>0.4375</c:v>
                </c:pt>
                <c:pt idx="1">
                  <c:v>0.256454467773437</c:v>
                </c:pt>
                <c:pt idx="2">
                  <c:v>0.163908415617698</c:v>
                </c:pt>
                <c:pt idx="3">
                  <c:v>0.067466906869285</c:v>
                </c:pt>
                <c:pt idx="4">
                  <c:v>0.0407015690213055</c:v>
                </c:pt>
                <c:pt idx="5">
                  <c:v>0.0177488953966285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Fitness!$U$88:$U$93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Fitness!$AL$88:$AL$93</c:f>
              <c:numCache>
                <c:formatCode>General</c:formatCode>
                <c:ptCount val="6"/>
                <c:pt idx="0">
                  <c:v>0.333984375</c:v>
                </c:pt>
                <c:pt idx="1">
                  <c:v>0.154217871398316</c:v>
                </c:pt>
                <c:pt idx="2">
                  <c:v>0.0960028683428158</c:v>
                </c:pt>
                <c:pt idx="3">
                  <c:v>0.0278954553669755</c:v>
                </c:pt>
                <c:pt idx="4">
                  <c:v>0.0174644835944989</c:v>
                </c:pt>
                <c:pt idx="5">
                  <c:v>0.00551097230822504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Fitness!$U$88:$U$93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Fitness!$AM$88:$AM$93</c:f>
              <c:numCache>
                <c:formatCode>General</c:formatCode>
                <c:ptCount val="6"/>
                <c:pt idx="0">
                  <c:v>0.4375</c:v>
                </c:pt>
                <c:pt idx="1">
                  <c:v>0.256454467773437</c:v>
                </c:pt>
                <c:pt idx="2">
                  <c:v>0.163908415617698</c:v>
                </c:pt>
                <c:pt idx="3">
                  <c:v>0.067466906869285</c:v>
                </c:pt>
                <c:pt idx="4">
                  <c:v>0.0407015690213055</c:v>
                </c:pt>
                <c:pt idx="5">
                  <c:v>0.0177488953966285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938323"/>
        <c:axId val="42322827"/>
      </c:lineChart>
      <c:catAx>
        <c:axId val="76938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Total Number of Timesteps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322827"/>
        <c:crosses val="autoZero"/>
        <c:auto val="1"/>
        <c:lblAlgn val="ctr"/>
        <c:lblOffset val="100"/>
      </c:catAx>
      <c:valAx>
        <c:axId val="42322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3832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Frequency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Fitness!$AK$4:$AK$14</c:f>
              <c:numCache>
                <c:formatCode>General</c:formatCode>
                <c:ptCount val="11"/>
                <c:pt idx="0">
                  <c:v>1</c:v>
                </c:pt>
                <c:pt idx="1">
                  <c:v>0.630913633391621</c:v>
                </c:pt>
                <c:pt idx="2">
                  <c:v>0.431621668048537</c:v>
                </c:pt>
                <c:pt idx="3">
                  <c:v>0.314169619884718</c:v>
                </c:pt>
                <c:pt idx="4">
                  <c:v>0.232203358757348</c:v>
                </c:pt>
                <c:pt idx="5">
                  <c:v>0.163908415617698</c:v>
                </c:pt>
                <c:pt idx="6">
                  <c:v>0.10218110085307</c:v>
                </c:pt>
                <c:pt idx="7">
                  <c:v>0.0495561798699046</c:v>
                </c:pt>
                <c:pt idx="8">
                  <c:v>0.0142451167310504</c:v>
                </c:pt>
                <c:pt idx="9">
                  <c:v>0.00103165584832828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Fitness!$AL$4:$AL$14</c:f>
              <c:numCache>
                <c:formatCode>General</c:formatCode>
                <c:ptCount val="11"/>
                <c:pt idx="0">
                  <c:v>0.98027229309082</c:v>
                </c:pt>
                <c:pt idx="1">
                  <c:v>0.594841964937334</c:v>
                </c:pt>
                <c:pt idx="2">
                  <c:v>0.378234803399519</c:v>
                </c:pt>
                <c:pt idx="3">
                  <c:v>0.245805859138457</c:v>
                </c:pt>
                <c:pt idx="4">
                  <c:v>0.1580432011818</c:v>
                </c:pt>
                <c:pt idx="5">
                  <c:v>0.0960028683428158</c:v>
                </c:pt>
                <c:pt idx="6">
                  <c:v>0.0512425618652819</c:v>
                </c:pt>
                <c:pt idx="7">
                  <c:v>0.0211252070907069</c:v>
                </c:pt>
                <c:pt idx="8">
                  <c:v>0.00509630736158318</c:v>
                </c:pt>
                <c:pt idx="9">
                  <c:v>0.000304058760718518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Fitness!$AM$4:$AM$14</c:f>
              <c:numCache>
                <c:formatCode>General</c:formatCode>
                <c:ptCount val="11"/>
                <c:pt idx="0">
                  <c:v>1</c:v>
                </c:pt>
                <c:pt idx="1">
                  <c:v>0.630913633391621</c:v>
                </c:pt>
                <c:pt idx="2">
                  <c:v>0.431621668048537</c:v>
                </c:pt>
                <c:pt idx="3">
                  <c:v>0.314169619884718</c:v>
                </c:pt>
                <c:pt idx="4">
                  <c:v>0.232203358757348</c:v>
                </c:pt>
                <c:pt idx="5">
                  <c:v>0.163908415617698</c:v>
                </c:pt>
                <c:pt idx="6">
                  <c:v>0.10218110085307</c:v>
                </c:pt>
                <c:pt idx="7">
                  <c:v>0.0495561798699046</c:v>
                </c:pt>
                <c:pt idx="8">
                  <c:v>0.0142451167310504</c:v>
                </c:pt>
                <c:pt idx="9">
                  <c:v>0.00103165584832827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65776"/>
        <c:axId val="56199239"/>
      </c:lineChart>
      <c:catAx>
        <c:axId val="85765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199239"/>
        <c:crosses val="autoZero"/>
        <c:auto val="1"/>
        <c:lblAlgn val="ctr"/>
        <c:lblOffset val="100"/>
      </c:catAx>
      <c:valAx>
        <c:axId val="5619923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76577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Accurate Alarm Frequency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Fitness!$AK$16:$AK$26</c:f>
              <c:numCache>
                <c:formatCode>General</c:formatCode>
                <c:ptCount val="11"/>
                <c:pt idx="0">
                  <c:v>0.160342317387225</c:v>
                </c:pt>
                <c:pt idx="1">
                  <c:v>0.18147661182902</c:v>
                </c:pt>
                <c:pt idx="2">
                  <c:v>0.187435780037148</c:v>
                </c:pt>
                <c:pt idx="3">
                  <c:v>0.183738553682659</c:v>
                </c:pt>
                <c:pt idx="4">
                  <c:v>0.174969554151237</c:v>
                </c:pt>
                <c:pt idx="5">
                  <c:v>0.163908415617698</c:v>
                </c:pt>
                <c:pt idx="6">
                  <c:v>0.151707786136551</c:v>
                </c:pt>
                <c:pt idx="7">
                  <c:v>0.138297038512941</c:v>
                </c:pt>
                <c:pt idx="8">
                  <c:v>0.122761317434555</c:v>
                </c:pt>
                <c:pt idx="9">
                  <c:v>0.103785077775685</c:v>
                </c:pt>
                <c:pt idx="10">
                  <c:v>0.0804296024903851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Fitness!$AL$16:$AL$26</c:f>
              <c:numCache>
                <c:formatCode>General</c:formatCode>
                <c:ptCount val="11"/>
                <c:pt idx="0">
                  <c:v>0.0904848748461798</c:v>
                </c:pt>
                <c:pt idx="1">
                  <c:v>0.106788102461384</c:v>
                </c:pt>
                <c:pt idx="2">
                  <c:v>0.113737463689235</c:v>
                </c:pt>
                <c:pt idx="3">
                  <c:v>0.113100076703522</c:v>
                </c:pt>
                <c:pt idx="4">
                  <c:v>0.10675872431232</c:v>
                </c:pt>
                <c:pt idx="5">
                  <c:v>0.0960028683428158</c:v>
                </c:pt>
                <c:pt idx="6">
                  <c:v>0.0815349468637235</c:v>
                </c:pt>
                <c:pt idx="7">
                  <c:v>0.063893488111583</c:v>
                </c:pt>
                <c:pt idx="8">
                  <c:v>0.0441599470089171</c:v>
                </c:pt>
                <c:pt idx="9">
                  <c:v>0.0247311133342397</c:v>
                </c:pt>
                <c:pt idx="10">
                  <c:v>0.00942660825287301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Fitness!$AM$16:$AM$26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272213"/>
        <c:axId val="49568363"/>
      </c:lineChart>
      <c:catAx>
        <c:axId val="61272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Accurate Alarm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568363"/>
        <c:crosses val="autoZero"/>
        <c:auto val="1"/>
        <c:lblAlgn val="ctr"/>
        <c:lblOffset val="100"/>
      </c:catAx>
      <c:valAx>
        <c:axId val="49568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27221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False Alarm Frequency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'Fitness (threshold=.2time)'!$AK$1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'Fitness (threshold=.2time)'!$D$28:$D$38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'Fitness (threshold=.2time)'!$AK$28:$AK$38</c:f>
              <c:numCache>
                <c:formatCode>General</c:formatCode>
                <c:ptCount val="11"/>
                <c:pt idx="0">
                  <c:v>0.182690393996239</c:v>
                </c:pt>
                <c:pt idx="1">
                  <c:v>0.196376411320955</c:v>
                </c:pt>
                <c:pt idx="2">
                  <c:v>0.210793454263161</c:v>
                </c:pt>
                <c:pt idx="3">
                  <c:v>0.226069283050688</c:v>
                </c:pt>
                <c:pt idx="4">
                  <c:v>0.242454418867777</c:v>
                </c:pt>
                <c:pt idx="5">
                  <c:v>0.260249568998006</c:v>
                </c:pt>
                <c:pt idx="6">
                  <c:v>0.279687609996624</c:v>
                </c:pt>
                <c:pt idx="7">
                  <c:v>0.30083900029387</c:v>
                </c:pt>
                <c:pt idx="8">
                  <c:v>0.323602466953305</c:v>
                </c:pt>
                <c:pt idx="9">
                  <c:v>0.34779645937785</c:v>
                </c:pt>
                <c:pt idx="10">
                  <c:v>0.373300051472586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 (threshold=.2time)'!$AL$1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'Fitness (threshold=.2time)'!$D$28:$D$38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'Fitness (threshold=.2time)'!$AL$28:$AL$38</c:f>
              <c:numCache>
                <c:formatCode>General</c:formatCode>
                <c:ptCount val="11"/>
                <c:pt idx="0">
                  <c:v>0.182690393996239</c:v>
                </c:pt>
                <c:pt idx="1">
                  <c:v>0.203540270784489</c:v>
                </c:pt>
                <c:pt idx="2">
                  <c:v>0.225745771736939</c:v>
                </c:pt>
                <c:pt idx="3">
                  <c:v>0.248735704907173</c:v>
                </c:pt>
                <c:pt idx="4">
                  <c:v>0.27174951286823</c:v>
                </c:pt>
                <c:pt idx="5">
                  <c:v>0.294022283672053</c:v>
                </c:pt>
                <c:pt idx="6">
                  <c:v>0.315039171248783</c:v>
                </c:pt>
                <c:pt idx="7">
                  <c:v>0.33478478377657</c:v>
                </c:pt>
                <c:pt idx="8">
                  <c:v>0.353914043161147</c:v>
                </c:pt>
                <c:pt idx="9">
                  <c:v>0.373802615247172</c:v>
                </c:pt>
                <c:pt idx="10">
                  <c:v>0.396478886785222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'Fitness (threshold=.2time)'!$AM$1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'Fitness (threshold=.2time)'!$D$28:$D$38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'Fitness (threshold=.2time)'!$AM$28:$AM$38</c:f>
              <c:numCache>
                <c:formatCode>General</c:formatCode>
                <c:ptCount val="11"/>
                <c:pt idx="0">
                  <c:v>0.260249568998006</c:v>
                </c:pt>
                <c:pt idx="1">
                  <c:v>0.260249568998006</c:v>
                </c:pt>
                <c:pt idx="2">
                  <c:v>0.260249568998006</c:v>
                </c:pt>
                <c:pt idx="3">
                  <c:v>0.260249568998006</c:v>
                </c:pt>
                <c:pt idx="4">
                  <c:v>0.260249568998006</c:v>
                </c:pt>
                <c:pt idx="5">
                  <c:v>0.260249568998006</c:v>
                </c:pt>
                <c:pt idx="6">
                  <c:v>0.260249568998006</c:v>
                </c:pt>
                <c:pt idx="7">
                  <c:v>0.260249568998006</c:v>
                </c:pt>
                <c:pt idx="8">
                  <c:v>0.260249568998006</c:v>
                </c:pt>
                <c:pt idx="9">
                  <c:v>0.260249568998006</c:v>
                </c:pt>
                <c:pt idx="10">
                  <c:v>0.260249568998006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603014"/>
        <c:axId val="4455240"/>
      </c:lineChart>
      <c:catAx>
        <c:axId val="26603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False Alarm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55240"/>
        <c:crosses val="autoZero"/>
        <c:auto val="1"/>
        <c:lblAlgn val="ctr"/>
        <c:lblOffset val="100"/>
      </c:catAx>
      <c:valAx>
        <c:axId val="4455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60301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Conspecific Response Rate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Fitness!$I$40:$I$49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Fitness!$AK$40:$AK$50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Fitness!$I$40:$I$49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Fitness!$AL$40:$AL$50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0.15272308590475</c:v>
                </c:pt>
                <c:pt idx="2">
                  <c:v>0.139996949952591</c:v>
                </c:pt>
                <c:pt idx="3">
                  <c:v>0.126039948859769</c:v>
                </c:pt>
                <c:pt idx="4">
                  <c:v>0.111231417822105</c:v>
                </c:pt>
                <c:pt idx="5">
                  <c:v>0.0960028683428158</c:v>
                </c:pt>
                <c:pt idx="6">
                  <c:v>0.0808155233378101</c:v>
                </c:pt>
                <c:pt idx="7">
                  <c:v>0.0661336602838092</c:v>
                </c:pt>
                <c:pt idx="8">
                  <c:v>0.052395327807396</c:v>
                </c:pt>
                <c:pt idx="9">
                  <c:v>0.0399824964242979</c:v>
                </c:pt>
                <c:pt idx="10">
                  <c:v>0.0291931412705399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Fitness!$I$40:$I$49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Fitness!$AM$40:$AM$50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125554"/>
        <c:axId val="76428691"/>
      </c:lineChart>
      <c:catAx>
        <c:axId val="35125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Conspecific Response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428691"/>
        <c:crosses val="autoZero"/>
        <c:auto val="1"/>
        <c:lblAlgn val="ctr"/>
        <c:lblOffset val="100"/>
      </c:catAx>
      <c:valAx>
        <c:axId val="76428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12555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Extinction Rate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Learning!$J$1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Learning!$J$16:$J$26</c:f>
              <c:numCache>
                <c:formatCode>General</c:formatCode>
                <c:ptCount val="11"/>
                <c:pt idx="0">
                  <c:v>0.25</c:v>
                </c:pt>
                <c:pt idx="1">
                  <c:v>0.225</c:v>
                </c:pt>
                <c:pt idx="2">
                  <c:v>0.2</c:v>
                </c:pt>
                <c:pt idx="3">
                  <c:v>0.175</c:v>
                </c:pt>
                <c:pt idx="4">
                  <c:v>0.15</c:v>
                </c:pt>
                <c:pt idx="5">
                  <c:v>0.125</c:v>
                </c:pt>
                <c:pt idx="6">
                  <c:v>0.1</c:v>
                </c:pt>
                <c:pt idx="7">
                  <c:v>0.075</c:v>
                </c:pt>
                <c:pt idx="8">
                  <c:v>0.05</c:v>
                </c:pt>
                <c:pt idx="9">
                  <c:v>0.025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Learning!$L$1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Learning!$L$16:$L$26</c:f>
              <c:numCache>
                <c:formatCode>General</c:formatCode>
                <c:ptCount val="11"/>
                <c:pt idx="0">
                  <c:v>0.25</c:v>
                </c:pt>
                <c:pt idx="1">
                  <c:v>0.225</c:v>
                </c:pt>
                <c:pt idx="2">
                  <c:v>0.2</c:v>
                </c:pt>
                <c:pt idx="3">
                  <c:v>0.175</c:v>
                </c:pt>
                <c:pt idx="4">
                  <c:v>0.15</c:v>
                </c:pt>
                <c:pt idx="5">
                  <c:v>0.125</c:v>
                </c:pt>
                <c:pt idx="6">
                  <c:v>0.1</c:v>
                </c:pt>
                <c:pt idx="7">
                  <c:v>0.075</c:v>
                </c:pt>
                <c:pt idx="8">
                  <c:v>0.05</c:v>
                </c:pt>
                <c:pt idx="9">
                  <c:v>0.025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Learning!$K$1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Learning!$K$16:$K$26</c:f>
              <c:numCache>
                <c:formatCode>General</c:formatCode>
                <c:ptCount val="11"/>
                <c:pt idx="0">
                  <c:v>0.375</c:v>
                </c:pt>
                <c:pt idx="1">
                  <c:v>0.3625</c:v>
                </c:pt>
                <c:pt idx="2">
                  <c:v>0.35</c:v>
                </c:pt>
                <c:pt idx="3">
                  <c:v>0.3375</c:v>
                </c:pt>
                <c:pt idx="4">
                  <c:v>0.325</c:v>
                </c:pt>
                <c:pt idx="5">
                  <c:v>0.3125</c:v>
                </c:pt>
                <c:pt idx="6">
                  <c:v>0.3</c:v>
                </c:pt>
                <c:pt idx="7">
                  <c:v>0.2875</c:v>
                </c:pt>
                <c:pt idx="8">
                  <c:v>0.275</c:v>
                </c:pt>
                <c:pt idx="9">
                  <c:v>0.2625</c:v>
                </c:pt>
                <c:pt idx="10">
                  <c:v>0.25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317217"/>
        <c:axId val="74653698"/>
      </c:lineChart>
      <c:catAx>
        <c:axId val="23317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Extinction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653698"/>
        <c:crosses val="autoZero"/>
        <c:auto val="1"/>
        <c:lblAlgn val="ctr"/>
        <c:lblOffset val="100"/>
      </c:catAx>
      <c:valAx>
        <c:axId val="74653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Amount of Learning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317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Success Rate while Foraging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'Fitness (threshold=.2time)'!$AK$1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'Fitness (threshold=.2time)'!$R$52:$R$62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'Fitness (threshold=.2time)'!$AK$52:$AK$62</c:f>
              <c:numCache>
                <c:formatCode>General</c:formatCode>
                <c:ptCount val="11"/>
                <c:pt idx="0">
                  <c:v>0.9892578125</c:v>
                </c:pt>
                <c:pt idx="1">
                  <c:v>0.767990142507394</c:v>
                </c:pt>
                <c:pt idx="2">
                  <c:v>0.592305194773904</c:v>
                </c:pt>
                <c:pt idx="3">
                  <c:v>0.453656163928964</c:v>
                </c:pt>
                <c:pt idx="4">
                  <c:v>0.344932870919238</c:v>
                </c:pt>
                <c:pt idx="5">
                  <c:v>0.260249568998006</c:v>
                </c:pt>
                <c:pt idx="6">
                  <c:v>0.194759542575344</c:v>
                </c:pt>
                <c:pt idx="7">
                  <c:v>0.144493720687263</c:v>
                </c:pt>
                <c:pt idx="8">
                  <c:v>0.1062207488</c:v>
                </c:pt>
                <c:pt idx="9">
                  <c:v>0.0773261724702596</c:v>
                </c:pt>
                <c:pt idx="10">
                  <c:v>0.0557085843756795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 (threshold=.2time)'!$AL$1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'Fitness (threshold=.2time)'!$R$52:$R$62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'Fitness (threshold=.2time)'!$AL$52:$AL$62</c:f>
              <c:numCache>
                <c:formatCode>General</c:formatCode>
                <c:ptCount val="11"/>
                <c:pt idx="0">
                  <c:v>0.936335370875895</c:v>
                </c:pt>
                <c:pt idx="1">
                  <c:v>0.750542037365829</c:v>
                </c:pt>
                <c:pt idx="2">
                  <c:v>0.598612678894113</c:v>
                </c:pt>
                <c:pt idx="3">
                  <c:v>0.4749452292241</c:v>
                </c:pt>
                <c:pt idx="4">
                  <c:v>0.37476598053624</c:v>
                </c:pt>
                <c:pt idx="5">
                  <c:v>0.294022283672053</c:v>
                </c:pt>
                <c:pt idx="6">
                  <c:v>0.229287091604634</c:v>
                </c:pt>
                <c:pt idx="7">
                  <c:v>0.177674276272006</c:v>
                </c:pt>
                <c:pt idx="8">
                  <c:v>0.136763723105747</c:v>
                </c:pt>
                <c:pt idx="9">
                  <c:v>0.104535278270074</c:v>
                </c:pt>
                <c:pt idx="10">
                  <c:v>0.0793106908811458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'Fitness (threshold=.2time)'!$AM$1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'Fitness (threshold=.2time)'!$R$52:$R$62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'Fitness (threshold=.2time)'!$AM$52:$AM$62</c:f>
              <c:numCache>
                <c:formatCode>General</c:formatCode>
                <c:ptCount val="11"/>
                <c:pt idx="0">
                  <c:v>0.9892578125</c:v>
                </c:pt>
                <c:pt idx="1">
                  <c:v>0.767990142507394</c:v>
                </c:pt>
                <c:pt idx="2">
                  <c:v>0.592305194773904</c:v>
                </c:pt>
                <c:pt idx="3">
                  <c:v>0.453656163928964</c:v>
                </c:pt>
                <c:pt idx="4">
                  <c:v>0.344932870919238</c:v>
                </c:pt>
                <c:pt idx="5">
                  <c:v>0.260249568998006</c:v>
                </c:pt>
                <c:pt idx="6">
                  <c:v>0.194759542575344</c:v>
                </c:pt>
                <c:pt idx="7">
                  <c:v>0.144493720687263</c:v>
                </c:pt>
                <c:pt idx="8">
                  <c:v>0.1062207488</c:v>
                </c:pt>
                <c:pt idx="9">
                  <c:v>0.0773261724702596</c:v>
                </c:pt>
                <c:pt idx="10">
                  <c:v>0.0557085843756795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96495"/>
        <c:axId val="56760135"/>
      </c:lineChart>
      <c:catAx>
        <c:axId val="8996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Success Rate while Foraging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760135"/>
        <c:crosses val="autoZero"/>
        <c:auto val="1"/>
        <c:lblAlgn val="ctr"/>
        <c:lblOffset val="100"/>
      </c:catAx>
      <c:valAx>
        <c:axId val="56760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9649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Success Rate while Fleeing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Fitness!$S$64:$S$74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Fitness!$AK$64:$AK$74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0.122661982391974</c:v>
                </c:pt>
                <c:pt idx="2">
                  <c:v>0.091003942545384</c:v>
                </c:pt>
                <c:pt idx="3">
                  <c:v>0.0668991488</c:v>
                </c:pt>
                <c:pt idx="4">
                  <c:v>0.0487009852280609</c:v>
                </c:pt>
                <c:pt idx="5">
                  <c:v>0.0350859593600035</c:v>
                </c:pt>
                <c:pt idx="6">
                  <c:v>0.0249977423665606</c:v>
                </c:pt>
                <c:pt idx="7">
                  <c:v>0.0175995321154297</c:v>
                </c:pt>
                <c:pt idx="8">
                  <c:v>0.012233717579058</c:v>
                </c:pt>
                <c:pt idx="9">
                  <c:v>0.00838792016979809</c:v>
                </c:pt>
                <c:pt idx="10">
                  <c:v>0.0056665783176868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Fitness!$S$64:$S$74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Fitness!$AL$64:$AL$74</c:f>
              <c:numCache>
                <c:formatCode>General</c:formatCode>
                <c:ptCount val="11"/>
                <c:pt idx="0">
                  <c:v>0.0960028683428158</c:v>
                </c:pt>
                <c:pt idx="1">
                  <c:v>0.0696508513964717</c:v>
                </c:pt>
                <c:pt idx="2">
                  <c:v>0.049997492336902</c:v>
                </c:pt>
                <c:pt idx="3">
                  <c:v>0.0354840080003586</c:v>
                </c:pt>
                <c:pt idx="4">
                  <c:v>0.0248787800063221</c:v>
                </c:pt>
                <c:pt idx="5">
                  <c:v>0.0172166252335746</c:v>
                </c:pt>
                <c:pt idx="6">
                  <c:v>0.011747769257302</c:v>
                </c:pt>
                <c:pt idx="7">
                  <c:v>0.00789524031104484</c:v>
                </c:pt>
                <c:pt idx="8">
                  <c:v>0.00521953294628744</c:v>
                </c:pt>
                <c:pt idx="9">
                  <c:v>0.00338951283761745</c:v>
                </c:pt>
                <c:pt idx="10">
                  <c:v>0.00215864746626724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Fitness!$S$64:$S$74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Fitness!$AM$64:$AM$74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0.122661982391974</c:v>
                </c:pt>
                <c:pt idx="2">
                  <c:v>0.091003942545384</c:v>
                </c:pt>
                <c:pt idx="3">
                  <c:v>0.0668991488</c:v>
                </c:pt>
                <c:pt idx="4">
                  <c:v>0.0487009852280609</c:v>
                </c:pt>
                <c:pt idx="5">
                  <c:v>0.0350859593600035</c:v>
                </c:pt>
                <c:pt idx="6">
                  <c:v>0.0249977423665606</c:v>
                </c:pt>
                <c:pt idx="7">
                  <c:v>0.0175995321154297</c:v>
                </c:pt>
                <c:pt idx="8">
                  <c:v>0.012233717579058</c:v>
                </c:pt>
                <c:pt idx="9">
                  <c:v>0.00838792016979809</c:v>
                </c:pt>
                <c:pt idx="10">
                  <c:v>0.0056665783176868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789937"/>
        <c:axId val="25497944"/>
      </c:lineChart>
      <c:catAx>
        <c:axId val="187899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Success Rate while Fleeing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497944"/>
        <c:crosses val="autoZero"/>
        <c:auto val="1"/>
        <c:lblAlgn val="ctr"/>
        <c:lblOffset val="100"/>
      </c:catAx>
      <c:valAx>
        <c:axId val="25497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78993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Foraging Threshold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Fitness!$T$76:$T$86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Fitness!$AK$76:$AK$86</c:f>
              <c:numCache>
                <c:formatCode>General</c:formatCode>
                <c:ptCount val="11"/>
                <c:pt idx="0">
                  <c:v>0.263075576163828</c:v>
                </c:pt>
                <c:pt idx="1">
                  <c:v>0.262818666421481</c:v>
                </c:pt>
                <c:pt idx="2">
                  <c:v>0.260249568998006</c:v>
                </c:pt>
                <c:pt idx="3">
                  <c:v>0.248688630592369</c:v>
                </c:pt>
                <c:pt idx="4">
                  <c:v>0.21785946151067</c:v>
                </c:pt>
                <c:pt idx="5">
                  <c:v>0.163908415617698</c:v>
                </c:pt>
                <c:pt idx="6">
                  <c:v>0.0991671605461306</c:v>
                </c:pt>
                <c:pt idx="7">
                  <c:v>0.045216114653158</c:v>
                </c:pt>
                <c:pt idx="8">
                  <c:v>0.0143869455714594</c:v>
                </c:pt>
                <c:pt idx="9">
                  <c:v>0.00282600716582238</c:v>
                </c:pt>
                <c:pt idx="10">
                  <c:v>0.000256909742347489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Fitness!$T$76:$T$86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Fitness!$AL$76:$AL$86</c:f>
              <c:numCache>
                <c:formatCode>General</c:formatCode>
                <c:ptCount val="11"/>
                <c:pt idx="0">
                  <c:v>0.314013859582181</c:v>
                </c:pt>
                <c:pt idx="1">
                  <c:v>0.311157920166448</c:v>
                </c:pt>
                <c:pt idx="2">
                  <c:v>0.294022283672053</c:v>
                </c:pt>
                <c:pt idx="3">
                  <c:v>0.247756065137184</c:v>
                </c:pt>
                <c:pt idx="4">
                  <c:v>0.173730115481395</c:v>
                </c:pt>
                <c:pt idx="5">
                  <c:v>0.0960028683428158</c:v>
                </c:pt>
                <c:pt idx="6">
                  <c:v>0.040039250403039</c:v>
                </c:pt>
                <c:pt idx="7">
                  <c:v>0.0120574414331505</c:v>
                </c:pt>
                <c:pt idx="8">
                  <c:v>0.00246367835776023</c:v>
                </c:pt>
                <c:pt idx="9">
                  <c:v>0.000305081665797412</c:v>
                </c:pt>
                <c:pt idx="10">
                  <c:v>1.72687735357026E-005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Fitness!$T$76:$T$86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Fitness!$AM$76:$AM$86</c:f>
              <c:numCache>
                <c:formatCode>General</c:formatCode>
                <c:ptCount val="11"/>
                <c:pt idx="0">
                  <c:v>0.263075576163828</c:v>
                </c:pt>
                <c:pt idx="1">
                  <c:v>0.262818666421481</c:v>
                </c:pt>
                <c:pt idx="2">
                  <c:v>0.260249568998006</c:v>
                </c:pt>
                <c:pt idx="3">
                  <c:v>0.248688630592369</c:v>
                </c:pt>
                <c:pt idx="4">
                  <c:v>0.21785946151067</c:v>
                </c:pt>
                <c:pt idx="5">
                  <c:v>0.163908415617698</c:v>
                </c:pt>
                <c:pt idx="6">
                  <c:v>0.0991671605461306</c:v>
                </c:pt>
                <c:pt idx="7">
                  <c:v>0.045216114653158</c:v>
                </c:pt>
                <c:pt idx="8">
                  <c:v>0.0143869455714594</c:v>
                </c:pt>
                <c:pt idx="9">
                  <c:v>0.00282600716582238</c:v>
                </c:pt>
                <c:pt idx="10">
                  <c:v>0.000256909742347489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567189"/>
        <c:axId val="55345246"/>
      </c:lineChart>
      <c:catAx>
        <c:axId val="46567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Foraging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345246"/>
        <c:crosses val="autoZero"/>
        <c:auto val="1"/>
        <c:lblAlgn val="ctr"/>
        <c:lblOffset val="100"/>
      </c:catAx>
      <c:valAx>
        <c:axId val="55345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56718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Total Time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Fitness!$U$88:$U$93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Fitness!$AK$88:$AK$93</c:f>
              <c:numCache>
                <c:formatCode>General</c:formatCode>
                <c:ptCount val="6"/>
                <c:pt idx="0">
                  <c:v>0.4375</c:v>
                </c:pt>
                <c:pt idx="1">
                  <c:v>0.256454467773437</c:v>
                </c:pt>
                <c:pt idx="2">
                  <c:v>0.163908415617698</c:v>
                </c:pt>
                <c:pt idx="3">
                  <c:v>0.067466906869285</c:v>
                </c:pt>
                <c:pt idx="4">
                  <c:v>0.0407015690213055</c:v>
                </c:pt>
                <c:pt idx="5">
                  <c:v>0.0177488953966285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Fitness!$U$88:$U$93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Fitness!$AL$88:$AL$93</c:f>
              <c:numCache>
                <c:formatCode>General</c:formatCode>
                <c:ptCount val="6"/>
                <c:pt idx="0">
                  <c:v>0.333984375</c:v>
                </c:pt>
                <c:pt idx="1">
                  <c:v>0.154217871398316</c:v>
                </c:pt>
                <c:pt idx="2">
                  <c:v>0.0960028683428158</c:v>
                </c:pt>
                <c:pt idx="3">
                  <c:v>0.0278954553669755</c:v>
                </c:pt>
                <c:pt idx="4">
                  <c:v>0.0174644835944989</c:v>
                </c:pt>
                <c:pt idx="5">
                  <c:v>0.00551097230822504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Fitness!$U$88:$U$93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Fitness!$AM$88:$AM$93</c:f>
              <c:numCache>
                <c:formatCode>General</c:formatCode>
                <c:ptCount val="6"/>
                <c:pt idx="0">
                  <c:v>0.4375</c:v>
                </c:pt>
                <c:pt idx="1">
                  <c:v>0.256454467773437</c:v>
                </c:pt>
                <c:pt idx="2">
                  <c:v>0.163908415617698</c:v>
                </c:pt>
                <c:pt idx="3">
                  <c:v>0.067466906869285</c:v>
                </c:pt>
                <c:pt idx="4">
                  <c:v>0.0407015690213055</c:v>
                </c:pt>
                <c:pt idx="5">
                  <c:v>0.0177488953966285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552631"/>
        <c:axId val="47832203"/>
      </c:lineChart>
      <c:catAx>
        <c:axId val="985526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Total Number of Timesteps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832203"/>
        <c:crosses val="autoZero"/>
        <c:auto val="1"/>
        <c:lblAlgn val="ctr"/>
        <c:lblOffset val="100"/>
      </c:catAx>
      <c:valAx>
        <c:axId val="47832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55263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Frequency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Learning!$J$1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Learning!$J$28:$J$38</c:f>
              <c:numCache>
                <c:formatCode>General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Learning!$L$1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Learning!$L$28:$L$38</c:f>
              <c:numCache>
                <c:formatCode>General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Learning!$K$1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Learning!$K$28:$K$38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729165"/>
        <c:axId val="17872329"/>
      </c:lineChart>
      <c:catAx>
        <c:axId val="83729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872329"/>
        <c:crosses val="autoZero"/>
        <c:auto val="1"/>
        <c:lblAlgn val="ctr"/>
        <c:lblOffset val="100"/>
      </c:catAx>
      <c:valAx>
        <c:axId val="17872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Amount of Learning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7291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Accurate Alarm Frequency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Learning!$J$1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Learning!$J$40:$J$50</c:f>
              <c:numCache>
                <c:formatCode>General</c:formatCode>
                <c:ptCount val="11"/>
                <c:pt idx="0">
                  <c:v>-0.25</c:v>
                </c:pt>
                <c:pt idx="1">
                  <c:v>-0.2</c:v>
                </c:pt>
                <c:pt idx="2">
                  <c:v>-0.15</c:v>
                </c:pt>
                <c:pt idx="3">
                  <c:v>-0.1</c:v>
                </c:pt>
                <c:pt idx="4">
                  <c:v>-0.05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Learning!$L$1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Learning!$L$40:$L$50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Learning!$K$1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Learning!$K$40:$K$50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060898"/>
        <c:axId val="96134092"/>
      </c:lineChart>
      <c:catAx>
        <c:axId val="32060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Accurate Alarm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134092"/>
        <c:crosses val="autoZero"/>
        <c:auto val="1"/>
        <c:lblAlgn val="ctr"/>
        <c:lblOffset val="100"/>
      </c:catAx>
      <c:valAx>
        <c:axId val="96134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Amount of Learning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060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False Alarm Frequency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Learning!$J$1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Learning!$J$52:$J$62</c:f>
              <c:numCache>
                <c:formatCode>General</c:formatCode>
                <c:ptCount val="11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</c:v>
                </c:pt>
                <c:pt idx="6">
                  <c:v>-0.05</c:v>
                </c:pt>
                <c:pt idx="7">
                  <c:v>-0.1</c:v>
                </c:pt>
                <c:pt idx="8">
                  <c:v>-0.15</c:v>
                </c:pt>
                <c:pt idx="9">
                  <c:v>-0.2</c:v>
                </c:pt>
                <c:pt idx="10">
                  <c:v>-0.25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Learning!$L$1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Learning!$L$52:$L$62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Learning!$K$1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Learning!$K$52:$K$62</c:f>
              <c:numCache>
                <c:formatCode>General</c:formatCode>
                <c:ptCount val="1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372078"/>
        <c:axId val="71223814"/>
      </c:lineChart>
      <c:catAx>
        <c:axId val="18372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False Alarm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223814"/>
        <c:crosses val="autoZero"/>
        <c:auto val="1"/>
        <c:lblAlgn val="ctr"/>
        <c:lblOffset val="100"/>
      </c:catAx>
      <c:valAx>
        <c:axId val="71223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Amount of Learning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3720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Conspecific Response Rate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Learning!$J$1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Learning!$J$64:$J$74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Learning!$L$1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Learning!$L$64:$L$74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Learning!$K$1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Learning!$K$64:$K$74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94413"/>
        <c:axId val="59240902"/>
      </c:lineChart>
      <c:catAx>
        <c:axId val="87944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Conspecific Response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240902"/>
        <c:crosses val="autoZero"/>
        <c:auto val="1"/>
        <c:lblAlgn val="ctr"/>
        <c:lblOffset val="100"/>
      </c:catAx>
      <c:valAx>
        <c:axId val="59240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Amount of Learning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944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Frequency on Alarm Frequency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Learning!$G$1</c:f>
              <c:strCache>
                <c:ptCount val="1"/>
                <c:pt idx="0">
                  <c:v>accalarm freq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Learning!$G$28:$G$38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Learning!$H$1</c:f>
              <c:strCache>
                <c:ptCount val="1"/>
                <c:pt idx="0">
                  <c:v>falarm freq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Learning!$D$28:$D$38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Learning!$H$28:$H$38</c:f>
              <c:numCache>
                <c:formatCode>General</c:formatCode>
                <c:ptCount val="1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23008"/>
        <c:axId val="60253125"/>
      </c:lineChart>
      <c:catAx>
        <c:axId val="24423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253125"/>
        <c:crosses val="autoZero"/>
        <c:auto val="1"/>
        <c:lblAlgn val="ctr"/>
        <c:lblOffset val="100"/>
      </c:catAx>
      <c:valAx>
        <c:axId val="60253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Alarm 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423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Predator Frequency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Fitness!$AK$4:$AK$14</c:f>
              <c:numCache>
                <c:formatCode>General</c:formatCode>
                <c:ptCount val="11"/>
                <c:pt idx="0">
                  <c:v>1</c:v>
                </c:pt>
                <c:pt idx="1">
                  <c:v>0.630913633391621</c:v>
                </c:pt>
                <c:pt idx="2">
                  <c:v>0.431621668048537</c:v>
                </c:pt>
                <c:pt idx="3">
                  <c:v>0.314169619884718</c:v>
                </c:pt>
                <c:pt idx="4">
                  <c:v>0.232203358757348</c:v>
                </c:pt>
                <c:pt idx="5">
                  <c:v>0.163908415617698</c:v>
                </c:pt>
                <c:pt idx="6">
                  <c:v>0.10218110085307</c:v>
                </c:pt>
                <c:pt idx="7">
                  <c:v>0.0495561798699046</c:v>
                </c:pt>
                <c:pt idx="8">
                  <c:v>0.0142451167310504</c:v>
                </c:pt>
                <c:pt idx="9">
                  <c:v>0.00103165584832828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Fitness!$AL$4:$AL$14</c:f>
              <c:numCache>
                <c:formatCode>General</c:formatCode>
                <c:ptCount val="11"/>
                <c:pt idx="0">
                  <c:v>0.98027229309082</c:v>
                </c:pt>
                <c:pt idx="1">
                  <c:v>0.594841964937334</c:v>
                </c:pt>
                <c:pt idx="2">
                  <c:v>0.378234803399519</c:v>
                </c:pt>
                <c:pt idx="3">
                  <c:v>0.245805859138457</c:v>
                </c:pt>
                <c:pt idx="4">
                  <c:v>0.1580432011818</c:v>
                </c:pt>
                <c:pt idx="5">
                  <c:v>0.0960028683428158</c:v>
                </c:pt>
                <c:pt idx="6">
                  <c:v>0.0512425618652819</c:v>
                </c:pt>
                <c:pt idx="7">
                  <c:v>0.0211252070907069</c:v>
                </c:pt>
                <c:pt idx="8">
                  <c:v>0.00509630736158318</c:v>
                </c:pt>
                <c:pt idx="9">
                  <c:v>0.000304058760718518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Fitness!$B$4:$B$14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Fitness!$AM$4:$AM$14</c:f>
              <c:numCache>
                <c:formatCode>General</c:formatCode>
                <c:ptCount val="11"/>
                <c:pt idx="0">
                  <c:v>1</c:v>
                </c:pt>
                <c:pt idx="1">
                  <c:v>0.630913633391621</c:v>
                </c:pt>
                <c:pt idx="2">
                  <c:v>0.431621668048537</c:v>
                </c:pt>
                <c:pt idx="3">
                  <c:v>0.314169619884718</c:v>
                </c:pt>
                <c:pt idx="4">
                  <c:v>0.232203358757348</c:v>
                </c:pt>
                <c:pt idx="5">
                  <c:v>0.163908415617698</c:v>
                </c:pt>
                <c:pt idx="6">
                  <c:v>0.10218110085307</c:v>
                </c:pt>
                <c:pt idx="7">
                  <c:v>0.0495561798699046</c:v>
                </c:pt>
                <c:pt idx="8">
                  <c:v>0.0142451167310504</c:v>
                </c:pt>
                <c:pt idx="9">
                  <c:v>0.00103165584832827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82607"/>
        <c:axId val="35235307"/>
      </c:lineChart>
      <c:catAx>
        <c:axId val="94582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Predator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235307"/>
        <c:crosses val="autoZero"/>
        <c:auto val="1"/>
        <c:lblAlgn val="ctr"/>
        <c:lblOffset val="100"/>
      </c:catAx>
      <c:valAx>
        <c:axId val="3523530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58260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Effect of Accurate Alarm Frequency on Reproduction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Fitness!$AK$1</c:f>
              <c:strCache>
                <c:ptCount val="1"/>
                <c:pt idx="0">
                  <c:v>Individual Learning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Fitness!$AK$16:$AK$26</c:f>
              <c:numCache>
                <c:formatCode>General</c:formatCode>
                <c:ptCount val="11"/>
                <c:pt idx="0">
                  <c:v>0.160342317387225</c:v>
                </c:pt>
                <c:pt idx="1">
                  <c:v>0.18147661182902</c:v>
                </c:pt>
                <c:pt idx="2">
                  <c:v>0.187435780037148</c:v>
                </c:pt>
                <c:pt idx="3">
                  <c:v>0.183738553682659</c:v>
                </c:pt>
                <c:pt idx="4">
                  <c:v>0.174969554151237</c:v>
                </c:pt>
                <c:pt idx="5">
                  <c:v>0.163908415617698</c:v>
                </c:pt>
                <c:pt idx="6">
                  <c:v>0.151707786136551</c:v>
                </c:pt>
                <c:pt idx="7">
                  <c:v>0.138297038512941</c:v>
                </c:pt>
                <c:pt idx="8">
                  <c:v>0.122761317434555</c:v>
                </c:pt>
                <c:pt idx="9">
                  <c:v>0.103785077775685</c:v>
                </c:pt>
                <c:pt idx="10">
                  <c:v>0.0804296024903851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Fitness!$AL$1</c:f>
              <c:strCache>
                <c:ptCount val="1"/>
                <c:pt idx="0">
                  <c:v>Social Learning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Fitness!$AL$16:$AL$26</c:f>
              <c:numCache>
                <c:formatCode>General</c:formatCode>
                <c:ptCount val="11"/>
                <c:pt idx="0">
                  <c:v>0.0904848748461798</c:v>
                </c:pt>
                <c:pt idx="1">
                  <c:v>0.106788102461384</c:v>
                </c:pt>
                <c:pt idx="2">
                  <c:v>0.113737463689235</c:v>
                </c:pt>
                <c:pt idx="3">
                  <c:v>0.113100076703522</c:v>
                </c:pt>
                <c:pt idx="4">
                  <c:v>0.10675872431232</c:v>
                </c:pt>
                <c:pt idx="5">
                  <c:v>0.0960028683428158</c:v>
                </c:pt>
                <c:pt idx="6">
                  <c:v>0.0815349468637235</c:v>
                </c:pt>
                <c:pt idx="7">
                  <c:v>0.063893488111583</c:v>
                </c:pt>
                <c:pt idx="8">
                  <c:v>0.0441599470089171</c:v>
                </c:pt>
                <c:pt idx="9">
                  <c:v>0.0247311133342397</c:v>
                </c:pt>
                <c:pt idx="10">
                  <c:v>0.00942660825287301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Fitness!$AM$1</c:f>
              <c:strCache>
                <c:ptCount val="1"/>
                <c:pt idx="0">
                  <c:v>Vigilance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Fitness!$C$16:$C$26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Fitness!$AM$16:$AM$26</c:f>
              <c:numCache>
                <c:formatCode>General</c:formatCode>
                <c:ptCount val="11"/>
                <c:pt idx="0">
                  <c:v>0.163908415617698</c:v>
                </c:pt>
                <c:pt idx="1">
                  <c:v>0.163908415617698</c:v>
                </c:pt>
                <c:pt idx="2">
                  <c:v>0.163908415617698</c:v>
                </c:pt>
                <c:pt idx="3">
                  <c:v>0.163908415617698</c:v>
                </c:pt>
                <c:pt idx="4">
                  <c:v>0.163908415617698</c:v>
                </c:pt>
                <c:pt idx="5">
                  <c:v>0.163908415617698</c:v>
                </c:pt>
                <c:pt idx="6">
                  <c:v>0.163908415617698</c:v>
                </c:pt>
                <c:pt idx="7">
                  <c:v>0.163908415617698</c:v>
                </c:pt>
                <c:pt idx="8">
                  <c:v>0.163908415617698</c:v>
                </c:pt>
                <c:pt idx="9">
                  <c:v>0.163908415617698</c:v>
                </c:pt>
                <c:pt idx="10">
                  <c:v>0.163908415617698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940485"/>
        <c:axId val="46974206"/>
      </c:lineChart>
      <c:catAx>
        <c:axId val="16940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Accurate Alarm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974206"/>
        <c:crosses val="autoZero"/>
        <c:auto val="1"/>
        <c:lblAlgn val="ctr"/>
        <c:lblOffset val="100"/>
      </c:catAx>
      <c:valAx>
        <c:axId val="46974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Probability of Reproduction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94048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296280</xdr:colOff>
      <xdr:row>0</xdr:row>
      <xdr:rowOff>133560</xdr:rowOff>
    </xdr:from>
    <xdr:to>
      <xdr:col>19</xdr:col>
      <xdr:colOff>362520</xdr:colOff>
      <xdr:row>13</xdr:row>
      <xdr:rowOff>149760</xdr:rowOff>
    </xdr:to>
    <xdr:graphicFrame>
      <xdr:nvGraphicFramePr>
        <xdr:cNvPr id="0" name=""/>
        <xdr:cNvGraphicFramePr/>
      </xdr:nvGraphicFramePr>
      <xdr:xfrm>
        <a:off x="7382880" y="133560"/>
        <a:ext cx="4199760" cy="21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365400</xdr:colOff>
      <xdr:row>14</xdr:row>
      <xdr:rowOff>48240</xdr:rowOff>
    </xdr:from>
    <xdr:to>
      <xdr:col>19</xdr:col>
      <xdr:colOff>431640</xdr:colOff>
      <xdr:row>27</xdr:row>
      <xdr:rowOff>34920</xdr:rowOff>
    </xdr:to>
    <xdr:graphicFrame>
      <xdr:nvGraphicFramePr>
        <xdr:cNvPr id="1" name=""/>
        <xdr:cNvGraphicFramePr/>
      </xdr:nvGraphicFramePr>
      <xdr:xfrm>
        <a:off x="7452000" y="2323800"/>
        <a:ext cx="4199760" cy="21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464040</xdr:colOff>
      <xdr:row>26</xdr:row>
      <xdr:rowOff>19800</xdr:rowOff>
    </xdr:from>
    <xdr:to>
      <xdr:col>19</xdr:col>
      <xdr:colOff>530280</xdr:colOff>
      <xdr:row>39</xdr:row>
      <xdr:rowOff>6840</xdr:rowOff>
    </xdr:to>
    <xdr:graphicFrame>
      <xdr:nvGraphicFramePr>
        <xdr:cNvPr id="2" name=""/>
        <xdr:cNvGraphicFramePr/>
      </xdr:nvGraphicFramePr>
      <xdr:xfrm>
        <a:off x="7550640" y="4246200"/>
        <a:ext cx="4199760" cy="21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354960</xdr:colOff>
      <xdr:row>38</xdr:row>
      <xdr:rowOff>124560</xdr:rowOff>
    </xdr:from>
    <xdr:to>
      <xdr:col>19</xdr:col>
      <xdr:colOff>421200</xdr:colOff>
      <xdr:row>51</xdr:row>
      <xdr:rowOff>111600</xdr:rowOff>
    </xdr:to>
    <xdr:graphicFrame>
      <xdr:nvGraphicFramePr>
        <xdr:cNvPr id="3" name=""/>
        <xdr:cNvGraphicFramePr/>
      </xdr:nvGraphicFramePr>
      <xdr:xfrm>
        <a:off x="7441560" y="6301800"/>
        <a:ext cx="4199760" cy="21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462960</xdr:colOff>
      <xdr:row>51</xdr:row>
      <xdr:rowOff>9720</xdr:rowOff>
    </xdr:from>
    <xdr:to>
      <xdr:col>19</xdr:col>
      <xdr:colOff>529200</xdr:colOff>
      <xdr:row>63</xdr:row>
      <xdr:rowOff>159120</xdr:rowOff>
    </xdr:to>
    <xdr:graphicFrame>
      <xdr:nvGraphicFramePr>
        <xdr:cNvPr id="4" name=""/>
        <xdr:cNvGraphicFramePr/>
      </xdr:nvGraphicFramePr>
      <xdr:xfrm>
        <a:off x="7549560" y="8300160"/>
        <a:ext cx="4199760" cy="21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492480</xdr:colOff>
      <xdr:row>64</xdr:row>
      <xdr:rowOff>0</xdr:rowOff>
    </xdr:from>
    <xdr:to>
      <xdr:col>19</xdr:col>
      <xdr:colOff>558720</xdr:colOff>
      <xdr:row>76</xdr:row>
      <xdr:rowOff>149400</xdr:rowOff>
    </xdr:to>
    <xdr:graphicFrame>
      <xdr:nvGraphicFramePr>
        <xdr:cNvPr id="5" name=""/>
        <xdr:cNvGraphicFramePr/>
      </xdr:nvGraphicFramePr>
      <xdr:xfrm>
        <a:off x="7579080" y="10403640"/>
        <a:ext cx="4199760" cy="21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113400</xdr:colOff>
      <xdr:row>75</xdr:row>
      <xdr:rowOff>138240</xdr:rowOff>
    </xdr:from>
    <xdr:to>
      <xdr:col>10</xdr:col>
      <xdr:colOff>69480</xdr:colOff>
      <xdr:row>95</xdr:row>
      <xdr:rowOff>123840</xdr:rowOff>
    </xdr:to>
    <xdr:graphicFrame>
      <xdr:nvGraphicFramePr>
        <xdr:cNvPr id="6" name=""/>
        <xdr:cNvGraphicFramePr/>
      </xdr:nvGraphicFramePr>
      <xdr:xfrm>
        <a:off x="1884960" y="12330000"/>
        <a:ext cx="40899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39</xdr:col>
      <xdr:colOff>98640</xdr:colOff>
      <xdr:row>1</xdr:row>
      <xdr:rowOff>153000</xdr:rowOff>
    </xdr:from>
    <xdr:to>
      <xdr:col>49</xdr:col>
      <xdr:colOff>9000</xdr:colOff>
      <xdr:row>14</xdr:row>
      <xdr:rowOff>65880</xdr:rowOff>
    </xdr:to>
    <xdr:graphicFrame>
      <xdr:nvGraphicFramePr>
        <xdr:cNvPr id="7" name=""/>
        <xdr:cNvGraphicFramePr/>
      </xdr:nvGraphicFramePr>
      <xdr:xfrm>
        <a:off x="23130000" y="315360"/>
        <a:ext cx="581580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39960</xdr:colOff>
      <xdr:row>14</xdr:row>
      <xdr:rowOff>29520</xdr:rowOff>
    </xdr:from>
    <xdr:to>
      <xdr:col>48</xdr:col>
      <xdr:colOff>521640</xdr:colOff>
      <xdr:row>26</xdr:row>
      <xdr:rowOff>104760</xdr:rowOff>
    </xdr:to>
    <xdr:graphicFrame>
      <xdr:nvGraphicFramePr>
        <xdr:cNvPr id="8" name=""/>
        <xdr:cNvGraphicFramePr/>
      </xdr:nvGraphicFramePr>
      <xdr:xfrm>
        <a:off x="23071320" y="230508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30600</xdr:colOff>
      <xdr:row>26</xdr:row>
      <xdr:rowOff>19800</xdr:rowOff>
    </xdr:from>
    <xdr:to>
      <xdr:col>48</xdr:col>
      <xdr:colOff>512280</xdr:colOff>
      <xdr:row>38</xdr:row>
      <xdr:rowOff>95040</xdr:rowOff>
    </xdr:to>
    <xdr:graphicFrame>
      <xdr:nvGraphicFramePr>
        <xdr:cNvPr id="9" name=""/>
        <xdr:cNvGraphicFramePr/>
      </xdr:nvGraphicFramePr>
      <xdr:xfrm>
        <a:off x="23061960" y="424620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20520</xdr:colOff>
      <xdr:row>37</xdr:row>
      <xdr:rowOff>134280</xdr:rowOff>
    </xdr:from>
    <xdr:to>
      <xdr:col>48</xdr:col>
      <xdr:colOff>502200</xdr:colOff>
      <xdr:row>50</xdr:row>
      <xdr:rowOff>47160</xdr:rowOff>
    </xdr:to>
    <xdr:graphicFrame>
      <xdr:nvGraphicFramePr>
        <xdr:cNvPr id="10" name=""/>
        <xdr:cNvGraphicFramePr/>
      </xdr:nvGraphicFramePr>
      <xdr:xfrm>
        <a:off x="23051880" y="614880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49680</xdr:colOff>
      <xdr:row>50</xdr:row>
      <xdr:rowOff>38520</xdr:rowOff>
    </xdr:from>
    <xdr:to>
      <xdr:col>48</xdr:col>
      <xdr:colOff>531360</xdr:colOff>
      <xdr:row>62</xdr:row>
      <xdr:rowOff>113760</xdr:rowOff>
    </xdr:to>
    <xdr:graphicFrame>
      <xdr:nvGraphicFramePr>
        <xdr:cNvPr id="11" name=""/>
        <xdr:cNvGraphicFramePr/>
      </xdr:nvGraphicFramePr>
      <xdr:xfrm>
        <a:off x="23081040" y="816624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39</xdr:col>
      <xdr:colOff>10080</xdr:colOff>
      <xdr:row>62</xdr:row>
      <xdr:rowOff>29160</xdr:rowOff>
    </xdr:from>
    <xdr:to>
      <xdr:col>48</xdr:col>
      <xdr:colOff>491760</xdr:colOff>
      <xdr:row>74</xdr:row>
      <xdr:rowOff>104400</xdr:rowOff>
    </xdr:to>
    <xdr:graphicFrame>
      <xdr:nvGraphicFramePr>
        <xdr:cNvPr id="12" name=""/>
        <xdr:cNvGraphicFramePr/>
      </xdr:nvGraphicFramePr>
      <xdr:xfrm>
        <a:off x="23041440" y="1010772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39960</xdr:colOff>
      <xdr:row>74</xdr:row>
      <xdr:rowOff>96120</xdr:rowOff>
    </xdr:from>
    <xdr:to>
      <xdr:col>48</xdr:col>
      <xdr:colOff>521640</xdr:colOff>
      <xdr:row>87</xdr:row>
      <xdr:rowOff>9000</xdr:rowOff>
    </xdr:to>
    <xdr:graphicFrame>
      <xdr:nvGraphicFramePr>
        <xdr:cNvPr id="13" name=""/>
        <xdr:cNvGraphicFramePr/>
      </xdr:nvGraphicFramePr>
      <xdr:xfrm>
        <a:off x="23071320" y="1212552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39960</xdr:colOff>
      <xdr:row>86</xdr:row>
      <xdr:rowOff>48240</xdr:rowOff>
    </xdr:from>
    <xdr:to>
      <xdr:col>48</xdr:col>
      <xdr:colOff>521640</xdr:colOff>
      <xdr:row>98</xdr:row>
      <xdr:rowOff>123480</xdr:rowOff>
    </xdr:to>
    <xdr:graphicFrame>
      <xdr:nvGraphicFramePr>
        <xdr:cNvPr id="14" name=""/>
        <xdr:cNvGraphicFramePr/>
      </xdr:nvGraphicFramePr>
      <xdr:xfrm>
        <a:off x="23071320" y="1402812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39</xdr:col>
      <xdr:colOff>98640</xdr:colOff>
      <xdr:row>1</xdr:row>
      <xdr:rowOff>153000</xdr:rowOff>
    </xdr:from>
    <xdr:to>
      <xdr:col>49</xdr:col>
      <xdr:colOff>9000</xdr:colOff>
      <xdr:row>14</xdr:row>
      <xdr:rowOff>65880</xdr:rowOff>
    </xdr:to>
    <xdr:graphicFrame>
      <xdr:nvGraphicFramePr>
        <xdr:cNvPr id="15" name=""/>
        <xdr:cNvGraphicFramePr/>
      </xdr:nvGraphicFramePr>
      <xdr:xfrm>
        <a:off x="23130000" y="315360"/>
        <a:ext cx="581580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39960</xdr:colOff>
      <xdr:row>14</xdr:row>
      <xdr:rowOff>29520</xdr:rowOff>
    </xdr:from>
    <xdr:to>
      <xdr:col>48</xdr:col>
      <xdr:colOff>521640</xdr:colOff>
      <xdr:row>26</xdr:row>
      <xdr:rowOff>104760</xdr:rowOff>
    </xdr:to>
    <xdr:graphicFrame>
      <xdr:nvGraphicFramePr>
        <xdr:cNvPr id="16" name=""/>
        <xdr:cNvGraphicFramePr/>
      </xdr:nvGraphicFramePr>
      <xdr:xfrm>
        <a:off x="23071320" y="230508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30600</xdr:colOff>
      <xdr:row>26</xdr:row>
      <xdr:rowOff>19800</xdr:rowOff>
    </xdr:from>
    <xdr:to>
      <xdr:col>48</xdr:col>
      <xdr:colOff>512280</xdr:colOff>
      <xdr:row>38</xdr:row>
      <xdr:rowOff>95040</xdr:rowOff>
    </xdr:to>
    <xdr:graphicFrame>
      <xdr:nvGraphicFramePr>
        <xdr:cNvPr id="17" name=""/>
        <xdr:cNvGraphicFramePr/>
      </xdr:nvGraphicFramePr>
      <xdr:xfrm>
        <a:off x="23061960" y="424620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20520</xdr:colOff>
      <xdr:row>37</xdr:row>
      <xdr:rowOff>134280</xdr:rowOff>
    </xdr:from>
    <xdr:to>
      <xdr:col>48</xdr:col>
      <xdr:colOff>502200</xdr:colOff>
      <xdr:row>50</xdr:row>
      <xdr:rowOff>47160</xdr:rowOff>
    </xdr:to>
    <xdr:graphicFrame>
      <xdr:nvGraphicFramePr>
        <xdr:cNvPr id="18" name=""/>
        <xdr:cNvGraphicFramePr/>
      </xdr:nvGraphicFramePr>
      <xdr:xfrm>
        <a:off x="23051880" y="614880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49680</xdr:colOff>
      <xdr:row>50</xdr:row>
      <xdr:rowOff>38520</xdr:rowOff>
    </xdr:from>
    <xdr:to>
      <xdr:col>48</xdr:col>
      <xdr:colOff>531360</xdr:colOff>
      <xdr:row>62</xdr:row>
      <xdr:rowOff>113760</xdr:rowOff>
    </xdr:to>
    <xdr:graphicFrame>
      <xdr:nvGraphicFramePr>
        <xdr:cNvPr id="19" name=""/>
        <xdr:cNvGraphicFramePr/>
      </xdr:nvGraphicFramePr>
      <xdr:xfrm>
        <a:off x="23081040" y="816624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39</xdr:col>
      <xdr:colOff>10080</xdr:colOff>
      <xdr:row>62</xdr:row>
      <xdr:rowOff>29160</xdr:rowOff>
    </xdr:from>
    <xdr:to>
      <xdr:col>48</xdr:col>
      <xdr:colOff>491760</xdr:colOff>
      <xdr:row>74</xdr:row>
      <xdr:rowOff>104400</xdr:rowOff>
    </xdr:to>
    <xdr:graphicFrame>
      <xdr:nvGraphicFramePr>
        <xdr:cNvPr id="20" name=""/>
        <xdr:cNvGraphicFramePr/>
      </xdr:nvGraphicFramePr>
      <xdr:xfrm>
        <a:off x="23041440" y="1010772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39960</xdr:colOff>
      <xdr:row>74</xdr:row>
      <xdr:rowOff>96120</xdr:rowOff>
    </xdr:from>
    <xdr:to>
      <xdr:col>48</xdr:col>
      <xdr:colOff>521640</xdr:colOff>
      <xdr:row>87</xdr:row>
      <xdr:rowOff>9000</xdr:rowOff>
    </xdr:to>
    <xdr:graphicFrame>
      <xdr:nvGraphicFramePr>
        <xdr:cNvPr id="21" name=""/>
        <xdr:cNvGraphicFramePr/>
      </xdr:nvGraphicFramePr>
      <xdr:xfrm>
        <a:off x="23071320" y="1212552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39960</xdr:colOff>
      <xdr:row>86</xdr:row>
      <xdr:rowOff>48240</xdr:rowOff>
    </xdr:from>
    <xdr:to>
      <xdr:col>48</xdr:col>
      <xdr:colOff>521640</xdr:colOff>
      <xdr:row>98</xdr:row>
      <xdr:rowOff>123480</xdr:rowOff>
    </xdr:to>
    <xdr:graphicFrame>
      <xdr:nvGraphicFramePr>
        <xdr:cNvPr id="22" name=""/>
        <xdr:cNvGraphicFramePr/>
      </xdr:nvGraphicFramePr>
      <xdr:xfrm>
        <a:off x="23071320" y="14028120"/>
        <a:ext cx="579672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48" topLeftCell="A1" activePane="bottomLeft" state="split"/>
      <selection pane="topLeft" activeCell="A1" activeCellId="0" sqref="A1"/>
      <selection pane="bottom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8.3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2" t="s">
        <v>11</v>
      </c>
      <c r="B2" s="1" t="n">
        <v>1</v>
      </c>
      <c r="C2" s="1" t="n">
        <v>1</v>
      </c>
      <c r="D2" s="1" t="n">
        <v>0.5</v>
      </c>
      <c r="E2" s="1" t="n">
        <v>0.5</v>
      </c>
      <c r="F2" s="1" t="n">
        <v>0.5</v>
      </c>
      <c r="G2" s="1" t="n">
        <f aca="false">D2*E2</f>
        <v>0.25</v>
      </c>
      <c r="H2" s="1" t="n">
        <f aca="false">(1-D2)*F2</f>
        <v>0.25</v>
      </c>
      <c r="I2" s="1" t="n">
        <v>0.5</v>
      </c>
      <c r="J2" s="2" t="n">
        <f aca="false">(B2*G2)-(C2*H2)</f>
        <v>0</v>
      </c>
      <c r="K2" s="2" t="n">
        <f aca="false">(B2*G2)+(B2*H2*I2)-(C2*H2*(1-I2))</f>
        <v>0.25</v>
      </c>
      <c r="L2" s="2" t="n">
        <f aca="false">((B2*D2)-(C2*(1-D2)))/2</f>
        <v>0</v>
      </c>
    </row>
    <row r="3" customFormat="false" ht="12.8" hidden="false" customHeight="false" outlineLevel="0" collapsed="false">
      <c r="L3" s="2"/>
    </row>
    <row r="4" customFormat="false" ht="12.8" hidden="false" customHeight="false" outlineLevel="0" collapsed="false">
      <c r="A4" s="2" t="s">
        <v>12</v>
      </c>
      <c r="B4" s="2" t="n">
        <v>0</v>
      </c>
      <c r="C4" s="1" t="n">
        <v>1</v>
      </c>
      <c r="D4" s="1" t="n">
        <v>0.5</v>
      </c>
      <c r="E4" s="1" t="n">
        <v>0.5</v>
      </c>
      <c r="F4" s="1" t="n">
        <v>0.5</v>
      </c>
      <c r="G4" s="1" t="n">
        <f aca="false">D4*E4</f>
        <v>0.25</v>
      </c>
      <c r="H4" s="1" t="n">
        <f aca="false">(1-D4)*F4</f>
        <v>0.25</v>
      </c>
      <c r="I4" s="1" t="n">
        <v>0.5</v>
      </c>
      <c r="J4" s="2" t="n">
        <f aca="false">(B4*G4)-(C4*H4)</f>
        <v>-0.25</v>
      </c>
      <c r="K4" s="2" t="n">
        <f aca="false">(B4*G4)+(B4*H4*I4)-(C4*H4*(1-I4))</f>
        <v>-0.125</v>
      </c>
      <c r="L4" s="2" t="n">
        <f aca="false">((B4*D4)-(C4*(1-D4)))/2</f>
        <v>-0.25</v>
      </c>
    </row>
    <row r="5" customFormat="false" ht="12.8" hidden="false" customHeight="false" outlineLevel="0" collapsed="false">
      <c r="B5" s="2" t="n">
        <v>0.1</v>
      </c>
      <c r="C5" s="1" t="n">
        <v>1</v>
      </c>
      <c r="D5" s="1" t="n">
        <v>0.5</v>
      </c>
      <c r="E5" s="1" t="n">
        <v>0.5</v>
      </c>
      <c r="F5" s="1" t="n">
        <v>0.5</v>
      </c>
      <c r="G5" s="1" t="n">
        <f aca="false">D5*E5</f>
        <v>0.25</v>
      </c>
      <c r="H5" s="1" t="n">
        <f aca="false">(1-D5)*F5</f>
        <v>0.25</v>
      </c>
      <c r="I5" s="1" t="n">
        <v>0.5</v>
      </c>
      <c r="J5" s="2" t="n">
        <f aca="false">(B5*G5)-(C5*H5)</f>
        <v>-0.225</v>
      </c>
      <c r="K5" s="2" t="n">
        <f aca="false">(B5*G5)+(B5*H5*I5)-(C5*H5*(1-I5))</f>
        <v>-0.0875</v>
      </c>
      <c r="L5" s="2" t="n">
        <f aca="false">((B5*D5)-(C5*(1-D5)))/2</f>
        <v>-0.225</v>
      </c>
    </row>
    <row r="6" customFormat="false" ht="12.8" hidden="false" customHeight="false" outlineLevel="0" collapsed="false">
      <c r="B6" s="2" t="n">
        <v>0.2</v>
      </c>
      <c r="C6" s="1" t="n">
        <v>1</v>
      </c>
      <c r="D6" s="1" t="n">
        <v>0.5</v>
      </c>
      <c r="E6" s="1" t="n">
        <v>0.5</v>
      </c>
      <c r="F6" s="1" t="n">
        <v>0.5</v>
      </c>
      <c r="G6" s="1" t="n">
        <f aca="false">D6*E6</f>
        <v>0.25</v>
      </c>
      <c r="H6" s="1" t="n">
        <f aca="false">(1-D6)*F6</f>
        <v>0.25</v>
      </c>
      <c r="I6" s="1" t="n">
        <v>0.5</v>
      </c>
      <c r="J6" s="2" t="n">
        <f aca="false">(B6*G6)-(C6*H6)</f>
        <v>-0.2</v>
      </c>
      <c r="K6" s="2" t="n">
        <f aca="false">(B6*G6)+(B6*H6*I6)-(C6*H6*(1-I6))</f>
        <v>-0.05</v>
      </c>
      <c r="L6" s="2" t="n">
        <f aca="false">((B6*D6)-(C6*(1-D6)))/2</f>
        <v>-0.2</v>
      </c>
    </row>
    <row r="7" customFormat="false" ht="12.8" hidden="false" customHeight="false" outlineLevel="0" collapsed="false">
      <c r="B7" s="2" t="n">
        <v>0.3</v>
      </c>
      <c r="C7" s="1" t="n">
        <v>1</v>
      </c>
      <c r="D7" s="1" t="n">
        <v>0.5</v>
      </c>
      <c r="E7" s="1" t="n">
        <v>0.5</v>
      </c>
      <c r="F7" s="1" t="n">
        <v>0.5</v>
      </c>
      <c r="G7" s="1" t="n">
        <f aca="false">D7*E7</f>
        <v>0.25</v>
      </c>
      <c r="H7" s="1" t="n">
        <f aca="false">(1-D7)*F7</f>
        <v>0.25</v>
      </c>
      <c r="I7" s="1" t="n">
        <v>0.5</v>
      </c>
      <c r="J7" s="2" t="n">
        <f aca="false">(B7*G7)-(C7*H7)</f>
        <v>-0.175</v>
      </c>
      <c r="K7" s="2" t="n">
        <f aca="false">(B7*G7)+(B7*H7*I7)-(C7*H7*(1-I7))</f>
        <v>-0.0125</v>
      </c>
      <c r="L7" s="2" t="n">
        <f aca="false">((B7*D7)-(C7*(1-D7)))/2</f>
        <v>-0.175</v>
      </c>
    </row>
    <row r="8" customFormat="false" ht="12.8" hidden="false" customHeight="false" outlineLevel="0" collapsed="false">
      <c r="B8" s="2" t="n">
        <v>0.4</v>
      </c>
      <c r="C8" s="1" t="n">
        <v>1</v>
      </c>
      <c r="D8" s="1" t="n">
        <v>0.5</v>
      </c>
      <c r="E8" s="1" t="n">
        <v>0.5</v>
      </c>
      <c r="F8" s="1" t="n">
        <v>0.5</v>
      </c>
      <c r="G8" s="1" t="n">
        <f aca="false">D8*E8</f>
        <v>0.25</v>
      </c>
      <c r="H8" s="1" t="n">
        <f aca="false">(1-D8)*F8</f>
        <v>0.25</v>
      </c>
      <c r="I8" s="1" t="n">
        <v>0.5</v>
      </c>
      <c r="J8" s="2" t="n">
        <f aca="false">(B8*G8)-(C8*H8)</f>
        <v>-0.15</v>
      </c>
      <c r="K8" s="2" t="n">
        <f aca="false">(B8*G8)+(B8*H8*I8)-(C8*H8*(1-I8))</f>
        <v>0.025</v>
      </c>
      <c r="L8" s="2" t="n">
        <f aca="false">((B8*D8)-(C8*(1-D8)))/2</f>
        <v>-0.15</v>
      </c>
    </row>
    <row r="9" customFormat="false" ht="12.8" hidden="false" customHeight="false" outlineLevel="0" collapsed="false">
      <c r="B9" s="2" t="n">
        <v>0.5</v>
      </c>
      <c r="C9" s="1" t="n">
        <v>1</v>
      </c>
      <c r="D9" s="1" t="n">
        <v>0.5</v>
      </c>
      <c r="E9" s="1" t="n">
        <v>0.5</v>
      </c>
      <c r="F9" s="1" t="n">
        <v>0.5</v>
      </c>
      <c r="G9" s="1" t="n">
        <f aca="false">D9*E9</f>
        <v>0.25</v>
      </c>
      <c r="H9" s="1" t="n">
        <f aca="false">(1-D9)*F9</f>
        <v>0.25</v>
      </c>
      <c r="I9" s="1" t="n">
        <v>0.5</v>
      </c>
      <c r="J9" s="2" t="n">
        <f aca="false">(B9*G9)-(C9*H9)</f>
        <v>-0.125</v>
      </c>
      <c r="K9" s="2" t="n">
        <f aca="false">(B9*G9)+(B9*H9*I9)-(C9*H9*(1-I9))</f>
        <v>0.0625</v>
      </c>
      <c r="L9" s="2" t="n">
        <f aca="false">((B9*D9)-(C9*(1-D9)))/2</f>
        <v>-0.125</v>
      </c>
    </row>
    <row r="10" customFormat="false" ht="12.8" hidden="false" customHeight="false" outlineLevel="0" collapsed="false">
      <c r="B10" s="2" t="n">
        <v>0.6</v>
      </c>
      <c r="C10" s="1" t="n">
        <v>1</v>
      </c>
      <c r="D10" s="1" t="n">
        <v>0.5</v>
      </c>
      <c r="E10" s="1" t="n">
        <v>0.5</v>
      </c>
      <c r="F10" s="1" t="n">
        <v>0.5</v>
      </c>
      <c r="G10" s="1" t="n">
        <f aca="false">D10*E10</f>
        <v>0.25</v>
      </c>
      <c r="H10" s="1" t="n">
        <f aca="false">(1-D10)*F10</f>
        <v>0.25</v>
      </c>
      <c r="I10" s="1" t="n">
        <v>0.5</v>
      </c>
      <c r="J10" s="2" t="n">
        <f aca="false">(B10*G10)-(C10*H10)</f>
        <v>-0.1</v>
      </c>
      <c r="K10" s="2" t="n">
        <f aca="false">(B10*G10)+(B10*H10*I10)-(C10*H10*(1-I10))</f>
        <v>0.1</v>
      </c>
      <c r="L10" s="2" t="n">
        <f aca="false">((B10*D10)-(C10*(1-D10)))/2</f>
        <v>-0.1</v>
      </c>
    </row>
    <row r="11" customFormat="false" ht="12.8" hidden="false" customHeight="false" outlineLevel="0" collapsed="false">
      <c r="B11" s="2" t="n">
        <v>0.7</v>
      </c>
      <c r="C11" s="1" t="n">
        <v>1</v>
      </c>
      <c r="D11" s="1" t="n">
        <v>0.5</v>
      </c>
      <c r="E11" s="1" t="n">
        <v>0.5</v>
      </c>
      <c r="F11" s="1" t="n">
        <v>0.5</v>
      </c>
      <c r="G11" s="1" t="n">
        <f aca="false">D11*E11</f>
        <v>0.25</v>
      </c>
      <c r="H11" s="1" t="n">
        <f aca="false">(1-D11)*F11</f>
        <v>0.25</v>
      </c>
      <c r="I11" s="1" t="n">
        <v>0.5</v>
      </c>
      <c r="J11" s="2" t="n">
        <f aca="false">(B11*G11)-(C11*H11)</f>
        <v>-0.075</v>
      </c>
      <c r="K11" s="2" t="n">
        <f aca="false">(B11*G11)+(B11*H11*I11)-(C11*H11*(1-I11))</f>
        <v>0.1375</v>
      </c>
      <c r="L11" s="2" t="n">
        <f aca="false">((B11*D11)-(C11*(1-D11)))/2</f>
        <v>-0.075</v>
      </c>
    </row>
    <row r="12" customFormat="false" ht="12.8" hidden="false" customHeight="false" outlineLevel="0" collapsed="false">
      <c r="B12" s="2" t="n">
        <v>0.8</v>
      </c>
      <c r="C12" s="1" t="n">
        <v>1</v>
      </c>
      <c r="D12" s="1" t="n">
        <v>0.5</v>
      </c>
      <c r="E12" s="1" t="n">
        <v>0.5</v>
      </c>
      <c r="F12" s="1" t="n">
        <v>0.5</v>
      </c>
      <c r="G12" s="1" t="n">
        <f aca="false">D12*E12</f>
        <v>0.25</v>
      </c>
      <c r="H12" s="1" t="n">
        <f aca="false">(1-D12)*F12</f>
        <v>0.25</v>
      </c>
      <c r="I12" s="1" t="n">
        <v>0.5</v>
      </c>
      <c r="J12" s="2" t="n">
        <f aca="false">(B12*G12)-(C12*H12)</f>
        <v>-0.05</v>
      </c>
      <c r="K12" s="2" t="n">
        <f aca="false">(B12*G12)+(B12*H12*I12)-(C12*H12*(1-I12))</f>
        <v>0.175</v>
      </c>
      <c r="L12" s="2" t="n">
        <f aca="false">((B12*D12)-(C12*(1-D12)))/2</f>
        <v>-0.05</v>
      </c>
    </row>
    <row r="13" customFormat="false" ht="12.8" hidden="false" customHeight="false" outlineLevel="0" collapsed="false">
      <c r="B13" s="2" t="n">
        <v>0.9</v>
      </c>
      <c r="C13" s="1" t="n">
        <v>1</v>
      </c>
      <c r="D13" s="1" t="n">
        <v>0.5</v>
      </c>
      <c r="E13" s="1" t="n">
        <v>0.5</v>
      </c>
      <c r="F13" s="1" t="n">
        <v>0.5</v>
      </c>
      <c r="G13" s="1" t="n">
        <f aca="false">D13*E13</f>
        <v>0.25</v>
      </c>
      <c r="H13" s="1" t="n">
        <f aca="false">(1-D13)*F13</f>
        <v>0.25</v>
      </c>
      <c r="I13" s="1" t="n">
        <v>0.5</v>
      </c>
      <c r="J13" s="2" t="n">
        <f aca="false">(B13*G13)-(C13*H13)</f>
        <v>-0.025</v>
      </c>
      <c r="K13" s="2" t="n">
        <f aca="false">(B13*G13)+(B13*H13*I13)-(C13*H13*(1-I13))</f>
        <v>0.2125</v>
      </c>
      <c r="L13" s="2" t="n">
        <f aca="false">((B13*D13)-(C13*(1-D13)))/2</f>
        <v>-0.025</v>
      </c>
    </row>
    <row r="14" customFormat="false" ht="12.8" hidden="false" customHeight="false" outlineLevel="0" collapsed="false">
      <c r="B14" s="2" t="n">
        <v>1</v>
      </c>
      <c r="C14" s="1" t="n">
        <v>1</v>
      </c>
      <c r="D14" s="1" t="n">
        <v>0.5</v>
      </c>
      <c r="E14" s="1" t="n">
        <v>0.5</v>
      </c>
      <c r="F14" s="1" t="n">
        <v>0.5</v>
      </c>
      <c r="G14" s="1" t="n">
        <f aca="false">D14*E14</f>
        <v>0.25</v>
      </c>
      <c r="H14" s="1" t="n">
        <f aca="false">(1-D14)*F14</f>
        <v>0.25</v>
      </c>
      <c r="I14" s="1" t="n">
        <v>0.5</v>
      </c>
      <c r="J14" s="2" t="n">
        <f aca="false">(B14*G14)-(C14*H14)</f>
        <v>0</v>
      </c>
      <c r="K14" s="2" t="n">
        <f aca="false">(B14*G14)+(B14*H14*I14)-(C14*H14*(1-I14))</f>
        <v>0.25</v>
      </c>
      <c r="L14" s="2" t="n">
        <f aca="false">((B14*D14)-(C14*(1-D14)))/2</f>
        <v>0</v>
      </c>
    </row>
    <row r="15" customFormat="false" ht="12.8" hidden="false" customHeight="false" outlineLevel="0" collapsed="false">
      <c r="L15" s="2"/>
    </row>
    <row r="16" customFormat="false" ht="12.8" hidden="false" customHeight="false" outlineLevel="0" collapsed="false">
      <c r="A16" s="2" t="s">
        <v>13</v>
      </c>
      <c r="B16" s="1" t="n">
        <v>1</v>
      </c>
      <c r="C16" s="2" t="n">
        <v>0</v>
      </c>
      <c r="D16" s="1" t="n">
        <v>0.5</v>
      </c>
      <c r="E16" s="1" t="n">
        <v>0.5</v>
      </c>
      <c r="F16" s="1" t="n">
        <v>0.5</v>
      </c>
      <c r="G16" s="1" t="n">
        <f aca="false">D16*E16</f>
        <v>0.25</v>
      </c>
      <c r="H16" s="1" t="n">
        <f aca="false">(1-D16)*F16</f>
        <v>0.25</v>
      </c>
      <c r="I16" s="1" t="n">
        <v>0.5</v>
      </c>
      <c r="J16" s="2" t="n">
        <f aca="false">(B16*G16)-(C16*H16)</f>
        <v>0.25</v>
      </c>
      <c r="K16" s="2" t="n">
        <f aca="false">(B16*G16)+(B16*H16*I16)-(C16*H16*(1-I16))</f>
        <v>0.375</v>
      </c>
      <c r="L16" s="2" t="n">
        <f aca="false">((B16*D16)-(C16*(1-D16)))/2</f>
        <v>0.25</v>
      </c>
    </row>
    <row r="17" customFormat="false" ht="12.8" hidden="false" customHeight="false" outlineLevel="0" collapsed="false">
      <c r="B17" s="1" t="n">
        <v>1</v>
      </c>
      <c r="C17" s="2" t="n">
        <v>0.1</v>
      </c>
      <c r="D17" s="1" t="n">
        <v>0.5</v>
      </c>
      <c r="E17" s="1" t="n">
        <v>0.5</v>
      </c>
      <c r="F17" s="1" t="n">
        <v>0.5</v>
      </c>
      <c r="G17" s="1" t="n">
        <f aca="false">D17*E17</f>
        <v>0.25</v>
      </c>
      <c r="H17" s="1" t="n">
        <f aca="false">(1-D17)*F17</f>
        <v>0.25</v>
      </c>
      <c r="I17" s="1" t="n">
        <v>0.5</v>
      </c>
      <c r="J17" s="2" t="n">
        <f aca="false">(B17*G17)-(C17*H17)</f>
        <v>0.225</v>
      </c>
      <c r="K17" s="2" t="n">
        <f aca="false">(B17*G17)+(B17*H17*I17)-(C17*H17*(1-I17))</f>
        <v>0.3625</v>
      </c>
      <c r="L17" s="2" t="n">
        <f aca="false">((B17*D17)-(C17*(1-D17)))/2</f>
        <v>0.225</v>
      </c>
    </row>
    <row r="18" customFormat="false" ht="12.8" hidden="false" customHeight="false" outlineLevel="0" collapsed="false">
      <c r="B18" s="1" t="n">
        <v>1</v>
      </c>
      <c r="C18" s="2" t="n">
        <v>0.2</v>
      </c>
      <c r="D18" s="1" t="n">
        <v>0.5</v>
      </c>
      <c r="E18" s="1" t="n">
        <v>0.5</v>
      </c>
      <c r="F18" s="1" t="n">
        <v>0.5</v>
      </c>
      <c r="G18" s="1" t="n">
        <f aca="false">D18*E18</f>
        <v>0.25</v>
      </c>
      <c r="H18" s="1" t="n">
        <f aca="false">(1-D18)*F18</f>
        <v>0.25</v>
      </c>
      <c r="I18" s="1" t="n">
        <v>0.5</v>
      </c>
      <c r="J18" s="2" t="n">
        <f aca="false">(B18*G18)-(C18*H18)</f>
        <v>0.2</v>
      </c>
      <c r="K18" s="2" t="n">
        <f aca="false">(B18*G18)+(B18*H18*I18)-(C18*H18*(1-I18))</f>
        <v>0.35</v>
      </c>
      <c r="L18" s="2" t="n">
        <f aca="false">((B18*D18)-(C18*(1-D18)))/2</f>
        <v>0.2</v>
      </c>
    </row>
    <row r="19" customFormat="false" ht="12.8" hidden="false" customHeight="false" outlineLevel="0" collapsed="false">
      <c r="B19" s="1" t="n">
        <v>1</v>
      </c>
      <c r="C19" s="2" t="n">
        <v>0.3</v>
      </c>
      <c r="D19" s="1" t="n">
        <v>0.5</v>
      </c>
      <c r="E19" s="1" t="n">
        <v>0.5</v>
      </c>
      <c r="F19" s="1" t="n">
        <v>0.5</v>
      </c>
      <c r="G19" s="1" t="n">
        <f aca="false">D19*E19</f>
        <v>0.25</v>
      </c>
      <c r="H19" s="1" t="n">
        <f aca="false">(1-D19)*F19</f>
        <v>0.25</v>
      </c>
      <c r="I19" s="1" t="n">
        <v>0.5</v>
      </c>
      <c r="J19" s="2" t="n">
        <f aca="false">(B19*G19)-(C19*H19)</f>
        <v>0.175</v>
      </c>
      <c r="K19" s="2" t="n">
        <f aca="false">(B19*G19)+(B19*H19*I19)-(C19*H19*(1-I19))</f>
        <v>0.3375</v>
      </c>
      <c r="L19" s="2" t="n">
        <f aca="false">((B19*D19)-(C19*(1-D19)))/2</f>
        <v>0.175</v>
      </c>
    </row>
    <row r="20" customFormat="false" ht="12.8" hidden="false" customHeight="false" outlineLevel="0" collapsed="false">
      <c r="B20" s="1" t="n">
        <v>1</v>
      </c>
      <c r="C20" s="2" t="n">
        <v>0.4</v>
      </c>
      <c r="D20" s="1" t="n">
        <v>0.5</v>
      </c>
      <c r="E20" s="1" t="n">
        <v>0.5</v>
      </c>
      <c r="F20" s="1" t="n">
        <v>0.5</v>
      </c>
      <c r="G20" s="1" t="n">
        <f aca="false">D20*E20</f>
        <v>0.25</v>
      </c>
      <c r="H20" s="1" t="n">
        <f aca="false">(1-D20)*F20</f>
        <v>0.25</v>
      </c>
      <c r="I20" s="1" t="n">
        <v>0.5</v>
      </c>
      <c r="J20" s="2" t="n">
        <f aca="false">(B20*G20)-(C20*H20)</f>
        <v>0.15</v>
      </c>
      <c r="K20" s="2" t="n">
        <f aca="false">(B20*G20)+(B20*H20*I20)-(C20*H20*(1-I20))</f>
        <v>0.325</v>
      </c>
      <c r="L20" s="2" t="n">
        <f aca="false">((B20*D20)-(C20*(1-D20)))/2</f>
        <v>0.15</v>
      </c>
    </row>
    <row r="21" customFormat="false" ht="12.8" hidden="false" customHeight="false" outlineLevel="0" collapsed="false">
      <c r="B21" s="1" t="n">
        <v>1</v>
      </c>
      <c r="C21" s="2" t="n">
        <v>0.5</v>
      </c>
      <c r="D21" s="1" t="n">
        <v>0.5</v>
      </c>
      <c r="E21" s="1" t="n">
        <v>0.5</v>
      </c>
      <c r="F21" s="1" t="n">
        <v>0.5</v>
      </c>
      <c r="G21" s="1" t="n">
        <f aca="false">D21*E21</f>
        <v>0.25</v>
      </c>
      <c r="H21" s="1" t="n">
        <f aca="false">(1-D21)*F21</f>
        <v>0.25</v>
      </c>
      <c r="I21" s="1" t="n">
        <v>0.5</v>
      </c>
      <c r="J21" s="2" t="n">
        <f aca="false">(B21*G21)-(C21*H21)</f>
        <v>0.125</v>
      </c>
      <c r="K21" s="2" t="n">
        <f aca="false">(B21*G21)+(B21*H21*I21)-(C21*H21*(1-I21))</f>
        <v>0.3125</v>
      </c>
      <c r="L21" s="2" t="n">
        <f aca="false">((B21*D21)-(C21*(1-D21)))/2</f>
        <v>0.125</v>
      </c>
    </row>
    <row r="22" customFormat="false" ht="12.8" hidden="false" customHeight="false" outlineLevel="0" collapsed="false">
      <c r="B22" s="1" t="n">
        <v>1</v>
      </c>
      <c r="C22" s="2" t="n">
        <v>0.6</v>
      </c>
      <c r="D22" s="1" t="n">
        <v>0.5</v>
      </c>
      <c r="E22" s="1" t="n">
        <v>0.5</v>
      </c>
      <c r="F22" s="1" t="n">
        <v>0.5</v>
      </c>
      <c r="G22" s="1" t="n">
        <f aca="false">D22*E22</f>
        <v>0.25</v>
      </c>
      <c r="H22" s="1" t="n">
        <f aca="false">(1-D22)*F22</f>
        <v>0.25</v>
      </c>
      <c r="I22" s="1" t="n">
        <v>0.5</v>
      </c>
      <c r="J22" s="2" t="n">
        <f aca="false">(B22*G22)-(C22*H22)</f>
        <v>0.1</v>
      </c>
      <c r="K22" s="2" t="n">
        <f aca="false">(B22*G22)+(B22*H22*I22)-(C22*H22*(1-I22))</f>
        <v>0.3</v>
      </c>
      <c r="L22" s="2" t="n">
        <f aca="false">((B22*D22)-(C22*(1-D22)))/2</f>
        <v>0.1</v>
      </c>
    </row>
    <row r="23" customFormat="false" ht="12.8" hidden="false" customHeight="false" outlineLevel="0" collapsed="false">
      <c r="B23" s="1" t="n">
        <v>1</v>
      </c>
      <c r="C23" s="2" t="n">
        <v>0.7</v>
      </c>
      <c r="D23" s="1" t="n">
        <v>0.5</v>
      </c>
      <c r="E23" s="1" t="n">
        <v>0.5</v>
      </c>
      <c r="F23" s="1" t="n">
        <v>0.5</v>
      </c>
      <c r="G23" s="1" t="n">
        <f aca="false">D23*E23</f>
        <v>0.25</v>
      </c>
      <c r="H23" s="1" t="n">
        <f aca="false">(1-D23)*F23</f>
        <v>0.25</v>
      </c>
      <c r="I23" s="1" t="n">
        <v>0.5</v>
      </c>
      <c r="J23" s="2" t="n">
        <f aca="false">(B23*G23)-(C23*H23)</f>
        <v>0.075</v>
      </c>
      <c r="K23" s="2" t="n">
        <f aca="false">(B23*G23)+(B23*H23*I23)-(C23*H23*(1-I23))</f>
        <v>0.2875</v>
      </c>
      <c r="L23" s="2" t="n">
        <f aca="false">((B23*D23)-(C23*(1-D23)))/2</f>
        <v>0.075</v>
      </c>
    </row>
    <row r="24" customFormat="false" ht="12.8" hidden="false" customHeight="false" outlineLevel="0" collapsed="false">
      <c r="B24" s="1" t="n">
        <v>1</v>
      </c>
      <c r="C24" s="2" t="n">
        <v>0.8</v>
      </c>
      <c r="D24" s="1" t="n">
        <v>0.5</v>
      </c>
      <c r="E24" s="1" t="n">
        <v>0.5</v>
      </c>
      <c r="F24" s="1" t="n">
        <v>0.5</v>
      </c>
      <c r="G24" s="1" t="n">
        <f aca="false">D24*E24</f>
        <v>0.25</v>
      </c>
      <c r="H24" s="1" t="n">
        <f aca="false">(1-D24)*F24</f>
        <v>0.25</v>
      </c>
      <c r="I24" s="1" t="n">
        <v>0.5</v>
      </c>
      <c r="J24" s="2" t="n">
        <f aca="false">(B24*G24)-(C24*H24)</f>
        <v>0.05</v>
      </c>
      <c r="K24" s="2" t="n">
        <f aca="false">(B24*G24)+(B24*H24*I24)-(C24*H24*(1-I24))</f>
        <v>0.275</v>
      </c>
      <c r="L24" s="2" t="n">
        <f aca="false">((B24*D24)-(C24*(1-D24)))/2</f>
        <v>0.05</v>
      </c>
    </row>
    <row r="25" customFormat="false" ht="12.8" hidden="false" customHeight="false" outlineLevel="0" collapsed="false">
      <c r="B25" s="1" t="n">
        <v>1</v>
      </c>
      <c r="C25" s="2" t="n">
        <v>0.9</v>
      </c>
      <c r="D25" s="1" t="n">
        <v>0.5</v>
      </c>
      <c r="E25" s="1" t="n">
        <v>0.5</v>
      </c>
      <c r="F25" s="1" t="n">
        <v>0.5</v>
      </c>
      <c r="G25" s="1" t="n">
        <f aca="false">D25*E25</f>
        <v>0.25</v>
      </c>
      <c r="H25" s="1" t="n">
        <f aca="false">(1-D25)*F25</f>
        <v>0.25</v>
      </c>
      <c r="I25" s="1" t="n">
        <v>0.5</v>
      </c>
      <c r="J25" s="2" t="n">
        <f aca="false">(B25*G25)-(C25*H25)</f>
        <v>0.025</v>
      </c>
      <c r="K25" s="2" t="n">
        <f aca="false">(B25*G25)+(B25*H25*I25)-(C25*H25*(1-I25))</f>
        <v>0.2625</v>
      </c>
      <c r="L25" s="2" t="n">
        <f aca="false">((B25*D25)-(C25*(1-D25)))/2</f>
        <v>0.025</v>
      </c>
    </row>
    <row r="26" customFormat="false" ht="12.8" hidden="false" customHeight="false" outlineLevel="0" collapsed="false">
      <c r="B26" s="1" t="n">
        <v>1</v>
      </c>
      <c r="C26" s="2" t="n">
        <v>1</v>
      </c>
      <c r="D26" s="1" t="n">
        <v>0.5</v>
      </c>
      <c r="E26" s="1" t="n">
        <v>0.5</v>
      </c>
      <c r="F26" s="1" t="n">
        <v>0.5</v>
      </c>
      <c r="G26" s="1" t="n">
        <f aca="false">D26*E26</f>
        <v>0.25</v>
      </c>
      <c r="H26" s="1" t="n">
        <f aca="false">(1-D26)*F26</f>
        <v>0.25</v>
      </c>
      <c r="I26" s="1" t="n">
        <v>0.5</v>
      </c>
      <c r="J26" s="2" t="n">
        <f aca="false">(B26*G26)-(C26*H26)</f>
        <v>0</v>
      </c>
      <c r="K26" s="2" t="n">
        <f aca="false">(B26*G26)+(B26*H26*I26)-(C26*H26*(1-I26))</f>
        <v>0.25</v>
      </c>
      <c r="L26" s="2" t="n">
        <f aca="false">((B26*D26)-(C26*(1-D26)))/2</f>
        <v>0</v>
      </c>
    </row>
    <row r="27" customFormat="false" ht="12.8" hidden="false" customHeight="false" outlineLevel="0" collapsed="false">
      <c r="L27" s="2"/>
    </row>
    <row r="28" customFormat="false" ht="12.8" hidden="false" customHeight="false" outlineLevel="0" collapsed="false">
      <c r="A28" s="2" t="s">
        <v>14</v>
      </c>
      <c r="B28" s="1" t="n">
        <v>1</v>
      </c>
      <c r="C28" s="1" t="n">
        <v>1</v>
      </c>
      <c r="D28" s="2" t="n">
        <v>0</v>
      </c>
      <c r="E28" s="1" t="n">
        <v>0.5</v>
      </c>
      <c r="F28" s="1" t="n">
        <v>0.5</v>
      </c>
      <c r="G28" s="1" t="n">
        <f aca="false">D28*E28</f>
        <v>0</v>
      </c>
      <c r="H28" s="1" t="n">
        <f aca="false">(1-D28)*F28</f>
        <v>0.5</v>
      </c>
      <c r="I28" s="1" t="n">
        <v>0.5</v>
      </c>
      <c r="J28" s="2" t="n">
        <f aca="false">(B28*G28)-(C28*H28)</f>
        <v>-0.5</v>
      </c>
      <c r="K28" s="2" t="n">
        <f aca="false">(B28*G28)+(B28*H28*I28)-(C28*H28*(1-I28))</f>
        <v>0</v>
      </c>
      <c r="L28" s="2" t="n">
        <f aca="false">((B28*D28)-(C28*(1-D28)))/2</f>
        <v>-0.5</v>
      </c>
    </row>
    <row r="29" customFormat="false" ht="12.8" hidden="false" customHeight="false" outlineLevel="0" collapsed="false">
      <c r="B29" s="1" t="n">
        <v>1</v>
      </c>
      <c r="C29" s="1" t="n">
        <v>1</v>
      </c>
      <c r="D29" s="2" t="n">
        <v>0.1</v>
      </c>
      <c r="E29" s="1" t="n">
        <v>0.5</v>
      </c>
      <c r="F29" s="1" t="n">
        <v>0.5</v>
      </c>
      <c r="G29" s="1" t="n">
        <f aca="false">D29*E29</f>
        <v>0.05</v>
      </c>
      <c r="H29" s="1" t="n">
        <f aca="false">(1-D29)*F29</f>
        <v>0.45</v>
      </c>
      <c r="I29" s="1" t="n">
        <v>0.5</v>
      </c>
      <c r="J29" s="2" t="n">
        <f aca="false">(B29*G29)-(C29*H29)</f>
        <v>-0.4</v>
      </c>
      <c r="K29" s="2" t="n">
        <f aca="false">(B29*G29)+(B29*H29*I29)-(C29*H29*(1-I29))</f>
        <v>0.05</v>
      </c>
      <c r="L29" s="2" t="n">
        <f aca="false">((B29*D29)-(C29*(1-D29)))/2</f>
        <v>-0.4</v>
      </c>
    </row>
    <row r="30" customFormat="false" ht="12.8" hidden="false" customHeight="false" outlineLevel="0" collapsed="false">
      <c r="B30" s="1" t="n">
        <v>1</v>
      </c>
      <c r="C30" s="1" t="n">
        <v>1</v>
      </c>
      <c r="D30" s="2" t="n">
        <v>0.2</v>
      </c>
      <c r="E30" s="1" t="n">
        <v>0.5</v>
      </c>
      <c r="F30" s="1" t="n">
        <v>0.5</v>
      </c>
      <c r="G30" s="1" t="n">
        <f aca="false">D30*E30</f>
        <v>0.1</v>
      </c>
      <c r="H30" s="1" t="n">
        <f aca="false">(1-D30)*F30</f>
        <v>0.4</v>
      </c>
      <c r="I30" s="1" t="n">
        <v>0.5</v>
      </c>
      <c r="J30" s="2" t="n">
        <f aca="false">(B30*G30)-(C30*H30)</f>
        <v>-0.3</v>
      </c>
      <c r="K30" s="2" t="n">
        <f aca="false">(B30*G30)+(B30*H30*I30)-(C30*H30*(1-I30))</f>
        <v>0.1</v>
      </c>
      <c r="L30" s="2" t="n">
        <f aca="false">((B30*D30)-(C30*(1-D30)))/2</f>
        <v>-0.3</v>
      </c>
    </row>
    <row r="31" customFormat="false" ht="12.8" hidden="false" customHeight="false" outlineLevel="0" collapsed="false">
      <c r="B31" s="1" t="n">
        <v>1</v>
      </c>
      <c r="C31" s="1" t="n">
        <v>1</v>
      </c>
      <c r="D31" s="2" t="n">
        <v>0.3</v>
      </c>
      <c r="E31" s="1" t="n">
        <v>0.5</v>
      </c>
      <c r="F31" s="1" t="n">
        <v>0.5</v>
      </c>
      <c r="G31" s="1" t="n">
        <f aca="false">D31*E31</f>
        <v>0.15</v>
      </c>
      <c r="H31" s="1" t="n">
        <f aca="false">(1-D31)*F31</f>
        <v>0.35</v>
      </c>
      <c r="I31" s="1" t="n">
        <v>0.5</v>
      </c>
      <c r="J31" s="2" t="n">
        <f aca="false">(B31*G31)-(C31*H31)</f>
        <v>-0.2</v>
      </c>
      <c r="K31" s="2" t="n">
        <f aca="false">(B31*G31)+(B31*H31*I31)-(C31*H31*(1-I31))</f>
        <v>0.15</v>
      </c>
      <c r="L31" s="2" t="n">
        <f aca="false">((B31*D31)-(C31*(1-D31)))/2</f>
        <v>-0.2</v>
      </c>
    </row>
    <row r="32" customFormat="false" ht="12.8" hidden="false" customHeight="false" outlineLevel="0" collapsed="false">
      <c r="B32" s="1" t="n">
        <v>1</v>
      </c>
      <c r="C32" s="1" t="n">
        <v>1</v>
      </c>
      <c r="D32" s="2" t="n">
        <v>0.4</v>
      </c>
      <c r="E32" s="1" t="n">
        <v>0.5</v>
      </c>
      <c r="F32" s="1" t="n">
        <v>0.5</v>
      </c>
      <c r="G32" s="1" t="n">
        <f aca="false">D32*E32</f>
        <v>0.2</v>
      </c>
      <c r="H32" s="1" t="n">
        <f aca="false">(1-D32)*F32</f>
        <v>0.3</v>
      </c>
      <c r="I32" s="1" t="n">
        <v>0.5</v>
      </c>
      <c r="J32" s="2" t="n">
        <f aca="false">(B32*G32)-(C32*H32)</f>
        <v>-0.1</v>
      </c>
      <c r="K32" s="2" t="n">
        <f aca="false">(B32*G32)+(B32*H32*I32)-(C32*H32*(1-I32))</f>
        <v>0.2</v>
      </c>
      <c r="L32" s="2" t="n">
        <f aca="false">((B32*D32)-(C32*(1-D32)))/2</f>
        <v>-0.1</v>
      </c>
    </row>
    <row r="33" customFormat="false" ht="12.8" hidden="false" customHeight="false" outlineLevel="0" collapsed="false">
      <c r="B33" s="1" t="n">
        <v>1</v>
      </c>
      <c r="C33" s="1" t="n">
        <v>1</v>
      </c>
      <c r="D33" s="2" t="n">
        <v>0.5</v>
      </c>
      <c r="E33" s="1" t="n">
        <v>0.5</v>
      </c>
      <c r="F33" s="1" t="n">
        <v>0.5</v>
      </c>
      <c r="G33" s="1" t="n">
        <f aca="false">D33*E33</f>
        <v>0.25</v>
      </c>
      <c r="H33" s="1" t="n">
        <f aca="false">(1-D33)*F33</f>
        <v>0.25</v>
      </c>
      <c r="I33" s="1" t="n">
        <v>0.5</v>
      </c>
      <c r="J33" s="2" t="n">
        <f aca="false">(B33*G33)-(C33*H33)</f>
        <v>0</v>
      </c>
      <c r="K33" s="2" t="n">
        <f aca="false">(B33*G33)+(B33*H33*I33)-(C33*H33*(1-I33))</f>
        <v>0.25</v>
      </c>
      <c r="L33" s="2" t="n">
        <f aca="false">((B33*D33)-(C33*(1-D33)))/2</f>
        <v>0</v>
      </c>
    </row>
    <row r="34" customFormat="false" ht="12.8" hidden="false" customHeight="false" outlineLevel="0" collapsed="false">
      <c r="B34" s="1" t="n">
        <v>1</v>
      </c>
      <c r="C34" s="1" t="n">
        <v>1</v>
      </c>
      <c r="D34" s="2" t="n">
        <v>0.6</v>
      </c>
      <c r="E34" s="1" t="n">
        <v>0.5</v>
      </c>
      <c r="F34" s="1" t="n">
        <v>0.5</v>
      </c>
      <c r="G34" s="1" t="n">
        <f aca="false">D34*E34</f>
        <v>0.3</v>
      </c>
      <c r="H34" s="1" t="n">
        <f aca="false">(1-D34)*F34</f>
        <v>0.2</v>
      </c>
      <c r="I34" s="1" t="n">
        <v>0.5</v>
      </c>
      <c r="J34" s="2" t="n">
        <f aca="false">(B34*G34)-(C34*H34)</f>
        <v>0.1</v>
      </c>
      <c r="K34" s="2" t="n">
        <f aca="false">(B34*G34)+(B34*H34*I34)-(C34*H34*(1-I34))</f>
        <v>0.3</v>
      </c>
      <c r="L34" s="2" t="n">
        <f aca="false">((B34*D34)-(C34*(1-D34)))/2</f>
        <v>0.1</v>
      </c>
    </row>
    <row r="35" customFormat="false" ht="12.8" hidden="false" customHeight="false" outlineLevel="0" collapsed="false">
      <c r="B35" s="1" t="n">
        <v>1</v>
      </c>
      <c r="C35" s="1" t="n">
        <v>1</v>
      </c>
      <c r="D35" s="2" t="n">
        <v>0.7</v>
      </c>
      <c r="E35" s="1" t="n">
        <v>0.5</v>
      </c>
      <c r="F35" s="1" t="n">
        <v>0.5</v>
      </c>
      <c r="G35" s="1" t="n">
        <f aca="false">D35*E35</f>
        <v>0.35</v>
      </c>
      <c r="H35" s="1" t="n">
        <f aca="false">(1-D35)*F35</f>
        <v>0.15</v>
      </c>
      <c r="I35" s="1" t="n">
        <v>0.5</v>
      </c>
      <c r="J35" s="2" t="n">
        <f aca="false">(B35*G35)-(C35*H35)</f>
        <v>0.2</v>
      </c>
      <c r="K35" s="2" t="n">
        <f aca="false">(B35*G35)+(B35*H35*I35)-(C35*H35*(1-I35))</f>
        <v>0.35</v>
      </c>
      <c r="L35" s="2" t="n">
        <f aca="false">((B35*D35)-(C35*(1-D35)))/2</f>
        <v>0.2</v>
      </c>
    </row>
    <row r="36" customFormat="false" ht="12.8" hidden="false" customHeight="false" outlineLevel="0" collapsed="false">
      <c r="B36" s="1" t="n">
        <v>1</v>
      </c>
      <c r="C36" s="1" t="n">
        <v>1</v>
      </c>
      <c r="D36" s="2" t="n">
        <v>0.8</v>
      </c>
      <c r="E36" s="1" t="n">
        <v>0.5</v>
      </c>
      <c r="F36" s="1" t="n">
        <v>0.5</v>
      </c>
      <c r="G36" s="1" t="n">
        <f aca="false">D36*E36</f>
        <v>0.4</v>
      </c>
      <c r="H36" s="1" t="n">
        <f aca="false">(1-D36)*F36</f>
        <v>0.1</v>
      </c>
      <c r="I36" s="1" t="n">
        <v>0.5</v>
      </c>
      <c r="J36" s="2" t="n">
        <f aca="false">(B36*G36)-(C36*H36)</f>
        <v>0.3</v>
      </c>
      <c r="K36" s="2" t="n">
        <f aca="false">(B36*G36)+(B36*H36*I36)-(C36*H36*(1-I36))</f>
        <v>0.4</v>
      </c>
      <c r="L36" s="2" t="n">
        <f aca="false">((B36*D36)-(C36*(1-D36)))/2</f>
        <v>0.3</v>
      </c>
    </row>
    <row r="37" customFormat="false" ht="12.8" hidden="false" customHeight="false" outlineLevel="0" collapsed="false">
      <c r="B37" s="1" t="n">
        <v>1</v>
      </c>
      <c r="C37" s="1" t="n">
        <v>1</v>
      </c>
      <c r="D37" s="2" t="n">
        <v>0.9</v>
      </c>
      <c r="E37" s="1" t="n">
        <v>0.5</v>
      </c>
      <c r="F37" s="1" t="n">
        <v>0.5</v>
      </c>
      <c r="G37" s="1" t="n">
        <f aca="false">D37*E37</f>
        <v>0.45</v>
      </c>
      <c r="H37" s="1" t="n">
        <f aca="false">(1-D37)*F37</f>
        <v>0.05</v>
      </c>
      <c r="I37" s="1" t="n">
        <v>0.5</v>
      </c>
      <c r="J37" s="2" t="n">
        <f aca="false">(B37*G37)-(C37*H37)</f>
        <v>0.4</v>
      </c>
      <c r="K37" s="2" t="n">
        <f aca="false">(B37*G37)+(B37*H37*I37)-(C37*H37*(1-I37))</f>
        <v>0.45</v>
      </c>
      <c r="L37" s="2" t="n">
        <f aca="false">((B37*D37)-(C37*(1-D37)))/2</f>
        <v>0.4</v>
      </c>
    </row>
    <row r="38" customFormat="false" ht="12.8" hidden="false" customHeight="false" outlineLevel="0" collapsed="false">
      <c r="B38" s="1" t="n">
        <v>1</v>
      </c>
      <c r="C38" s="1" t="n">
        <v>1</v>
      </c>
      <c r="D38" s="2" t="n">
        <v>1</v>
      </c>
      <c r="E38" s="1" t="n">
        <v>0.5</v>
      </c>
      <c r="F38" s="1" t="n">
        <v>0.5</v>
      </c>
      <c r="G38" s="1" t="n">
        <f aca="false">D38*E38</f>
        <v>0.5</v>
      </c>
      <c r="H38" s="1" t="n">
        <f aca="false">(1-D38)*F38</f>
        <v>0</v>
      </c>
      <c r="I38" s="1" t="n">
        <v>0.5</v>
      </c>
      <c r="J38" s="2" t="n">
        <f aca="false">(B38*G38)-(C38*H38)</f>
        <v>0.5</v>
      </c>
      <c r="K38" s="2" t="n">
        <f aca="false">(B38*G38)+(B38*H38*I38)-(C38*H38*(1-I38))</f>
        <v>0.5</v>
      </c>
      <c r="L38" s="2" t="n">
        <f aca="false">((B38*D38)-(C38*(1-D38)))/2</f>
        <v>0.5</v>
      </c>
    </row>
    <row r="39" customFormat="false" ht="12.8" hidden="false" customHeight="false" outlineLevel="0" collapsed="false">
      <c r="L39" s="2"/>
    </row>
    <row r="40" customFormat="false" ht="12.8" hidden="false" customHeight="false" outlineLevel="0" collapsed="false">
      <c r="A40" s="2" t="s">
        <v>15</v>
      </c>
      <c r="B40" s="1" t="n">
        <v>1</v>
      </c>
      <c r="C40" s="1" t="n">
        <v>1</v>
      </c>
      <c r="D40" s="1" t="n">
        <v>0.5</v>
      </c>
      <c r="E40" s="2" t="n">
        <v>0</v>
      </c>
      <c r="F40" s="1" t="n">
        <v>0.5</v>
      </c>
      <c r="G40" s="1" t="n">
        <f aca="false">D40*E40</f>
        <v>0</v>
      </c>
      <c r="H40" s="1" t="n">
        <f aca="false">(1-D40)*F40</f>
        <v>0.25</v>
      </c>
      <c r="I40" s="1" t="n">
        <v>0.5</v>
      </c>
      <c r="J40" s="2" t="n">
        <f aca="false">(B40*G40)-(C40*H40)</f>
        <v>-0.25</v>
      </c>
      <c r="K40" s="2" t="n">
        <f aca="false">(B40*G40)+(B40*H40*I40)-(C40*H40*(1-I40))</f>
        <v>0</v>
      </c>
      <c r="L40" s="2" t="n">
        <f aca="false">((B40*D40)-(C40*(1-D40)))/2</f>
        <v>0</v>
      </c>
    </row>
    <row r="41" customFormat="false" ht="12.8" hidden="false" customHeight="false" outlineLevel="0" collapsed="false">
      <c r="B41" s="1" t="n">
        <v>1</v>
      </c>
      <c r="C41" s="1" t="n">
        <v>1</v>
      </c>
      <c r="D41" s="1" t="n">
        <v>0.5</v>
      </c>
      <c r="E41" s="2" t="n">
        <v>0.1</v>
      </c>
      <c r="F41" s="1" t="n">
        <v>0.5</v>
      </c>
      <c r="G41" s="1" t="n">
        <f aca="false">D41*E41</f>
        <v>0.05</v>
      </c>
      <c r="H41" s="1" t="n">
        <f aca="false">(1-D41)*F41</f>
        <v>0.25</v>
      </c>
      <c r="I41" s="1" t="n">
        <v>0.5</v>
      </c>
      <c r="J41" s="2" t="n">
        <f aca="false">(B41*G41)-(C41*H41)</f>
        <v>-0.2</v>
      </c>
      <c r="K41" s="2" t="n">
        <f aca="false">(B41*G41)+(B41*H41*I41)-(C41*H41*(1-I41))</f>
        <v>0.05</v>
      </c>
      <c r="L41" s="2" t="n">
        <f aca="false">((B41*D41)-(C41*(1-D41)))/2</f>
        <v>0</v>
      </c>
    </row>
    <row r="42" customFormat="false" ht="12.8" hidden="false" customHeight="false" outlineLevel="0" collapsed="false">
      <c r="B42" s="1" t="n">
        <v>1</v>
      </c>
      <c r="C42" s="1" t="n">
        <v>1</v>
      </c>
      <c r="D42" s="1" t="n">
        <v>0.5</v>
      </c>
      <c r="E42" s="2" t="n">
        <v>0.2</v>
      </c>
      <c r="F42" s="1" t="n">
        <v>0.5</v>
      </c>
      <c r="G42" s="1" t="n">
        <f aca="false">D42*E42</f>
        <v>0.1</v>
      </c>
      <c r="H42" s="1" t="n">
        <f aca="false">(1-D42)*F42</f>
        <v>0.25</v>
      </c>
      <c r="I42" s="1" t="n">
        <v>0.5</v>
      </c>
      <c r="J42" s="2" t="n">
        <f aca="false">(B42*G42)-(C42*H42)</f>
        <v>-0.15</v>
      </c>
      <c r="K42" s="2" t="n">
        <f aca="false">(B42*G42)+(B42*H42*I42)-(C42*H42*(1-I42))</f>
        <v>0.1</v>
      </c>
      <c r="L42" s="2" t="n">
        <f aca="false">((B42*D42)-(C42*(1-D42)))/2</f>
        <v>0</v>
      </c>
    </row>
    <row r="43" customFormat="false" ht="12.8" hidden="false" customHeight="false" outlineLevel="0" collapsed="false">
      <c r="B43" s="1" t="n">
        <v>1</v>
      </c>
      <c r="C43" s="1" t="n">
        <v>1</v>
      </c>
      <c r="D43" s="1" t="n">
        <v>0.5</v>
      </c>
      <c r="E43" s="2" t="n">
        <v>0.3</v>
      </c>
      <c r="F43" s="1" t="n">
        <v>0.5</v>
      </c>
      <c r="G43" s="1" t="n">
        <f aca="false">D43*E43</f>
        <v>0.15</v>
      </c>
      <c r="H43" s="1" t="n">
        <f aca="false">(1-D43)*F43</f>
        <v>0.25</v>
      </c>
      <c r="I43" s="1" t="n">
        <v>0.5</v>
      </c>
      <c r="J43" s="2" t="n">
        <f aca="false">(B43*G43)-(C43*H43)</f>
        <v>-0.1</v>
      </c>
      <c r="K43" s="2" t="n">
        <f aca="false">(B43*G43)+(B43*H43*I43)-(C43*H43*(1-I43))</f>
        <v>0.15</v>
      </c>
      <c r="L43" s="2" t="n">
        <f aca="false">((B43*D43)-(C43*(1-D43)))/2</f>
        <v>0</v>
      </c>
    </row>
    <row r="44" customFormat="false" ht="12.8" hidden="false" customHeight="false" outlineLevel="0" collapsed="false">
      <c r="B44" s="1" t="n">
        <v>1</v>
      </c>
      <c r="C44" s="1" t="n">
        <v>1</v>
      </c>
      <c r="D44" s="1" t="n">
        <v>0.5</v>
      </c>
      <c r="E44" s="2" t="n">
        <v>0.4</v>
      </c>
      <c r="F44" s="1" t="n">
        <v>0.5</v>
      </c>
      <c r="G44" s="1" t="n">
        <f aca="false">D44*E44</f>
        <v>0.2</v>
      </c>
      <c r="H44" s="1" t="n">
        <f aca="false">(1-D44)*F44</f>
        <v>0.25</v>
      </c>
      <c r="I44" s="1" t="n">
        <v>0.5</v>
      </c>
      <c r="J44" s="2" t="n">
        <f aca="false">(B44*G44)-(C44*H44)</f>
        <v>-0.05</v>
      </c>
      <c r="K44" s="2" t="n">
        <f aca="false">(B44*G44)+(B44*H44*I44)-(C44*H44*(1-I44))</f>
        <v>0.2</v>
      </c>
      <c r="L44" s="2" t="n">
        <f aca="false">((B44*D44)-(C44*(1-D44)))/2</f>
        <v>0</v>
      </c>
    </row>
    <row r="45" customFormat="false" ht="12.8" hidden="false" customHeight="false" outlineLevel="0" collapsed="false">
      <c r="B45" s="1" t="n">
        <v>1</v>
      </c>
      <c r="C45" s="1" t="n">
        <v>1</v>
      </c>
      <c r="D45" s="1" t="n">
        <v>0.5</v>
      </c>
      <c r="E45" s="2" t="n">
        <v>0.5</v>
      </c>
      <c r="F45" s="1" t="n">
        <v>0.5</v>
      </c>
      <c r="G45" s="1" t="n">
        <f aca="false">D45*E45</f>
        <v>0.25</v>
      </c>
      <c r="H45" s="1" t="n">
        <f aca="false">(1-D45)*F45</f>
        <v>0.25</v>
      </c>
      <c r="I45" s="1" t="n">
        <v>0.5</v>
      </c>
      <c r="J45" s="2" t="n">
        <f aca="false">(B45*G45)-(C45*H45)</f>
        <v>0</v>
      </c>
      <c r="K45" s="2" t="n">
        <f aca="false">(B45*G45)+(B45*H45*I45)-(C45*H45*(1-I45))</f>
        <v>0.25</v>
      </c>
      <c r="L45" s="2" t="n">
        <f aca="false">((B45*D45)-(C45*(1-D45)))/2</f>
        <v>0</v>
      </c>
    </row>
    <row r="46" customFormat="false" ht="12.8" hidden="false" customHeight="false" outlineLevel="0" collapsed="false">
      <c r="B46" s="1" t="n">
        <v>1</v>
      </c>
      <c r="C46" s="1" t="n">
        <v>1</v>
      </c>
      <c r="D46" s="1" t="n">
        <v>0.5</v>
      </c>
      <c r="E46" s="2" t="n">
        <v>0.6</v>
      </c>
      <c r="F46" s="1" t="n">
        <v>0.5</v>
      </c>
      <c r="G46" s="1" t="n">
        <f aca="false">D46*E46</f>
        <v>0.3</v>
      </c>
      <c r="H46" s="1" t="n">
        <f aca="false">(1-D46)*F46</f>
        <v>0.25</v>
      </c>
      <c r="I46" s="1" t="n">
        <v>0.5</v>
      </c>
      <c r="J46" s="2" t="n">
        <f aca="false">(B46*G46)-(C46*H46)</f>
        <v>0.05</v>
      </c>
      <c r="K46" s="2" t="n">
        <f aca="false">(B46*G46)+(B46*H46*I46)-(C46*H46*(1-I46))</f>
        <v>0.3</v>
      </c>
      <c r="L46" s="2" t="n">
        <f aca="false">((B46*D46)-(C46*(1-D46)))/2</f>
        <v>0</v>
      </c>
    </row>
    <row r="47" customFormat="false" ht="12.8" hidden="false" customHeight="false" outlineLevel="0" collapsed="false">
      <c r="B47" s="1" t="n">
        <v>1</v>
      </c>
      <c r="C47" s="1" t="n">
        <v>1</v>
      </c>
      <c r="D47" s="1" t="n">
        <v>0.5</v>
      </c>
      <c r="E47" s="2" t="n">
        <v>0.7</v>
      </c>
      <c r="F47" s="1" t="n">
        <v>0.5</v>
      </c>
      <c r="G47" s="1" t="n">
        <f aca="false">D47*E47</f>
        <v>0.35</v>
      </c>
      <c r="H47" s="1" t="n">
        <f aca="false">(1-D47)*F47</f>
        <v>0.25</v>
      </c>
      <c r="I47" s="1" t="n">
        <v>0.5</v>
      </c>
      <c r="J47" s="2" t="n">
        <f aca="false">(B47*G47)-(C47*H47)</f>
        <v>0.1</v>
      </c>
      <c r="K47" s="2" t="n">
        <f aca="false">(B47*G47)+(B47*H47*I47)-(C47*H47*(1-I47))</f>
        <v>0.35</v>
      </c>
      <c r="L47" s="2" t="n">
        <f aca="false">((B47*D47)-(C47*(1-D47)))/2</f>
        <v>0</v>
      </c>
    </row>
    <row r="48" customFormat="false" ht="12.8" hidden="false" customHeight="false" outlineLevel="0" collapsed="false">
      <c r="B48" s="1" t="n">
        <v>1</v>
      </c>
      <c r="C48" s="1" t="n">
        <v>1</v>
      </c>
      <c r="D48" s="1" t="n">
        <v>0.5</v>
      </c>
      <c r="E48" s="2" t="n">
        <v>0.8</v>
      </c>
      <c r="F48" s="1" t="n">
        <v>0.5</v>
      </c>
      <c r="G48" s="1" t="n">
        <f aca="false">D48*E48</f>
        <v>0.4</v>
      </c>
      <c r="H48" s="1" t="n">
        <f aca="false">(1-D48)*F48</f>
        <v>0.25</v>
      </c>
      <c r="I48" s="1" t="n">
        <v>0.5</v>
      </c>
      <c r="J48" s="2" t="n">
        <f aca="false">(B48*G48)-(C48*H48)</f>
        <v>0.15</v>
      </c>
      <c r="K48" s="2" t="n">
        <f aca="false">(B48*G48)+(B48*H48*I48)-(C48*H48*(1-I48))</f>
        <v>0.4</v>
      </c>
      <c r="L48" s="2" t="n">
        <f aca="false">((B48*D48)-(C48*(1-D48)))/2</f>
        <v>0</v>
      </c>
    </row>
    <row r="49" customFormat="false" ht="12.8" hidden="false" customHeight="false" outlineLevel="0" collapsed="false">
      <c r="B49" s="1" t="n">
        <v>1</v>
      </c>
      <c r="C49" s="1" t="n">
        <v>1</v>
      </c>
      <c r="D49" s="1" t="n">
        <v>0.5</v>
      </c>
      <c r="E49" s="2" t="n">
        <v>0.9</v>
      </c>
      <c r="F49" s="1" t="n">
        <v>0.5</v>
      </c>
      <c r="G49" s="1" t="n">
        <f aca="false">D49*E49</f>
        <v>0.45</v>
      </c>
      <c r="H49" s="1" t="n">
        <f aca="false">(1-D49)*F49</f>
        <v>0.25</v>
      </c>
      <c r="I49" s="1" t="n">
        <v>0.5</v>
      </c>
      <c r="J49" s="2" t="n">
        <f aca="false">(B49*G49)-(C49*H49)</f>
        <v>0.2</v>
      </c>
      <c r="K49" s="2" t="n">
        <f aca="false">(B49*G49)+(B49*H49*I49)-(C49*H49*(1-I49))</f>
        <v>0.45</v>
      </c>
      <c r="L49" s="2" t="n">
        <f aca="false">((B49*D49)-(C49*(1-D49)))/2</f>
        <v>0</v>
      </c>
    </row>
    <row r="50" customFormat="false" ht="12.8" hidden="false" customHeight="false" outlineLevel="0" collapsed="false">
      <c r="B50" s="1" t="n">
        <v>1</v>
      </c>
      <c r="C50" s="1" t="n">
        <v>1</v>
      </c>
      <c r="D50" s="1" t="n">
        <v>0.5</v>
      </c>
      <c r="E50" s="2" t="n">
        <v>1</v>
      </c>
      <c r="F50" s="1" t="n">
        <v>0.5</v>
      </c>
      <c r="G50" s="1" t="n">
        <f aca="false">D50*E50</f>
        <v>0.5</v>
      </c>
      <c r="H50" s="1" t="n">
        <f aca="false">(1-D50)*F50</f>
        <v>0.25</v>
      </c>
      <c r="I50" s="1" t="n">
        <v>0.5</v>
      </c>
      <c r="J50" s="2" t="n">
        <f aca="false">(B50*G50)-(C50*H50)</f>
        <v>0.25</v>
      </c>
      <c r="K50" s="2" t="n">
        <f aca="false">(B50*G50)+(B50*H50*I50)-(C50*H50*(1-I50))</f>
        <v>0.5</v>
      </c>
      <c r="L50" s="2" t="n">
        <f aca="false">((B50*D50)-(C50*(1-D50)))/2</f>
        <v>0</v>
      </c>
    </row>
    <row r="51" customFormat="false" ht="12.8" hidden="false" customHeight="false" outlineLevel="0" collapsed="false">
      <c r="L51" s="2"/>
    </row>
    <row r="52" customFormat="false" ht="12.8" hidden="false" customHeight="false" outlineLevel="0" collapsed="false">
      <c r="A52" s="2" t="s">
        <v>16</v>
      </c>
      <c r="B52" s="1" t="n">
        <v>1</v>
      </c>
      <c r="C52" s="1" t="n">
        <v>1</v>
      </c>
      <c r="D52" s="1" t="n">
        <v>0.5</v>
      </c>
      <c r="E52" s="1" t="n">
        <v>0.5</v>
      </c>
      <c r="F52" s="2" t="n">
        <v>0</v>
      </c>
      <c r="G52" s="1" t="n">
        <f aca="false">D52*E52</f>
        <v>0.25</v>
      </c>
      <c r="H52" s="1" t="n">
        <f aca="false">(1-D52)*F52</f>
        <v>0</v>
      </c>
      <c r="I52" s="1" t="n">
        <v>0.5</v>
      </c>
      <c r="J52" s="2" t="n">
        <f aca="false">(B52*G52)-(C52*H52)</f>
        <v>0.25</v>
      </c>
      <c r="K52" s="2" t="n">
        <f aca="false">(B52*G52)+(B52*H52*I52)-(C52*H52*(1-I52))</f>
        <v>0.25</v>
      </c>
      <c r="L52" s="2" t="n">
        <f aca="false">((B52*D52)-(C52*(1-D52)))/2</f>
        <v>0</v>
      </c>
    </row>
    <row r="53" customFormat="false" ht="12.8" hidden="false" customHeight="false" outlineLevel="0" collapsed="false">
      <c r="B53" s="1" t="n">
        <v>1</v>
      </c>
      <c r="C53" s="1" t="n">
        <v>1</v>
      </c>
      <c r="D53" s="1" t="n">
        <v>0.5</v>
      </c>
      <c r="E53" s="1" t="n">
        <v>0.5</v>
      </c>
      <c r="F53" s="2" t="n">
        <v>0.1</v>
      </c>
      <c r="G53" s="1" t="n">
        <f aca="false">D53*E53</f>
        <v>0.25</v>
      </c>
      <c r="H53" s="1" t="n">
        <f aca="false">(1-D53)*F53</f>
        <v>0.05</v>
      </c>
      <c r="I53" s="1" t="n">
        <v>0.5</v>
      </c>
      <c r="J53" s="2" t="n">
        <f aca="false">(B53*G53)-(C53*H53)</f>
        <v>0.2</v>
      </c>
      <c r="K53" s="2" t="n">
        <f aca="false">(B53*G53)+(B53*H53*I53)-(C53*H53*(1-I53))</f>
        <v>0.25</v>
      </c>
      <c r="L53" s="2" t="n">
        <f aca="false">((B53*D53)-(C53*(1-D53)))/2</f>
        <v>0</v>
      </c>
    </row>
    <row r="54" customFormat="false" ht="12.8" hidden="false" customHeight="false" outlineLevel="0" collapsed="false">
      <c r="B54" s="1" t="n">
        <v>1</v>
      </c>
      <c r="C54" s="1" t="n">
        <v>1</v>
      </c>
      <c r="D54" s="1" t="n">
        <v>0.5</v>
      </c>
      <c r="E54" s="1" t="n">
        <v>0.5</v>
      </c>
      <c r="F54" s="2" t="n">
        <v>0.2</v>
      </c>
      <c r="G54" s="1" t="n">
        <f aca="false">D54*E54</f>
        <v>0.25</v>
      </c>
      <c r="H54" s="1" t="n">
        <f aca="false">(1-D54)*F54</f>
        <v>0.1</v>
      </c>
      <c r="I54" s="1" t="n">
        <v>0.5</v>
      </c>
      <c r="J54" s="2" t="n">
        <f aca="false">(B54*G54)-(C54*H54)</f>
        <v>0.15</v>
      </c>
      <c r="K54" s="2" t="n">
        <f aca="false">(B54*G54)+(B54*H54*I54)-(C54*H54*(1-I54))</f>
        <v>0.25</v>
      </c>
      <c r="L54" s="2" t="n">
        <f aca="false">((B54*D54)-(C54*(1-D54)))/2</f>
        <v>0</v>
      </c>
    </row>
    <row r="55" customFormat="false" ht="12.8" hidden="false" customHeight="false" outlineLevel="0" collapsed="false">
      <c r="B55" s="1" t="n">
        <v>1</v>
      </c>
      <c r="C55" s="1" t="n">
        <v>1</v>
      </c>
      <c r="D55" s="1" t="n">
        <v>0.5</v>
      </c>
      <c r="E55" s="1" t="n">
        <v>0.5</v>
      </c>
      <c r="F55" s="2" t="n">
        <v>0.3</v>
      </c>
      <c r="G55" s="1" t="n">
        <f aca="false">D55*E55</f>
        <v>0.25</v>
      </c>
      <c r="H55" s="1" t="n">
        <f aca="false">(1-D55)*F55</f>
        <v>0.15</v>
      </c>
      <c r="I55" s="1" t="n">
        <v>0.5</v>
      </c>
      <c r="J55" s="2" t="n">
        <f aca="false">(B55*G55)-(C55*H55)</f>
        <v>0.1</v>
      </c>
      <c r="K55" s="2" t="n">
        <f aca="false">(B55*G55)+(B55*H55*I55)-(C55*H55*(1-I55))</f>
        <v>0.25</v>
      </c>
      <c r="L55" s="2" t="n">
        <f aca="false">((B55*D55)-(C55*(1-D55)))/2</f>
        <v>0</v>
      </c>
    </row>
    <row r="56" customFormat="false" ht="12.8" hidden="false" customHeight="false" outlineLevel="0" collapsed="false">
      <c r="B56" s="1" t="n">
        <v>1</v>
      </c>
      <c r="C56" s="1" t="n">
        <v>1</v>
      </c>
      <c r="D56" s="1" t="n">
        <v>0.5</v>
      </c>
      <c r="E56" s="1" t="n">
        <v>0.5</v>
      </c>
      <c r="F56" s="2" t="n">
        <v>0.4</v>
      </c>
      <c r="G56" s="1" t="n">
        <f aca="false">D56*E56</f>
        <v>0.25</v>
      </c>
      <c r="H56" s="1" t="n">
        <f aca="false">(1-D56)*F56</f>
        <v>0.2</v>
      </c>
      <c r="I56" s="1" t="n">
        <v>0.5</v>
      </c>
      <c r="J56" s="2" t="n">
        <f aca="false">(B56*G56)-(C56*H56)</f>
        <v>0.05</v>
      </c>
      <c r="K56" s="2" t="n">
        <f aca="false">(B56*G56)+(B56*H56*I56)-(C56*H56*(1-I56))</f>
        <v>0.25</v>
      </c>
      <c r="L56" s="2" t="n">
        <f aca="false">((B56*D56)-(C56*(1-D56)))/2</f>
        <v>0</v>
      </c>
    </row>
    <row r="57" customFormat="false" ht="12.8" hidden="false" customHeight="false" outlineLevel="0" collapsed="false">
      <c r="B57" s="1" t="n">
        <v>1</v>
      </c>
      <c r="C57" s="1" t="n">
        <v>1</v>
      </c>
      <c r="D57" s="1" t="n">
        <v>0.5</v>
      </c>
      <c r="E57" s="1" t="n">
        <v>0.5</v>
      </c>
      <c r="F57" s="2" t="n">
        <v>0.5</v>
      </c>
      <c r="G57" s="1" t="n">
        <f aca="false">D57*E57</f>
        <v>0.25</v>
      </c>
      <c r="H57" s="1" t="n">
        <f aca="false">(1-D57)*F57</f>
        <v>0.25</v>
      </c>
      <c r="I57" s="1" t="n">
        <v>0.5</v>
      </c>
      <c r="J57" s="2" t="n">
        <f aca="false">(B57*G57)-(C57*H57)</f>
        <v>0</v>
      </c>
      <c r="K57" s="2" t="n">
        <f aca="false">(B57*G57)+(B57*H57*I57)-(C57*H57*(1-I57))</f>
        <v>0.25</v>
      </c>
      <c r="L57" s="2" t="n">
        <f aca="false">((B57*D57)-(C57*(1-D57)))/2</f>
        <v>0</v>
      </c>
    </row>
    <row r="58" customFormat="false" ht="12.8" hidden="false" customHeight="false" outlineLevel="0" collapsed="false">
      <c r="B58" s="1" t="n">
        <v>1</v>
      </c>
      <c r="C58" s="1" t="n">
        <v>1</v>
      </c>
      <c r="D58" s="1" t="n">
        <v>0.5</v>
      </c>
      <c r="E58" s="1" t="n">
        <v>0.5</v>
      </c>
      <c r="F58" s="2" t="n">
        <v>0.6</v>
      </c>
      <c r="G58" s="1" t="n">
        <f aca="false">D58*E58</f>
        <v>0.25</v>
      </c>
      <c r="H58" s="1" t="n">
        <f aca="false">(1-D58)*F58</f>
        <v>0.3</v>
      </c>
      <c r="I58" s="1" t="n">
        <v>0.5</v>
      </c>
      <c r="J58" s="2" t="n">
        <f aca="false">(B58*G58)-(C58*H58)</f>
        <v>-0.05</v>
      </c>
      <c r="K58" s="2" t="n">
        <f aca="false">(B58*G58)+(B58*H58*I58)-(C58*H58*(1-I58))</f>
        <v>0.25</v>
      </c>
      <c r="L58" s="2" t="n">
        <f aca="false">((B58*D58)-(C58*(1-D58)))/2</f>
        <v>0</v>
      </c>
    </row>
    <row r="59" customFormat="false" ht="12.8" hidden="false" customHeight="false" outlineLevel="0" collapsed="false">
      <c r="B59" s="1" t="n">
        <v>1</v>
      </c>
      <c r="C59" s="1" t="n">
        <v>1</v>
      </c>
      <c r="D59" s="1" t="n">
        <v>0.5</v>
      </c>
      <c r="E59" s="1" t="n">
        <v>0.5</v>
      </c>
      <c r="F59" s="2" t="n">
        <v>0.7</v>
      </c>
      <c r="G59" s="1" t="n">
        <f aca="false">D59*E59</f>
        <v>0.25</v>
      </c>
      <c r="H59" s="1" t="n">
        <f aca="false">(1-D59)*F59</f>
        <v>0.35</v>
      </c>
      <c r="I59" s="1" t="n">
        <v>0.5</v>
      </c>
      <c r="J59" s="2" t="n">
        <f aca="false">(B59*G59)-(C59*H59)</f>
        <v>-0.1</v>
      </c>
      <c r="K59" s="2" t="n">
        <f aca="false">(B59*G59)+(B59*H59*I59)-(C59*H59*(1-I59))</f>
        <v>0.25</v>
      </c>
      <c r="L59" s="2" t="n">
        <f aca="false">((B59*D59)-(C59*(1-D59)))/2</f>
        <v>0</v>
      </c>
    </row>
    <row r="60" customFormat="false" ht="12.8" hidden="false" customHeight="false" outlineLevel="0" collapsed="false">
      <c r="B60" s="1" t="n">
        <v>1</v>
      </c>
      <c r="C60" s="1" t="n">
        <v>1</v>
      </c>
      <c r="D60" s="1" t="n">
        <v>0.5</v>
      </c>
      <c r="E60" s="1" t="n">
        <v>0.5</v>
      </c>
      <c r="F60" s="2" t="n">
        <v>0.8</v>
      </c>
      <c r="G60" s="1" t="n">
        <f aca="false">D60*E60</f>
        <v>0.25</v>
      </c>
      <c r="H60" s="1" t="n">
        <f aca="false">(1-D60)*F60</f>
        <v>0.4</v>
      </c>
      <c r="I60" s="1" t="n">
        <v>0.5</v>
      </c>
      <c r="J60" s="2" t="n">
        <f aca="false">(B60*G60)-(C60*H60)</f>
        <v>-0.15</v>
      </c>
      <c r="K60" s="2" t="n">
        <f aca="false">(B60*G60)+(B60*H60*I60)-(C60*H60*(1-I60))</f>
        <v>0.25</v>
      </c>
      <c r="L60" s="2" t="n">
        <f aca="false">((B60*D60)-(C60*(1-D60)))/2</f>
        <v>0</v>
      </c>
    </row>
    <row r="61" customFormat="false" ht="12.8" hidden="false" customHeight="false" outlineLevel="0" collapsed="false">
      <c r="B61" s="1" t="n">
        <v>1</v>
      </c>
      <c r="C61" s="1" t="n">
        <v>1</v>
      </c>
      <c r="D61" s="1" t="n">
        <v>0.5</v>
      </c>
      <c r="E61" s="1" t="n">
        <v>0.5</v>
      </c>
      <c r="F61" s="2" t="n">
        <v>0.9</v>
      </c>
      <c r="G61" s="1" t="n">
        <f aca="false">D61*E61</f>
        <v>0.25</v>
      </c>
      <c r="H61" s="1" t="n">
        <f aca="false">(1-D61)*F61</f>
        <v>0.45</v>
      </c>
      <c r="I61" s="1" t="n">
        <v>0.5</v>
      </c>
      <c r="J61" s="2" t="n">
        <f aca="false">(B61*G61)-(C61*H61)</f>
        <v>-0.2</v>
      </c>
      <c r="K61" s="2" t="n">
        <f aca="false">(B61*G61)+(B61*H61*I61)-(C61*H61*(1-I61))</f>
        <v>0.25</v>
      </c>
      <c r="L61" s="2" t="n">
        <f aca="false">((B61*D61)-(C61*(1-D61)))/2</f>
        <v>0</v>
      </c>
    </row>
    <row r="62" customFormat="false" ht="12.8" hidden="false" customHeight="false" outlineLevel="0" collapsed="false">
      <c r="B62" s="1" t="n">
        <v>1</v>
      </c>
      <c r="C62" s="1" t="n">
        <v>1</v>
      </c>
      <c r="D62" s="1" t="n">
        <v>0.5</v>
      </c>
      <c r="E62" s="1" t="n">
        <v>0.5</v>
      </c>
      <c r="F62" s="2" t="n">
        <v>1</v>
      </c>
      <c r="G62" s="1" t="n">
        <f aca="false">D62*E62</f>
        <v>0.25</v>
      </c>
      <c r="H62" s="1" t="n">
        <f aca="false">(1-D62)*F62</f>
        <v>0.5</v>
      </c>
      <c r="I62" s="1" t="n">
        <v>0.5</v>
      </c>
      <c r="J62" s="2" t="n">
        <f aca="false">(B62*G62)-(C62*H62)</f>
        <v>-0.25</v>
      </c>
      <c r="K62" s="2" t="n">
        <f aca="false">(B62*G62)+(B62*H62*I62)-(C62*H62*(1-I62))</f>
        <v>0.25</v>
      </c>
      <c r="L62" s="2" t="n">
        <f aca="false">((B62*D62)-(C62*(1-D62)))/2</f>
        <v>0</v>
      </c>
    </row>
    <row r="63" customFormat="false" ht="12.8" hidden="false" customHeight="false" outlineLevel="0" collapsed="false">
      <c r="L63" s="2"/>
    </row>
    <row r="64" customFormat="false" ht="12.8" hidden="false" customHeight="false" outlineLevel="0" collapsed="false">
      <c r="A64" s="2" t="s">
        <v>17</v>
      </c>
      <c r="B64" s="1" t="n">
        <v>1</v>
      </c>
      <c r="C64" s="1" t="n">
        <v>1</v>
      </c>
      <c r="D64" s="1" t="n">
        <v>0.5</v>
      </c>
      <c r="E64" s="1" t="n">
        <v>0.5</v>
      </c>
      <c r="F64" s="1" t="n">
        <v>0.5</v>
      </c>
      <c r="G64" s="1" t="n">
        <f aca="false">D64*E64</f>
        <v>0.25</v>
      </c>
      <c r="H64" s="1" t="n">
        <f aca="false">(1-D64)*F64</f>
        <v>0.25</v>
      </c>
      <c r="I64" s="2" t="n">
        <v>0</v>
      </c>
      <c r="J64" s="2" t="n">
        <f aca="false">(B64*G64)-(C64*H64)</f>
        <v>0</v>
      </c>
      <c r="K64" s="2" t="n">
        <f aca="false">(B64*G64)+(B64*H64*I64)-(C64*H64*(1-I64))</f>
        <v>0</v>
      </c>
      <c r="L64" s="2" t="n">
        <f aca="false">((B64*D64)-(C64*(1-D64)))/2</f>
        <v>0</v>
      </c>
    </row>
    <row r="65" customFormat="false" ht="12.8" hidden="false" customHeight="false" outlineLevel="0" collapsed="false">
      <c r="B65" s="1" t="n">
        <v>1</v>
      </c>
      <c r="C65" s="1" t="n">
        <v>1</v>
      </c>
      <c r="D65" s="1" t="n">
        <v>0.5</v>
      </c>
      <c r="E65" s="1" t="n">
        <v>0.5</v>
      </c>
      <c r="F65" s="1" t="n">
        <v>0.5</v>
      </c>
      <c r="G65" s="1" t="n">
        <f aca="false">D65*E65</f>
        <v>0.25</v>
      </c>
      <c r="H65" s="1" t="n">
        <f aca="false">(1-D65)*F65</f>
        <v>0.25</v>
      </c>
      <c r="I65" s="2" t="n">
        <v>0.1</v>
      </c>
      <c r="J65" s="2" t="n">
        <f aca="false">(B65*G65)-(C65*H65)</f>
        <v>0</v>
      </c>
      <c r="K65" s="2" t="n">
        <f aca="false">(B65*G65)+(B65*H65*I65)-(C65*H65*(1-I65))</f>
        <v>0.05</v>
      </c>
      <c r="L65" s="2" t="n">
        <f aca="false">((B65*D65)-(C65*(1-D65)))/2</f>
        <v>0</v>
      </c>
    </row>
    <row r="66" customFormat="false" ht="12.8" hidden="false" customHeight="false" outlineLevel="0" collapsed="false">
      <c r="B66" s="1" t="n">
        <v>1</v>
      </c>
      <c r="C66" s="1" t="n">
        <v>1</v>
      </c>
      <c r="D66" s="1" t="n">
        <v>0.5</v>
      </c>
      <c r="E66" s="1" t="n">
        <v>0.5</v>
      </c>
      <c r="F66" s="1" t="n">
        <v>0.5</v>
      </c>
      <c r="G66" s="1" t="n">
        <f aca="false">D66*E66</f>
        <v>0.25</v>
      </c>
      <c r="H66" s="1" t="n">
        <f aca="false">(1-D66)*F66</f>
        <v>0.25</v>
      </c>
      <c r="I66" s="2" t="n">
        <v>0.2</v>
      </c>
      <c r="J66" s="2" t="n">
        <f aca="false">(B66*G66)-(C66*H66)</f>
        <v>0</v>
      </c>
      <c r="K66" s="2" t="n">
        <f aca="false">(B66*G66)+(B66*H66*I66)-(C66*H66*(1-I66))</f>
        <v>0.1</v>
      </c>
      <c r="L66" s="2" t="n">
        <f aca="false">((B66*D66)-(C66*(1-D66)))/2</f>
        <v>0</v>
      </c>
    </row>
    <row r="67" customFormat="false" ht="12.8" hidden="false" customHeight="false" outlineLevel="0" collapsed="false">
      <c r="B67" s="1" t="n">
        <v>1</v>
      </c>
      <c r="C67" s="1" t="n">
        <v>1</v>
      </c>
      <c r="D67" s="1" t="n">
        <v>0.5</v>
      </c>
      <c r="E67" s="1" t="n">
        <v>0.5</v>
      </c>
      <c r="F67" s="1" t="n">
        <v>0.5</v>
      </c>
      <c r="G67" s="1" t="n">
        <f aca="false">D67*E67</f>
        <v>0.25</v>
      </c>
      <c r="H67" s="1" t="n">
        <f aca="false">(1-D67)*F67</f>
        <v>0.25</v>
      </c>
      <c r="I67" s="2" t="n">
        <v>0.3</v>
      </c>
      <c r="J67" s="2" t="n">
        <f aca="false">(B67*G67)-(C67*H67)</f>
        <v>0</v>
      </c>
      <c r="K67" s="2" t="n">
        <f aca="false">(B67*G67)+(B67*H67*I67)-(C67*H67*(1-I67))</f>
        <v>0.15</v>
      </c>
      <c r="L67" s="2" t="n">
        <f aca="false">((B67*D67)-(C67*(1-D67)))/2</f>
        <v>0</v>
      </c>
    </row>
    <row r="68" customFormat="false" ht="12.8" hidden="false" customHeight="false" outlineLevel="0" collapsed="false">
      <c r="B68" s="1" t="n">
        <v>1</v>
      </c>
      <c r="C68" s="1" t="n">
        <v>1</v>
      </c>
      <c r="D68" s="1" t="n">
        <v>0.5</v>
      </c>
      <c r="E68" s="1" t="n">
        <v>0.5</v>
      </c>
      <c r="F68" s="1" t="n">
        <v>0.5</v>
      </c>
      <c r="G68" s="1" t="n">
        <f aca="false">D68*E68</f>
        <v>0.25</v>
      </c>
      <c r="H68" s="1" t="n">
        <f aca="false">(1-D68)*F68</f>
        <v>0.25</v>
      </c>
      <c r="I68" s="2" t="n">
        <v>0.4</v>
      </c>
      <c r="J68" s="2" t="n">
        <f aca="false">(B68*G68)-(C68*H68)</f>
        <v>0</v>
      </c>
      <c r="K68" s="2" t="n">
        <f aca="false">(B68*G68)+(B68*H68*I68)-(C68*H68*(1-I68))</f>
        <v>0.2</v>
      </c>
      <c r="L68" s="2" t="n">
        <f aca="false">((B68*D68)-(C68*(1-D68)))/2</f>
        <v>0</v>
      </c>
    </row>
    <row r="69" customFormat="false" ht="12.8" hidden="false" customHeight="false" outlineLevel="0" collapsed="false">
      <c r="B69" s="1" t="n">
        <v>1</v>
      </c>
      <c r="C69" s="1" t="n">
        <v>1</v>
      </c>
      <c r="D69" s="1" t="n">
        <v>0.5</v>
      </c>
      <c r="E69" s="1" t="n">
        <v>0.5</v>
      </c>
      <c r="F69" s="1" t="n">
        <v>0.5</v>
      </c>
      <c r="G69" s="1" t="n">
        <f aca="false">D69*E69</f>
        <v>0.25</v>
      </c>
      <c r="H69" s="1" t="n">
        <f aca="false">(1-D69)*F69</f>
        <v>0.25</v>
      </c>
      <c r="I69" s="2" t="n">
        <v>0.5</v>
      </c>
      <c r="J69" s="2" t="n">
        <f aca="false">(B69*G69)-(C69*H69)</f>
        <v>0</v>
      </c>
      <c r="K69" s="2" t="n">
        <f aca="false">(B69*G69)+(B69*H69*I69)-(C69*H69*(1-I69))</f>
        <v>0.25</v>
      </c>
      <c r="L69" s="2" t="n">
        <f aca="false">((B69*D69)-(C69*(1-D69)))/2</f>
        <v>0</v>
      </c>
    </row>
    <row r="70" customFormat="false" ht="12.8" hidden="false" customHeight="false" outlineLevel="0" collapsed="false">
      <c r="B70" s="1" t="n">
        <v>1</v>
      </c>
      <c r="C70" s="1" t="n">
        <v>1</v>
      </c>
      <c r="D70" s="1" t="n">
        <v>0.5</v>
      </c>
      <c r="E70" s="1" t="n">
        <v>0.5</v>
      </c>
      <c r="F70" s="1" t="n">
        <v>0.5</v>
      </c>
      <c r="G70" s="1" t="n">
        <f aca="false">D70*E70</f>
        <v>0.25</v>
      </c>
      <c r="H70" s="1" t="n">
        <f aca="false">(1-D70)*F70</f>
        <v>0.25</v>
      </c>
      <c r="I70" s="2" t="n">
        <v>0.6</v>
      </c>
      <c r="J70" s="2" t="n">
        <f aca="false">(B70*G70)-(C70*H70)</f>
        <v>0</v>
      </c>
      <c r="K70" s="2" t="n">
        <f aca="false">(B70*G70)+(B70*H70*I70)-(C70*H70*(1-I70))</f>
        <v>0.3</v>
      </c>
      <c r="L70" s="2" t="n">
        <f aca="false">((B70*D70)-(C70*(1-D70)))/2</f>
        <v>0</v>
      </c>
    </row>
    <row r="71" customFormat="false" ht="12.8" hidden="false" customHeight="false" outlineLevel="0" collapsed="false">
      <c r="B71" s="1" t="n">
        <v>1</v>
      </c>
      <c r="C71" s="1" t="n">
        <v>1</v>
      </c>
      <c r="D71" s="1" t="n">
        <v>0.5</v>
      </c>
      <c r="E71" s="1" t="n">
        <v>0.5</v>
      </c>
      <c r="F71" s="1" t="n">
        <v>0.5</v>
      </c>
      <c r="G71" s="1" t="n">
        <f aca="false">D71*E71</f>
        <v>0.25</v>
      </c>
      <c r="H71" s="1" t="n">
        <f aca="false">(1-D71)*F71</f>
        <v>0.25</v>
      </c>
      <c r="I71" s="2" t="n">
        <v>0.7</v>
      </c>
      <c r="J71" s="2" t="n">
        <f aca="false">(B71*G71)-(C71*H71)</f>
        <v>0</v>
      </c>
      <c r="K71" s="2" t="n">
        <f aca="false">(B71*G71)+(B71*H71*I71)-(C71*H71*(1-I71))</f>
        <v>0.35</v>
      </c>
      <c r="L71" s="2" t="n">
        <f aca="false">((B71*D71)-(C71*(1-D71)))/2</f>
        <v>0</v>
      </c>
    </row>
    <row r="72" customFormat="false" ht="12.8" hidden="false" customHeight="false" outlineLevel="0" collapsed="false">
      <c r="B72" s="1" t="n">
        <v>1</v>
      </c>
      <c r="C72" s="1" t="n">
        <v>1</v>
      </c>
      <c r="D72" s="1" t="n">
        <v>0.5</v>
      </c>
      <c r="E72" s="1" t="n">
        <v>0.5</v>
      </c>
      <c r="F72" s="1" t="n">
        <v>0.5</v>
      </c>
      <c r="G72" s="1" t="n">
        <f aca="false">D72*E72</f>
        <v>0.25</v>
      </c>
      <c r="H72" s="1" t="n">
        <f aca="false">(1-D72)*F72</f>
        <v>0.25</v>
      </c>
      <c r="I72" s="2" t="n">
        <v>0.8</v>
      </c>
      <c r="J72" s="2" t="n">
        <f aca="false">(B72*G72)-(C72*H72)</f>
        <v>0</v>
      </c>
      <c r="K72" s="2" t="n">
        <f aca="false">(B72*G72)+(B72*H72*I72)-(C72*H72*(1-I72))</f>
        <v>0.4</v>
      </c>
      <c r="L72" s="2" t="n">
        <f aca="false">((B72*D72)-(C72*(1-D72)))/2</f>
        <v>0</v>
      </c>
    </row>
    <row r="73" customFormat="false" ht="12.8" hidden="false" customHeight="false" outlineLevel="0" collapsed="false">
      <c r="B73" s="1" t="n">
        <v>1</v>
      </c>
      <c r="C73" s="1" t="n">
        <v>1</v>
      </c>
      <c r="D73" s="1" t="n">
        <v>0.5</v>
      </c>
      <c r="E73" s="1" t="n">
        <v>0.5</v>
      </c>
      <c r="F73" s="1" t="n">
        <v>0.5</v>
      </c>
      <c r="G73" s="1" t="n">
        <f aca="false">D73*E73</f>
        <v>0.25</v>
      </c>
      <c r="H73" s="1" t="n">
        <f aca="false">(1-D73)*F73</f>
        <v>0.25</v>
      </c>
      <c r="I73" s="2" t="n">
        <v>0.9</v>
      </c>
      <c r="J73" s="2" t="n">
        <f aca="false">(B73*G73)-(C73*H73)</f>
        <v>0</v>
      </c>
      <c r="K73" s="2" t="n">
        <f aca="false">(B73*G73)+(B73*H73*I73)-(C73*H73*(1-I73))</f>
        <v>0.45</v>
      </c>
      <c r="L73" s="2" t="n">
        <f aca="false">((B73*D73)-(C73*(1-D73)))/2</f>
        <v>0</v>
      </c>
    </row>
    <row r="74" customFormat="false" ht="12.8" hidden="false" customHeight="false" outlineLevel="0" collapsed="false">
      <c r="B74" s="1" t="n">
        <v>1</v>
      </c>
      <c r="C74" s="1" t="n">
        <v>1</v>
      </c>
      <c r="D74" s="1" t="n">
        <v>0.5</v>
      </c>
      <c r="E74" s="1" t="n">
        <v>0.5</v>
      </c>
      <c r="F74" s="1" t="n">
        <v>0.5</v>
      </c>
      <c r="G74" s="1" t="n">
        <f aca="false">D74*E74</f>
        <v>0.25</v>
      </c>
      <c r="H74" s="1" t="n">
        <f aca="false">(1-D74)*F74</f>
        <v>0.25</v>
      </c>
      <c r="I74" s="2" t="n">
        <v>1</v>
      </c>
      <c r="J74" s="2" t="n">
        <f aca="false">(B74*G74)-(C74*H74)</f>
        <v>0</v>
      </c>
      <c r="K74" s="2" t="n">
        <f aca="false">(B74*G74)+(B74*H74*I74)-(C74*H74*(1-I74))</f>
        <v>0.5</v>
      </c>
      <c r="L74" s="2" t="n">
        <f aca="false">((B74*D74)-(C74*(1-D74)))/2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14" ySplit="548" topLeftCell="A1" activePane="bottomRight" state="split"/>
      <selection pane="topLeft" activeCell="A1" activeCellId="0" sqref="A1"/>
      <selection pane="topRight" activeCell="A1" activeCellId="0" sqref="A1"/>
      <selection pane="bottomLeft" activeCell="A1" activeCellId="0" sqref="A1"/>
      <selection pane="bottomRight" activeCell="L2" activeCellId="0" sqref="L2"/>
    </sheetView>
  </sheetViews>
  <sheetFormatPr defaultRowHeight="12.8" zeroHeight="false" outlineLevelRow="0" outlineLevelCol="0"/>
  <cols>
    <col collapsed="false" customWidth="true" hidden="false" outlineLevel="0" max="1025" min="1" style="0" width="8.37"/>
  </cols>
  <sheetData>
    <row r="1" customFormat="false" ht="12.8" hidden="false" customHeight="false" outlineLevel="0" collapsed="false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</v>
      </c>
      <c r="H1" s="1" t="s">
        <v>19</v>
      </c>
      <c r="I1" s="1" t="s">
        <v>7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8</v>
      </c>
      <c r="AL1" s="1" t="s">
        <v>9</v>
      </c>
      <c r="AM1" s="1" t="s">
        <v>46</v>
      </c>
    </row>
    <row r="2" customFormat="false" ht="12.8" hidden="false" customHeight="false" outlineLevel="0" collapsed="false">
      <c r="A2" s="2" t="s">
        <v>11</v>
      </c>
      <c r="B2" s="1" t="n">
        <v>0.5</v>
      </c>
      <c r="C2" s="1" t="n">
        <v>0.5</v>
      </c>
      <c r="D2" s="1" t="n">
        <v>0.5</v>
      </c>
      <c r="E2" s="1" t="n">
        <f aca="false">B2*C2</f>
        <v>0.25</v>
      </c>
      <c r="F2" s="1" t="n">
        <f aca="false">(1-B2)*D2</f>
        <v>0.25</v>
      </c>
      <c r="G2" s="1" t="n">
        <f aca="false">B2*(1-C2)</f>
        <v>0.25</v>
      </c>
      <c r="H2" s="1" t="n">
        <f aca="false">(1-B2)*(1-D2)</f>
        <v>0.25</v>
      </c>
      <c r="I2" s="1" t="n">
        <v>0.5</v>
      </c>
      <c r="J2" s="2" t="n">
        <f aca="false">0.5+E2-F2</f>
        <v>0.5</v>
      </c>
      <c r="K2" s="2" t="n">
        <f aca="false">0.5+E2+(F2*I2)-(F2*(1-I2))</f>
        <v>0.75</v>
      </c>
      <c r="L2" s="2" t="n">
        <f aca="false">0.5+(B2-(1-B2))/2</f>
        <v>0.5</v>
      </c>
      <c r="M2" s="1" t="n">
        <f aca="false">1-J2</f>
        <v>0.5</v>
      </c>
      <c r="N2" s="1" t="n">
        <f aca="false">1-K2</f>
        <v>0.25</v>
      </c>
      <c r="O2" s="1" t="n">
        <f aca="false">0.5+H2-G2</f>
        <v>0.5</v>
      </c>
      <c r="P2" s="1" t="n">
        <f aca="false">1-L2</f>
        <v>0.5</v>
      </c>
      <c r="R2" s="1" t="n">
        <v>0.5</v>
      </c>
      <c r="S2" s="1" t="n">
        <v>0</v>
      </c>
      <c r="T2" s="1" t="n">
        <f aca="false">0.5*U2</f>
        <v>5</v>
      </c>
      <c r="U2" s="1" t="n">
        <v>10</v>
      </c>
      <c r="V2" s="1" t="n">
        <f aca="false">O2*(G2+H2)+M2*(E2+F2)</f>
        <v>0.5</v>
      </c>
      <c r="W2" s="1" t="n">
        <f aca="false">O2*(G2+H2)+N2*(E2+F2)</f>
        <v>0.375</v>
      </c>
      <c r="X2" s="1" t="n">
        <f aca="false">P2</f>
        <v>0.5</v>
      </c>
      <c r="Y2" s="1" t="n">
        <f aca="false">(E2*J2)+((1-E2)*(1-O2))</f>
        <v>0.5</v>
      </c>
      <c r="Z2" s="1" t="n">
        <f aca="false">(E2*K2)+((1-E2)*(1-O2))</f>
        <v>0.5625</v>
      </c>
      <c r="AA2" s="1" t="n">
        <f aca="false">L2</f>
        <v>0.5</v>
      </c>
      <c r="AB2" s="1" t="n">
        <f aca="false">B2*((R2*(1-Y2))+(S2*Y2))</f>
        <v>0.125</v>
      </c>
      <c r="AC2" s="1" t="n">
        <f aca="false">B2*((R2*(1-Z2))+(S2*Z2))</f>
        <v>0.109375</v>
      </c>
      <c r="AD2" s="1" t="n">
        <f aca="false">B2*((R2*(1-AA2))+(S2*AA2))</f>
        <v>0.125</v>
      </c>
      <c r="AE2" s="1" t="n">
        <f aca="false">_xlfn.BINOM.DIST(U2-T2,U2,1-V2,1)</f>
        <v>0.623046875</v>
      </c>
      <c r="AF2" s="1" t="n">
        <f aca="false">_xlfn.BINOM.DIST(U2-T2,U2,1-W2,1)</f>
        <v>0.305728124454617</v>
      </c>
      <c r="AG2" s="1" t="n">
        <f aca="false">_xlfn.BINOM.DIST(U2-T2,U2,1-X2,1)</f>
        <v>0.623046875</v>
      </c>
      <c r="AH2" s="1" t="n">
        <f aca="false">(1-AB2)^U2</f>
        <v>0.263075576163828</v>
      </c>
      <c r="AI2" s="1" t="n">
        <f aca="false">(1-AC2)^U2</f>
        <v>0.314013859582181</v>
      </c>
      <c r="AJ2" s="1" t="n">
        <f aca="false">(1-AD2)^U2</f>
        <v>0.263075576163828</v>
      </c>
      <c r="AK2" s="2" t="n">
        <f aca="false">AH2*AE2</f>
        <v>0.163908415617698</v>
      </c>
      <c r="AL2" s="2" t="n">
        <f aca="false">AI2*AF2</f>
        <v>0.0960028683428158</v>
      </c>
      <c r="AM2" s="2" t="n">
        <f aca="false">AG2*AJ2</f>
        <v>0.163908415617698</v>
      </c>
    </row>
    <row r="3" customFormat="false" ht="12.8" hidden="false" customHeight="false" outlineLevel="0" collapsed="false">
      <c r="J3" s="2"/>
      <c r="K3" s="2"/>
      <c r="L3" s="2"/>
      <c r="M3" s="1"/>
      <c r="N3" s="1"/>
    </row>
    <row r="4" customFormat="false" ht="12.8" hidden="false" customHeight="false" outlineLevel="0" collapsed="false">
      <c r="A4" s="2" t="s">
        <v>14</v>
      </c>
      <c r="B4" s="2" t="n">
        <v>0</v>
      </c>
      <c r="C4" s="1" t="n">
        <v>0.5</v>
      </c>
      <c r="D4" s="1" t="n">
        <v>0.5</v>
      </c>
      <c r="E4" s="1" t="n">
        <f aca="false">B4*C4</f>
        <v>0</v>
      </c>
      <c r="F4" s="1" t="n">
        <f aca="false">(1-B4)*D4</f>
        <v>0.5</v>
      </c>
      <c r="G4" s="1" t="n">
        <f aca="false">B4*(1-C4)</f>
        <v>0</v>
      </c>
      <c r="H4" s="1" t="n">
        <f aca="false">(1-B4)*(1-D4)</f>
        <v>0.5</v>
      </c>
      <c r="I4" s="1" t="n">
        <v>0.5</v>
      </c>
      <c r="J4" s="2" t="n">
        <f aca="false">0.5+E4-F4</f>
        <v>0</v>
      </c>
      <c r="K4" s="2" t="n">
        <f aca="false">0.5+E4+(F4*I4)-(F4*(1-I4))</f>
        <v>0.5</v>
      </c>
      <c r="L4" s="2" t="n">
        <f aca="false">0.5+(B4-(1-B4))/2</f>
        <v>0</v>
      </c>
      <c r="M4" s="1" t="n">
        <f aca="false">1-J4</f>
        <v>1</v>
      </c>
      <c r="N4" s="1" t="n">
        <f aca="false">1-K4</f>
        <v>0.5</v>
      </c>
      <c r="O4" s="1" t="n">
        <f aca="false">0.5+H4-G4</f>
        <v>1</v>
      </c>
      <c r="P4" s="1" t="n">
        <f aca="false">1-L4</f>
        <v>1</v>
      </c>
      <c r="R4" s="1" t="n">
        <v>0.5</v>
      </c>
      <c r="S4" s="1" t="n">
        <v>0</v>
      </c>
      <c r="T4" s="1" t="n">
        <f aca="false">0.5*U4</f>
        <v>5</v>
      </c>
      <c r="U4" s="1" t="n">
        <v>10</v>
      </c>
      <c r="V4" s="1" t="n">
        <f aca="false">O4*(G4+H4)+M4*(E4+F4)</f>
        <v>1</v>
      </c>
      <c r="W4" s="1" t="n">
        <f aca="false">O4*(G4+H4)+N4*(E4+F4)</f>
        <v>0.75</v>
      </c>
      <c r="X4" s="1" t="n">
        <f aca="false">P4</f>
        <v>1</v>
      </c>
      <c r="Y4" s="1" t="n">
        <f aca="false">(E4*J4)+((1-E4)*(1-O4))</f>
        <v>0</v>
      </c>
      <c r="Z4" s="1" t="n">
        <f aca="false">(E4*K4)+((1-E4)*(1-O4))</f>
        <v>0</v>
      </c>
      <c r="AA4" s="1" t="n">
        <f aca="false">L4</f>
        <v>0</v>
      </c>
      <c r="AB4" s="1" t="n">
        <f aca="false">B4*((R4*(1-Y4))+(S4*Y4))</f>
        <v>0</v>
      </c>
      <c r="AC4" s="1" t="n">
        <f aca="false">B4*((R4*(1-Z4))+(S4*Z4))</f>
        <v>0</v>
      </c>
      <c r="AD4" s="1" t="n">
        <f aca="false">B4*((R4*(1-AA4))+(S4*AA4))</f>
        <v>0</v>
      </c>
      <c r="AE4" s="1" t="n">
        <f aca="false">_xlfn.BINOM.DIST(U4-T4,U4,1-V4,1)</f>
        <v>1</v>
      </c>
      <c r="AF4" s="1" t="n">
        <f aca="false">_xlfn.BINOM.DIST(U4-T4,U4,1-W4,1)</f>
        <v>0.98027229309082</v>
      </c>
      <c r="AG4" s="1" t="n">
        <f aca="false">_xlfn.BINOM.DIST(U4-T4,U4,1-X4,1)</f>
        <v>1</v>
      </c>
      <c r="AH4" s="1" t="n">
        <f aca="false">(1-AB4)^U4</f>
        <v>1</v>
      </c>
      <c r="AI4" s="1" t="n">
        <f aca="false">(1-AC4)^U4</f>
        <v>1</v>
      </c>
      <c r="AJ4" s="1" t="n">
        <f aca="false">(1-AD4)^U4</f>
        <v>1</v>
      </c>
      <c r="AK4" s="2" t="n">
        <f aca="false">AH4*AE4</f>
        <v>1</v>
      </c>
      <c r="AL4" s="2" t="n">
        <f aca="false">AI4*AF4</f>
        <v>0.98027229309082</v>
      </c>
      <c r="AM4" s="2" t="n">
        <f aca="false">AG4*AJ4</f>
        <v>1</v>
      </c>
    </row>
    <row r="5" customFormat="false" ht="12.8" hidden="false" customHeight="false" outlineLevel="0" collapsed="false">
      <c r="B5" s="2" t="n">
        <v>0.1</v>
      </c>
      <c r="C5" s="1" t="n">
        <v>0.5</v>
      </c>
      <c r="D5" s="1" t="n">
        <v>0.5</v>
      </c>
      <c r="E5" s="1" t="n">
        <f aca="false">B5*C5</f>
        <v>0.05</v>
      </c>
      <c r="F5" s="1" t="n">
        <f aca="false">(1-B5)*D5</f>
        <v>0.45</v>
      </c>
      <c r="G5" s="1" t="n">
        <f aca="false">B5*(1-C5)</f>
        <v>0.05</v>
      </c>
      <c r="H5" s="1" t="n">
        <f aca="false">(1-B5)*(1-D5)</f>
        <v>0.45</v>
      </c>
      <c r="I5" s="1" t="n">
        <v>0.5</v>
      </c>
      <c r="J5" s="2" t="n">
        <f aca="false">0.5+E5-F5</f>
        <v>0.1</v>
      </c>
      <c r="K5" s="2" t="n">
        <f aca="false">0.5+E5+(F5*I5)-(F5*(1-I5))</f>
        <v>0.55</v>
      </c>
      <c r="L5" s="2" t="n">
        <f aca="false">0.5+(B5-(1-B5))/2</f>
        <v>0.1</v>
      </c>
      <c r="M5" s="1" t="n">
        <f aca="false">1-J5</f>
        <v>0.9</v>
      </c>
      <c r="N5" s="1" t="n">
        <f aca="false">1-K5</f>
        <v>0.45</v>
      </c>
      <c r="O5" s="1" t="n">
        <f aca="false">0.5+H5-G5</f>
        <v>0.9</v>
      </c>
      <c r="P5" s="1" t="n">
        <f aca="false">1-L5</f>
        <v>0.9</v>
      </c>
      <c r="R5" s="1" t="n">
        <v>0.5</v>
      </c>
      <c r="S5" s="1" t="n">
        <v>0</v>
      </c>
      <c r="T5" s="1" t="n">
        <f aca="false">0.5*U5</f>
        <v>5</v>
      </c>
      <c r="U5" s="1" t="n">
        <v>10</v>
      </c>
      <c r="V5" s="1" t="n">
        <f aca="false">O5*(G5+H5)+M5*(E5+F5)</f>
        <v>0.9</v>
      </c>
      <c r="W5" s="1" t="n">
        <f aca="false">O5*(G5+H5)+N5*(E5+F5)</f>
        <v>0.675</v>
      </c>
      <c r="X5" s="1" t="n">
        <f aca="false">P5</f>
        <v>0.9</v>
      </c>
      <c r="Y5" s="1" t="n">
        <f aca="false">(E5*J5)+((1-E5)*(1-O5))</f>
        <v>0.1</v>
      </c>
      <c r="Z5" s="1" t="n">
        <f aca="false">(E5*K5)+((1-E5)*(1-O5))</f>
        <v>0.1225</v>
      </c>
      <c r="AA5" s="1" t="n">
        <f aca="false">L5</f>
        <v>0.1</v>
      </c>
      <c r="AB5" s="1" t="n">
        <f aca="false">B5*((R5*(1-Y5))+(S5*Y5))</f>
        <v>0.045</v>
      </c>
      <c r="AC5" s="1" t="n">
        <f aca="false">B5*((R5*(1-Z5))+(S5*Z5))</f>
        <v>0.043875</v>
      </c>
      <c r="AD5" s="1" t="n">
        <f aca="false">B5*((R5*(1-AA5))+(S5*AA5))</f>
        <v>0.045</v>
      </c>
      <c r="AE5" s="1" t="n">
        <f aca="false">_xlfn.BINOM.DIST(U5-T5,U5,1-V5,1)</f>
        <v>0.9998530974</v>
      </c>
      <c r="AF5" s="1" t="n">
        <f aca="false">_xlfn.BINOM.DIST(U5-T5,U5,1-W5,1)</f>
        <v>0.931654444769881</v>
      </c>
      <c r="AG5" s="1" t="n">
        <f aca="false">_xlfn.BINOM.DIST(U5-T5,U5,1-X5,1)</f>
        <v>0.9998530974</v>
      </c>
      <c r="AH5" s="1" t="n">
        <f aca="false">(1-AB5)^U5</f>
        <v>0.631006329862094</v>
      </c>
      <c r="AI5" s="1" t="n">
        <f aca="false">(1-AC5)^U5</f>
        <v>0.638479178923749</v>
      </c>
      <c r="AJ5" s="1" t="n">
        <f aca="false">(1-AD5)^U5</f>
        <v>0.631006329862094</v>
      </c>
      <c r="AK5" s="2" t="n">
        <f aca="false">AH5*AE5</f>
        <v>0.630913633391621</v>
      </c>
      <c r="AL5" s="2" t="n">
        <f aca="false">AI5*AF5</f>
        <v>0.594841964937334</v>
      </c>
      <c r="AM5" s="2" t="n">
        <f aca="false">AG5*AJ5</f>
        <v>0.630913633391621</v>
      </c>
    </row>
    <row r="6" customFormat="false" ht="12.8" hidden="false" customHeight="false" outlineLevel="0" collapsed="false">
      <c r="B6" s="2" t="n">
        <v>0.2</v>
      </c>
      <c r="C6" s="1" t="n">
        <v>0.5</v>
      </c>
      <c r="D6" s="1" t="n">
        <v>0.5</v>
      </c>
      <c r="E6" s="1" t="n">
        <f aca="false">B6*C6</f>
        <v>0.1</v>
      </c>
      <c r="F6" s="1" t="n">
        <f aca="false">(1-B6)*D6</f>
        <v>0.4</v>
      </c>
      <c r="G6" s="1" t="n">
        <f aca="false">B6*(1-C6)</f>
        <v>0.1</v>
      </c>
      <c r="H6" s="1" t="n">
        <f aca="false">(1-B6)*(1-D6)</f>
        <v>0.4</v>
      </c>
      <c r="I6" s="1" t="n">
        <v>0.5</v>
      </c>
      <c r="J6" s="2" t="n">
        <f aca="false">0.5+E6-F6</f>
        <v>0.2</v>
      </c>
      <c r="K6" s="2" t="n">
        <f aca="false">0.5+E6+(F6*I6)-(F6*(1-I6))</f>
        <v>0.6</v>
      </c>
      <c r="L6" s="2" t="n">
        <f aca="false">0.5+(B6-(1-B6))/2</f>
        <v>0.2</v>
      </c>
      <c r="M6" s="1" t="n">
        <f aca="false">1-J6</f>
        <v>0.8</v>
      </c>
      <c r="N6" s="1" t="n">
        <f aca="false">1-K6</f>
        <v>0.4</v>
      </c>
      <c r="O6" s="1" t="n">
        <f aca="false">0.5+H6-G6</f>
        <v>0.8</v>
      </c>
      <c r="P6" s="1" t="n">
        <f aca="false">1-L6</f>
        <v>0.8</v>
      </c>
      <c r="R6" s="1" t="n">
        <v>0.5</v>
      </c>
      <c r="S6" s="1" t="n">
        <v>0</v>
      </c>
      <c r="T6" s="1" t="n">
        <f aca="false">0.5*U6</f>
        <v>5</v>
      </c>
      <c r="U6" s="1" t="n">
        <v>10</v>
      </c>
      <c r="V6" s="1" t="n">
        <f aca="false">O6*(G6+H6)+M6*(E6+F6)</f>
        <v>0.8</v>
      </c>
      <c r="W6" s="1" t="n">
        <f aca="false">O6*(G6+H6)+N6*(E6+F6)</f>
        <v>0.6</v>
      </c>
      <c r="X6" s="1" t="n">
        <f aca="false">P6</f>
        <v>0.8</v>
      </c>
      <c r="Y6" s="1" t="n">
        <f aca="false">(E6*J6)+((1-E6)*(1-O6))</f>
        <v>0.2</v>
      </c>
      <c r="Z6" s="1" t="n">
        <f aca="false">(E6*K6)+((1-E6)*(1-O6))</f>
        <v>0.24</v>
      </c>
      <c r="AA6" s="1" t="n">
        <f aca="false">L6</f>
        <v>0.2</v>
      </c>
      <c r="AB6" s="1" t="n">
        <f aca="false">B6*((R6*(1-Y6))+(S6*Y6))</f>
        <v>0.08</v>
      </c>
      <c r="AC6" s="1" t="n">
        <f aca="false">B6*((R6*(1-Z6))+(S6*Z6))</f>
        <v>0.076</v>
      </c>
      <c r="AD6" s="1" t="n">
        <f aca="false">B6*((R6*(1-AA6))+(S6*AA6))</f>
        <v>0.08</v>
      </c>
      <c r="AE6" s="1" t="n">
        <f aca="false">_xlfn.BINOM.DIST(U6-T6,U6,1-V6,1)</f>
        <v>0.9936306176</v>
      </c>
      <c r="AF6" s="1" t="n">
        <f aca="false">_xlfn.BINOM.DIST(U6-T6,U6,1-W6,1)</f>
        <v>0.8337613824</v>
      </c>
      <c r="AG6" s="1" t="n">
        <f aca="false">_xlfn.BINOM.DIST(U6-T6,U6,1-X6,1)</f>
        <v>0.9936306176</v>
      </c>
      <c r="AH6" s="1" t="n">
        <f aca="false">(1-AB6)^U6</f>
        <v>0.434388454223632</v>
      </c>
      <c r="AI6" s="1" t="n">
        <f aca="false">(1-AC6)^U6</f>
        <v>0.453648743373988</v>
      </c>
      <c r="AJ6" s="1" t="n">
        <f aca="false">(1-AD6)^U6</f>
        <v>0.434388454223632</v>
      </c>
      <c r="AK6" s="2" t="n">
        <f aca="false">AH6*AE6</f>
        <v>0.431621668048537</v>
      </c>
      <c r="AL6" s="2" t="n">
        <f aca="false">AI6*AF6</f>
        <v>0.378234803399519</v>
      </c>
      <c r="AM6" s="2" t="n">
        <f aca="false">AG6*AJ6</f>
        <v>0.431621668048537</v>
      </c>
    </row>
    <row r="7" customFormat="false" ht="12.8" hidden="false" customHeight="false" outlineLevel="0" collapsed="false">
      <c r="B7" s="2" t="n">
        <v>0.3</v>
      </c>
      <c r="C7" s="1" t="n">
        <v>0.5</v>
      </c>
      <c r="D7" s="1" t="n">
        <v>0.5</v>
      </c>
      <c r="E7" s="1" t="n">
        <f aca="false">B7*C7</f>
        <v>0.15</v>
      </c>
      <c r="F7" s="1" t="n">
        <f aca="false">(1-B7)*D7</f>
        <v>0.35</v>
      </c>
      <c r="G7" s="1" t="n">
        <f aca="false">B7*(1-C7)</f>
        <v>0.15</v>
      </c>
      <c r="H7" s="1" t="n">
        <f aca="false">(1-B7)*(1-D7)</f>
        <v>0.35</v>
      </c>
      <c r="I7" s="1" t="n">
        <v>0.5</v>
      </c>
      <c r="J7" s="2" t="n">
        <f aca="false">0.5+E7-F7</f>
        <v>0.3</v>
      </c>
      <c r="K7" s="2" t="n">
        <f aca="false">0.5+E7+(F7*I7)-(F7*(1-I7))</f>
        <v>0.65</v>
      </c>
      <c r="L7" s="2" t="n">
        <f aca="false">0.5+(B7-(1-B7))/2</f>
        <v>0.3</v>
      </c>
      <c r="M7" s="1" t="n">
        <f aca="false">1-J7</f>
        <v>0.7</v>
      </c>
      <c r="N7" s="1" t="n">
        <f aca="false">1-K7</f>
        <v>0.35</v>
      </c>
      <c r="O7" s="1" t="n">
        <f aca="false">0.5+H7-G7</f>
        <v>0.7</v>
      </c>
      <c r="P7" s="1" t="n">
        <f aca="false">1-L7</f>
        <v>0.7</v>
      </c>
      <c r="R7" s="1" t="n">
        <v>0.5</v>
      </c>
      <c r="S7" s="1" t="n">
        <v>0</v>
      </c>
      <c r="T7" s="1" t="n">
        <f aca="false">0.5*U7</f>
        <v>5</v>
      </c>
      <c r="U7" s="1" t="n">
        <v>10</v>
      </c>
      <c r="V7" s="1" t="n">
        <f aca="false">O7*(G7+H7)+M7*(E7+F7)</f>
        <v>0.7</v>
      </c>
      <c r="W7" s="1" t="n">
        <f aca="false">O7*(G7+H7)+N7*(E7+F7)</f>
        <v>0.525</v>
      </c>
      <c r="X7" s="1" t="n">
        <f aca="false">P7</f>
        <v>0.7</v>
      </c>
      <c r="Y7" s="1" t="n">
        <f aca="false">(E7*J7)+((1-E7)*(1-O7))</f>
        <v>0.3</v>
      </c>
      <c r="Z7" s="1" t="n">
        <f aca="false">(E7*K7)+((1-E7)*(1-O7))</f>
        <v>0.3525</v>
      </c>
      <c r="AA7" s="1" t="n">
        <f aca="false">L7</f>
        <v>0.3</v>
      </c>
      <c r="AB7" s="1" t="n">
        <f aca="false">B7*((R7*(1-Y7))+(S7*Y7))</f>
        <v>0.105</v>
      </c>
      <c r="AC7" s="1" t="n">
        <f aca="false">B7*((R7*(1-Z7))+(S7*Z7))</f>
        <v>0.097125</v>
      </c>
      <c r="AD7" s="1" t="n">
        <f aca="false">B7*((R7*(1-AA7))+(S7*AA7))</f>
        <v>0.105</v>
      </c>
      <c r="AE7" s="1" t="n">
        <f aca="false">_xlfn.BINOM.DIST(U7-T7,U7,1-V7,1)</f>
        <v>0.9526510126</v>
      </c>
      <c r="AF7" s="1" t="n">
        <f aca="false">_xlfn.BINOM.DIST(U7-T7,U7,1-W7,1)</f>
        <v>0.682835280541866</v>
      </c>
      <c r="AG7" s="1" t="n">
        <f aca="false">_xlfn.BINOM.DIST(U7-T7,U7,1-X7,1)</f>
        <v>0.9526510126</v>
      </c>
      <c r="AH7" s="1" t="n">
        <f aca="false">(1-AB7)^U7</f>
        <v>0.329784586096516</v>
      </c>
      <c r="AI7" s="1" t="n">
        <f aca="false">(1-AC7)^U7</f>
        <v>0.359978264367649</v>
      </c>
      <c r="AJ7" s="1" t="n">
        <f aca="false">(1-AD7)^U7</f>
        <v>0.329784586096516</v>
      </c>
      <c r="AK7" s="2" t="n">
        <f aca="false">AH7*AE7</f>
        <v>0.314169619884718</v>
      </c>
      <c r="AL7" s="2" t="n">
        <f aca="false">AI7*AF7</f>
        <v>0.245805859138457</v>
      </c>
      <c r="AM7" s="2" t="n">
        <f aca="false">AG7*AJ7</f>
        <v>0.314169619884718</v>
      </c>
    </row>
    <row r="8" customFormat="false" ht="12.8" hidden="false" customHeight="false" outlineLevel="0" collapsed="false">
      <c r="B8" s="2" t="n">
        <v>0.4</v>
      </c>
      <c r="C8" s="1" t="n">
        <v>0.5</v>
      </c>
      <c r="D8" s="1" t="n">
        <v>0.5</v>
      </c>
      <c r="E8" s="1" t="n">
        <f aca="false">B8*C8</f>
        <v>0.2</v>
      </c>
      <c r="F8" s="1" t="n">
        <f aca="false">(1-B8)*D8</f>
        <v>0.3</v>
      </c>
      <c r="G8" s="1" t="n">
        <f aca="false">B8*(1-C8)</f>
        <v>0.2</v>
      </c>
      <c r="H8" s="1" t="n">
        <f aca="false">(1-B8)*(1-D8)</f>
        <v>0.3</v>
      </c>
      <c r="I8" s="1" t="n">
        <v>0.5</v>
      </c>
      <c r="J8" s="2" t="n">
        <f aca="false">0.5+E8-F8</f>
        <v>0.4</v>
      </c>
      <c r="K8" s="2" t="n">
        <f aca="false">0.5+E8+(F8*I8)-(F8*(1-I8))</f>
        <v>0.7</v>
      </c>
      <c r="L8" s="2" t="n">
        <f aca="false">0.5+(B8-(1-B8))/2</f>
        <v>0.4</v>
      </c>
      <c r="M8" s="1" t="n">
        <f aca="false">1-J8</f>
        <v>0.6</v>
      </c>
      <c r="N8" s="1" t="n">
        <f aca="false">1-K8</f>
        <v>0.3</v>
      </c>
      <c r="O8" s="1" t="n">
        <f aca="false">0.5+H8-G8</f>
        <v>0.6</v>
      </c>
      <c r="P8" s="1" t="n">
        <f aca="false">1-L8</f>
        <v>0.6</v>
      </c>
      <c r="R8" s="1" t="n">
        <v>0.5</v>
      </c>
      <c r="S8" s="1" t="n">
        <v>0</v>
      </c>
      <c r="T8" s="1" t="n">
        <f aca="false">0.5*U8</f>
        <v>5</v>
      </c>
      <c r="U8" s="1" t="n">
        <v>10</v>
      </c>
      <c r="V8" s="1" t="n">
        <f aca="false">O8*(G8+H8)+M8*(E8+F8)</f>
        <v>0.6</v>
      </c>
      <c r="W8" s="1" t="n">
        <f aca="false">O8*(G8+H8)+N8*(E8+F8)</f>
        <v>0.45</v>
      </c>
      <c r="X8" s="1" t="n">
        <f aca="false">P8</f>
        <v>0.6</v>
      </c>
      <c r="Y8" s="1" t="n">
        <f aca="false">(E8*J8)+((1-E8)*(1-O8))</f>
        <v>0.4</v>
      </c>
      <c r="Z8" s="1" t="n">
        <f aca="false">(E8*K8)+((1-E8)*(1-O8))</f>
        <v>0.46</v>
      </c>
      <c r="AA8" s="1" t="n">
        <f aca="false">L8</f>
        <v>0.4</v>
      </c>
      <c r="AB8" s="1" t="n">
        <f aca="false">B8*((R8*(1-Y8))+(S8*Y8))</f>
        <v>0.12</v>
      </c>
      <c r="AC8" s="1" t="n">
        <f aca="false">B8*((R8*(1-Z8))+(S8*Z8))</f>
        <v>0.108</v>
      </c>
      <c r="AD8" s="1" t="n">
        <f aca="false">B8*((R8*(1-AA8))+(S8*AA8))</f>
        <v>0.12</v>
      </c>
      <c r="AE8" s="1" t="n">
        <f aca="false">_xlfn.BINOM.DIST(U8-T8,U8,1-V8,1)</f>
        <v>0.8337613824</v>
      </c>
      <c r="AF8" s="1" t="n">
        <f aca="false">_xlfn.BINOM.DIST(U8-T8,U8,1-W8,1)</f>
        <v>0.49559540834707</v>
      </c>
      <c r="AG8" s="1" t="n">
        <f aca="false">_xlfn.BINOM.DIST(U8-T8,U8,1-X8,1)</f>
        <v>0.8337613824</v>
      </c>
      <c r="AH8" s="1" t="n">
        <f aca="false">(1-AB8)^U8</f>
        <v>0.278500976009402</v>
      </c>
      <c r="AI8" s="1" t="n">
        <f aca="false">(1-AC8)^U8</f>
        <v>0.318895612267498</v>
      </c>
      <c r="AJ8" s="1" t="n">
        <f aca="false">(1-AD8)^U8</f>
        <v>0.278500976009402</v>
      </c>
      <c r="AK8" s="2" t="n">
        <f aca="false">AH8*AE8</f>
        <v>0.232203358757348</v>
      </c>
      <c r="AL8" s="2" t="n">
        <f aca="false">AI8*AF8</f>
        <v>0.1580432011818</v>
      </c>
      <c r="AM8" s="2" t="n">
        <f aca="false">AG8*AJ8</f>
        <v>0.232203358757348</v>
      </c>
    </row>
    <row r="9" customFormat="false" ht="12.8" hidden="false" customHeight="false" outlineLevel="0" collapsed="false">
      <c r="B9" s="2" t="n">
        <v>0.5</v>
      </c>
      <c r="C9" s="1" t="n">
        <v>0.5</v>
      </c>
      <c r="D9" s="1" t="n">
        <v>0.5</v>
      </c>
      <c r="E9" s="1" t="n">
        <f aca="false">B9*C9</f>
        <v>0.25</v>
      </c>
      <c r="F9" s="1" t="n">
        <f aca="false">(1-B9)*D9</f>
        <v>0.25</v>
      </c>
      <c r="G9" s="1" t="n">
        <f aca="false">B9*(1-C9)</f>
        <v>0.25</v>
      </c>
      <c r="H9" s="1" t="n">
        <f aca="false">(1-B9)*(1-D9)</f>
        <v>0.25</v>
      </c>
      <c r="I9" s="1" t="n">
        <v>0.5</v>
      </c>
      <c r="J9" s="2" t="n">
        <f aca="false">0.5+E9-F9</f>
        <v>0.5</v>
      </c>
      <c r="K9" s="2" t="n">
        <f aca="false">0.5+E9+(F9*I9)-(F9*(1-I9))</f>
        <v>0.75</v>
      </c>
      <c r="L9" s="2" t="n">
        <f aca="false">0.5+(B9-(1-B9))/2</f>
        <v>0.5</v>
      </c>
      <c r="M9" s="1" t="n">
        <f aca="false">1-J9</f>
        <v>0.5</v>
      </c>
      <c r="N9" s="1" t="n">
        <f aca="false">1-K9</f>
        <v>0.25</v>
      </c>
      <c r="O9" s="1" t="n">
        <f aca="false">0.5+H9-G9</f>
        <v>0.5</v>
      </c>
      <c r="P9" s="1" t="n">
        <f aca="false">1-L9</f>
        <v>0.5</v>
      </c>
      <c r="R9" s="1" t="n">
        <v>0.5</v>
      </c>
      <c r="S9" s="1" t="n">
        <v>0</v>
      </c>
      <c r="T9" s="1" t="n">
        <f aca="false">0.5*U9</f>
        <v>5</v>
      </c>
      <c r="U9" s="1" t="n">
        <v>10</v>
      </c>
      <c r="V9" s="1" t="n">
        <f aca="false">O9*(G9+H9)+M9*(E9+F9)</f>
        <v>0.5</v>
      </c>
      <c r="W9" s="1" t="n">
        <f aca="false">O9*(G9+H9)+N9*(E9+F9)</f>
        <v>0.375</v>
      </c>
      <c r="X9" s="1" t="n">
        <f aca="false">P9</f>
        <v>0.5</v>
      </c>
      <c r="Y9" s="1" t="n">
        <f aca="false">(E9*J9)+((1-E9)*(1-O9))</f>
        <v>0.5</v>
      </c>
      <c r="Z9" s="1" t="n">
        <f aca="false">(E9*K9)+((1-E9)*(1-O9))</f>
        <v>0.5625</v>
      </c>
      <c r="AA9" s="1" t="n">
        <f aca="false">L9</f>
        <v>0.5</v>
      </c>
      <c r="AB9" s="1" t="n">
        <f aca="false">B9*((R9*(1-Y9))+(S9*Y9))</f>
        <v>0.125</v>
      </c>
      <c r="AC9" s="1" t="n">
        <f aca="false">B9*((R9*(1-Z9))+(S9*Z9))</f>
        <v>0.109375</v>
      </c>
      <c r="AD9" s="1" t="n">
        <f aca="false">B9*((R9*(1-AA9))+(S9*AA9))</f>
        <v>0.125</v>
      </c>
      <c r="AE9" s="1" t="n">
        <f aca="false">_xlfn.BINOM.DIST(U9-T9,U9,1-V9,1)</f>
        <v>0.623046875</v>
      </c>
      <c r="AF9" s="1" t="n">
        <f aca="false">_xlfn.BINOM.DIST(U9-T9,U9,1-W9,1)</f>
        <v>0.305728124454617</v>
      </c>
      <c r="AG9" s="1" t="n">
        <f aca="false">_xlfn.BINOM.DIST(U9-T9,U9,1-X9,1)</f>
        <v>0.623046875</v>
      </c>
      <c r="AH9" s="1" t="n">
        <f aca="false">(1-AB9)^U9</f>
        <v>0.263075576163828</v>
      </c>
      <c r="AI9" s="1" t="n">
        <f aca="false">(1-AC9)^U9</f>
        <v>0.314013859582181</v>
      </c>
      <c r="AJ9" s="1" t="n">
        <f aca="false">(1-AD9)^U9</f>
        <v>0.263075576163828</v>
      </c>
      <c r="AK9" s="2" t="n">
        <f aca="false">AH9*AE9</f>
        <v>0.163908415617698</v>
      </c>
      <c r="AL9" s="2" t="n">
        <f aca="false">AI9*AF9</f>
        <v>0.0960028683428158</v>
      </c>
      <c r="AM9" s="2" t="n">
        <f aca="false">AG9*AJ9</f>
        <v>0.163908415617698</v>
      </c>
    </row>
    <row r="10" customFormat="false" ht="12.8" hidden="false" customHeight="false" outlineLevel="0" collapsed="false">
      <c r="B10" s="2" t="n">
        <v>0.6</v>
      </c>
      <c r="C10" s="1" t="n">
        <v>0.5</v>
      </c>
      <c r="D10" s="1" t="n">
        <v>0.5</v>
      </c>
      <c r="E10" s="1" t="n">
        <f aca="false">B10*C10</f>
        <v>0.3</v>
      </c>
      <c r="F10" s="1" t="n">
        <f aca="false">(1-B10)*D10</f>
        <v>0.2</v>
      </c>
      <c r="G10" s="1" t="n">
        <f aca="false">B10*(1-C10)</f>
        <v>0.3</v>
      </c>
      <c r="H10" s="1" t="n">
        <f aca="false">(1-B10)*(1-D10)</f>
        <v>0.2</v>
      </c>
      <c r="I10" s="1" t="n">
        <v>0.5</v>
      </c>
      <c r="J10" s="2" t="n">
        <f aca="false">0.5+E10-F10</f>
        <v>0.6</v>
      </c>
      <c r="K10" s="2" t="n">
        <f aca="false">0.5+E10+(F10*I10)-(F10*(1-I10))</f>
        <v>0.8</v>
      </c>
      <c r="L10" s="2" t="n">
        <f aca="false">0.5+(B10-(1-B10))/2</f>
        <v>0.6</v>
      </c>
      <c r="M10" s="1" t="n">
        <f aca="false">1-J10</f>
        <v>0.4</v>
      </c>
      <c r="N10" s="1" t="n">
        <f aca="false">1-K10</f>
        <v>0.2</v>
      </c>
      <c r="O10" s="1" t="n">
        <f aca="false">0.5+H10-G10</f>
        <v>0.4</v>
      </c>
      <c r="P10" s="1" t="n">
        <f aca="false">1-L10</f>
        <v>0.4</v>
      </c>
      <c r="R10" s="1" t="n">
        <v>0.5</v>
      </c>
      <c r="S10" s="1" t="n">
        <v>0</v>
      </c>
      <c r="T10" s="1" t="n">
        <f aca="false">0.5*U10</f>
        <v>5</v>
      </c>
      <c r="U10" s="1" t="n">
        <v>10</v>
      </c>
      <c r="V10" s="1" t="n">
        <f aca="false">O10*(G10+H10)+M10*(E10+F10)</f>
        <v>0.4</v>
      </c>
      <c r="W10" s="1" t="n">
        <f aca="false">O10*(G10+H10)+N10*(E10+F10)</f>
        <v>0.3</v>
      </c>
      <c r="X10" s="1" t="n">
        <f aca="false">P10</f>
        <v>0.4</v>
      </c>
      <c r="Y10" s="1" t="n">
        <f aca="false">(E10*J10)+((1-E10)*(1-O10))</f>
        <v>0.6</v>
      </c>
      <c r="Z10" s="1" t="n">
        <f aca="false">(E10*K10)+((1-E10)*(1-O10))</f>
        <v>0.66</v>
      </c>
      <c r="AA10" s="1" t="n">
        <f aca="false">L10</f>
        <v>0.6</v>
      </c>
      <c r="AB10" s="1" t="n">
        <f aca="false">B10*((R10*(1-Y10))+(S10*Y10))</f>
        <v>0.12</v>
      </c>
      <c r="AC10" s="1" t="n">
        <f aca="false">B10*((R10*(1-Z10))+(S10*Z10))</f>
        <v>0.102</v>
      </c>
      <c r="AD10" s="1" t="n">
        <f aca="false">B10*((R10*(1-AA10))+(S10*AA10))</f>
        <v>0.12</v>
      </c>
      <c r="AE10" s="1" t="n">
        <f aca="false">_xlfn.BINOM.DIST(U10-T10,U10,1-V10,1)</f>
        <v>0.3668967424</v>
      </c>
      <c r="AF10" s="1" t="n">
        <f aca="false">_xlfn.BINOM.DIST(U10-T10,U10,1-W10,1)</f>
        <v>0.1502683326</v>
      </c>
      <c r="AG10" s="1" t="n">
        <f aca="false">_xlfn.BINOM.DIST(U10-T10,U10,1-X10,1)</f>
        <v>0.3668967424</v>
      </c>
      <c r="AH10" s="1" t="n">
        <f aca="false">(1-AB10)^U10</f>
        <v>0.278500976009402</v>
      </c>
      <c r="AI10" s="1" t="n">
        <f aca="false">(1-AC10)^U10</f>
        <v>0.341007057033665</v>
      </c>
      <c r="AJ10" s="1" t="n">
        <f aca="false">(1-AD10)^U10</f>
        <v>0.278500976009402</v>
      </c>
      <c r="AK10" s="2" t="n">
        <f aca="false">AH10*AE10</f>
        <v>0.10218110085307</v>
      </c>
      <c r="AL10" s="2" t="n">
        <f aca="false">AI10*AF10</f>
        <v>0.0512425618652819</v>
      </c>
      <c r="AM10" s="2" t="n">
        <f aca="false">AG10*AJ10</f>
        <v>0.10218110085307</v>
      </c>
    </row>
    <row r="11" customFormat="false" ht="12.8" hidden="false" customHeight="false" outlineLevel="0" collapsed="false">
      <c r="B11" s="2" t="n">
        <v>0.7</v>
      </c>
      <c r="C11" s="1" t="n">
        <v>0.5</v>
      </c>
      <c r="D11" s="1" t="n">
        <v>0.5</v>
      </c>
      <c r="E11" s="1" t="n">
        <f aca="false">B11*C11</f>
        <v>0.35</v>
      </c>
      <c r="F11" s="1" t="n">
        <f aca="false">(1-B11)*D11</f>
        <v>0.15</v>
      </c>
      <c r="G11" s="1" t="n">
        <f aca="false">B11*(1-C11)</f>
        <v>0.35</v>
      </c>
      <c r="H11" s="1" t="n">
        <f aca="false">(1-B11)*(1-D11)</f>
        <v>0.15</v>
      </c>
      <c r="I11" s="1" t="n">
        <v>0.5</v>
      </c>
      <c r="J11" s="2" t="n">
        <f aca="false">0.5+E11-F11</f>
        <v>0.7</v>
      </c>
      <c r="K11" s="2" t="n">
        <f aca="false">0.5+E11+(F11*I11)-(F11*(1-I11))</f>
        <v>0.85</v>
      </c>
      <c r="L11" s="2" t="n">
        <f aca="false">0.5+(B11-(1-B11))/2</f>
        <v>0.7</v>
      </c>
      <c r="M11" s="1" t="n">
        <f aca="false">1-J11</f>
        <v>0.3</v>
      </c>
      <c r="N11" s="1" t="n">
        <f aca="false">1-K11</f>
        <v>0.15</v>
      </c>
      <c r="O11" s="1" t="n">
        <f aca="false">0.5+H11-G11</f>
        <v>0.3</v>
      </c>
      <c r="P11" s="1" t="n">
        <f aca="false">1-L11</f>
        <v>0.3</v>
      </c>
      <c r="R11" s="1" t="n">
        <v>0.5</v>
      </c>
      <c r="S11" s="1" t="n">
        <v>0</v>
      </c>
      <c r="T11" s="1" t="n">
        <f aca="false">0.5*U11</f>
        <v>5</v>
      </c>
      <c r="U11" s="1" t="n">
        <v>10</v>
      </c>
      <c r="V11" s="1" t="n">
        <f aca="false">O11*(G11+H11)+M11*(E11+F11)</f>
        <v>0.3</v>
      </c>
      <c r="W11" s="1" t="n">
        <f aca="false">O11*(G11+H11)+N11*(E11+F11)</f>
        <v>0.225</v>
      </c>
      <c r="X11" s="1" t="n">
        <f aca="false">P11</f>
        <v>0.3</v>
      </c>
      <c r="Y11" s="1" t="n">
        <f aca="false">(E11*J11)+((1-E11)*(1-O11))</f>
        <v>0.7</v>
      </c>
      <c r="Z11" s="1" t="n">
        <f aca="false">(E11*K11)+((1-E11)*(1-O11))</f>
        <v>0.7525</v>
      </c>
      <c r="AA11" s="1" t="n">
        <f aca="false">L11</f>
        <v>0.7</v>
      </c>
      <c r="AB11" s="1" t="n">
        <f aca="false">B11*((R11*(1-Y11))+(S11*Y11))</f>
        <v>0.105</v>
      </c>
      <c r="AC11" s="1" t="n">
        <f aca="false">B11*((R11*(1-Z11))+(S11*Z11))</f>
        <v>0.0866249999999999</v>
      </c>
      <c r="AD11" s="1" t="n">
        <f aca="false">B11*((R11*(1-AA11))+(S11*AA11))</f>
        <v>0.105</v>
      </c>
      <c r="AE11" s="1" t="n">
        <f aca="false">_xlfn.BINOM.DIST(U11-T11,U11,1-V11,1)</f>
        <v>0.1502683326</v>
      </c>
      <c r="AF11" s="1" t="n">
        <f aca="false">_xlfn.BINOM.DIST(U11-T11,U11,1-W11,1)</f>
        <v>0.0522768934190247</v>
      </c>
      <c r="AG11" s="1" t="n">
        <f aca="false">_xlfn.BINOM.DIST(U11-T11,U11,1-X11,1)</f>
        <v>0.1502683326</v>
      </c>
      <c r="AH11" s="1" t="n">
        <f aca="false">(1-AB11)^U11</f>
        <v>0.329784586096516</v>
      </c>
      <c r="AI11" s="1" t="n">
        <f aca="false">(1-AC11)^U11</f>
        <v>0.404102189496574</v>
      </c>
      <c r="AJ11" s="1" t="n">
        <f aca="false">(1-AD11)^U11</f>
        <v>0.329784586096516</v>
      </c>
      <c r="AK11" s="2" t="n">
        <f aca="false">AH11*AE11</f>
        <v>0.0495561798699046</v>
      </c>
      <c r="AL11" s="2" t="n">
        <f aca="false">AI11*AF11</f>
        <v>0.0211252070907069</v>
      </c>
      <c r="AM11" s="2" t="n">
        <f aca="false">AG11*AJ11</f>
        <v>0.0495561798699046</v>
      </c>
    </row>
    <row r="12" customFormat="false" ht="12.8" hidden="false" customHeight="false" outlineLevel="0" collapsed="false">
      <c r="B12" s="2" t="n">
        <v>0.8</v>
      </c>
      <c r="C12" s="1" t="n">
        <v>0.5</v>
      </c>
      <c r="D12" s="1" t="n">
        <v>0.5</v>
      </c>
      <c r="E12" s="1" t="n">
        <f aca="false">B12*C12</f>
        <v>0.4</v>
      </c>
      <c r="F12" s="1" t="n">
        <f aca="false">(1-B12)*D12</f>
        <v>0.1</v>
      </c>
      <c r="G12" s="1" t="n">
        <f aca="false">B12*(1-C12)</f>
        <v>0.4</v>
      </c>
      <c r="H12" s="1" t="n">
        <f aca="false">(1-B12)*(1-D12)</f>
        <v>0.1</v>
      </c>
      <c r="I12" s="1" t="n">
        <v>0.5</v>
      </c>
      <c r="J12" s="2" t="n">
        <f aca="false">0.5+E12-F12</f>
        <v>0.8</v>
      </c>
      <c r="K12" s="2" t="n">
        <f aca="false">0.5+E12+(F12*I12)-(F12*(1-I12))</f>
        <v>0.9</v>
      </c>
      <c r="L12" s="2" t="n">
        <f aca="false">0.5+(B12-(1-B12))/2</f>
        <v>0.8</v>
      </c>
      <c r="M12" s="1" t="n">
        <f aca="false">1-J12</f>
        <v>0.2</v>
      </c>
      <c r="N12" s="1" t="n">
        <f aca="false">1-K12</f>
        <v>0.1</v>
      </c>
      <c r="O12" s="1" t="n">
        <f aca="false">0.5+H12-G12</f>
        <v>0.2</v>
      </c>
      <c r="P12" s="1" t="n">
        <f aca="false">1-L12</f>
        <v>0.2</v>
      </c>
      <c r="R12" s="1" t="n">
        <v>0.5</v>
      </c>
      <c r="S12" s="1" t="n">
        <v>0</v>
      </c>
      <c r="T12" s="1" t="n">
        <f aca="false">0.5*U12</f>
        <v>5</v>
      </c>
      <c r="U12" s="1" t="n">
        <v>10</v>
      </c>
      <c r="V12" s="1" t="n">
        <f aca="false">O12*(G12+H12)+M12*(E12+F12)</f>
        <v>0.2</v>
      </c>
      <c r="W12" s="1" t="n">
        <f aca="false">O12*(G12+H12)+N12*(E12+F12)</f>
        <v>0.15</v>
      </c>
      <c r="X12" s="1" t="n">
        <f aca="false">P12</f>
        <v>0.2</v>
      </c>
      <c r="Y12" s="1" t="n">
        <f aca="false">(E12*J12)+((1-E12)*(1-O12))</f>
        <v>0.8</v>
      </c>
      <c r="Z12" s="1" t="n">
        <f aca="false">(E12*K12)+((1-E12)*(1-O12))</f>
        <v>0.84</v>
      </c>
      <c r="AA12" s="1" t="n">
        <f aca="false">L12</f>
        <v>0.8</v>
      </c>
      <c r="AB12" s="1" t="n">
        <f aca="false">B12*((R12*(1-Y12))+(S12*Y12))</f>
        <v>0.08</v>
      </c>
      <c r="AC12" s="1" t="n">
        <f aca="false">B12*((R12*(1-Z12))+(S12*Z12))</f>
        <v>0.064</v>
      </c>
      <c r="AD12" s="1" t="n">
        <f aca="false">B12*((R12*(1-AA12))+(S12*AA12))</f>
        <v>0.08</v>
      </c>
      <c r="AE12" s="1" t="n">
        <f aca="false">_xlfn.BINOM.DIST(U12-T12,U12,1-V12,1)</f>
        <v>0.0327934976</v>
      </c>
      <c r="AF12" s="1" t="n">
        <f aca="false">_xlfn.BINOM.DIST(U12-T12,U12,1-W12,1)</f>
        <v>0.00987409099863282</v>
      </c>
      <c r="AG12" s="1" t="n">
        <f aca="false">_xlfn.BINOM.DIST(U12-T12,U12,1-X12,1)</f>
        <v>0.0327934976</v>
      </c>
      <c r="AH12" s="1" t="n">
        <f aca="false">(1-AB12)^U12</f>
        <v>0.434388454223632</v>
      </c>
      <c r="AI12" s="1" t="n">
        <f aca="false">(1-AC12)^U12</f>
        <v>0.516129268232268</v>
      </c>
      <c r="AJ12" s="1" t="n">
        <f aca="false">(1-AD12)^U12</f>
        <v>0.434388454223632</v>
      </c>
      <c r="AK12" s="2" t="n">
        <f aca="false">AH12*AE12</f>
        <v>0.0142451167310504</v>
      </c>
      <c r="AL12" s="2" t="n">
        <f aca="false">AI12*AF12</f>
        <v>0.00509630736158318</v>
      </c>
      <c r="AM12" s="2" t="n">
        <f aca="false">AG12*AJ12</f>
        <v>0.0142451167310504</v>
      </c>
    </row>
    <row r="13" customFormat="false" ht="12.8" hidden="false" customHeight="false" outlineLevel="0" collapsed="false">
      <c r="B13" s="2" t="n">
        <v>0.9</v>
      </c>
      <c r="C13" s="1" t="n">
        <v>0.5</v>
      </c>
      <c r="D13" s="1" t="n">
        <v>0.5</v>
      </c>
      <c r="E13" s="1" t="n">
        <f aca="false">B13*C13</f>
        <v>0.45</v>
      </c>
      <c r="F13" s="1" t="n">
        <f aca="false">(1-B13)*D13</f>
        <v>0.05</v>
      </c>
      <c r="G13" s="1" t="n">
        <f aca="false">B13*(1-C13)</f>
        <v>0.45</v>
      </c>
      <c r="H13" s="1" t="n">
        <f aca="false">(1-B13)*(1-D13)</f>
        <v>0.05</v>
      </c>
      <c r="I13" s="1" t="n">
        <v>0.5</v>
      </c>
      <c r="J13" s="2" t="n">
        <f aca="false">0.5+E13-F13</f>
        <v>0.9</v>
      </c>
      <c r="K13" s="2" t="n">
        <f aca="false">0.5+E13+(F13*I13)-(F13*(1-I13))</f>
        <v>0.95</v>
      </c>
      <c r="L13" s="2" t="n">
        <f aca="false">0.5+(B13-(1-B13))/2</f>
        <v>0.9</v>
      </c>
      <c r="M13" s="1" t="n">
        <f aca="false">1-J13</f>
        <v>0.1</v>
      </c>
      <c r="N13" s="1" t="n">
        <f aca="false">1-K13</f>
        <v>0.05</v>
      </c>
      <c r="O13" s="1" t="n">
        <f aca="false">0.5+H13-G13</f>
        <v>0.1</v>
      </c>
      <c r="P13" s="1" t="n">
        <f aca="false">1-L13</f>
        <v>0.1</v>
      </c>
      <c r="R13" s="1" t="n">
        <v>0.5</v>
      </c>
      <c r="S13" s="1" t="n">
        <v>0</v>
      </c>
      <c r="T13" s="1" t="n">
        <f aca="false">0.5*U13</f>
        <v>5</v>
      </c>
      <c r="U13" s="1" t="n">
        <v>10</v>
      </c>
      <c r="V13" s="1" t="n">
        <f aca="false">O13*(G13+H13)+M13*(E13+F13)</f>
        <v>0.1</v>
      </c>
      <c r="W13" s="1" t="n">
        <f aca="false">O13*(G13+H13)+N13*(E13+F13)</f>
        <v>0.075</v>
      </c>
      <c r="X13" s="1" t="n">
        <f aca="false">P13</f>
        <v>0.1</v>
      </c>
      <c r="Y13" s="1" t="n">
        <f aca="false">(E13*J13)+((1-E13)*(1-O13))</f>
        <v>0.9</v>
      </c>
      <c r="Z13" s="1" t="n">
        <f aca="false">(E13*K13)+((1-E13)*(1-O13))</f>
        <v>0.9225</v>
      </c>
      <c r="AA13" s="1" t="n">
        <f aca="false">L13</f>
        <v>0.9</v>
      </c>
      <c r="AB13" s="1" t="n">
        <f aca="false">B13*((R13*(1-Y13))+(S13*Y13))</f>
        <v>0.045</v>
      </c>
      <c r="AC13" s="1" t="n">
        <f aca="false">B13*((R13*(1-Z13))+(S13*Z13))</f>
        <v>0.034875</v>
      </c>
      <c r="AD13" s="1" t="n">
        <f aca="false">B13*((R13*(1-AA13))+(S13*AA13))</f>
        <v>0.045</v>
      </c>
      <c r="AE13" s="1" t="n">
        <f aca="false">_xlfn.BINOM.DIST(U13-T13,U13,1-V13,1)</f>
        <v>0.00163493740000001</v>
      </c>
      <c r="AF13" s="1" t="n">
        <f aca="false">_xlfn.BINOM.DIST(U13-T13,U13,1-W13,1)</f>
        <v>0.000433632542021372</v>
      </c>
      <c r="AG13" s="1" t="n">
        <f aca="false">_xlfn.BINOM.DIST(U13-T13,U13,1-X13,1)</f>
        <v>0.0016349374</v>
      </c>
      <c r="AH13" s="1" t="n">
        <f aca="false">(1-AB13)^U13</f>
        <v>0.631006329862094</v>
      </c>
      <c r="AI13" s="1" t="n">
        <f aca="false">(1-AC13)^U13</f>
        <v>0.701189904478</v>
      </c>
      <c r="AJ13" s="1" t="n">
        <f aca="false">(1-AD13)^U13</f>
        <v>0.631006329862094</v>
      </c>
      <c r="AK13" s="2" t="n">
        <f aca="false">AH13*AE13</f>
        <v>0.00103165584832828</v>
      </c>
      <c r="AL13" s="2" t="n">
        <f aca="false">AI13*AF13</f>
        <v>0.000304058760718518</v>
      </c>
      <c r="AM13" s="2" t="n">
        <f aca="false">AG13*AJ13</f>
        <v>0.00103165584832827</v>
      </c>
    </row>
    <row r="14" customFormat="false" ht="12.8" hidden="false" customHeight="false" outlineLevel="0" collapsed="false">
      <c r="B14" s="2" t="n">
        <v>1</v>
      </c>
      <c r="C14" s="1" t="n">
        <v>0.5</v>
      </c>
      <c r="D14" s="1" t="n">
        <v>0.5</v>
      </c>
      <c r="E14" s="1" t="n">
        <f aca="false">B14*C14</f>
        <v>0.5</v>
      </c>
      <c r="F14" s="1" t="n">
        <f aca="false">(1-B14)*D14</f>
        <v>0</v>
      </c>
      <c r="G14" s="1" t="n">
        <f aca="false">B14*(1-C14)</f>
        <v>0.5</v>
      </c>
      <c r="H14" s="1" t="n">
        <f aca="false">(1-B14)*(1-D14)</f>
        <v>0</v>
      </c>
      <c r="I14" s="1" t="n">
        <v>0.5</v>
      </c>
      <c r="J14" s="2" t="n">
        <f aca="false">0.5+E14-F14</f>
        <v>1</v>
      </c>
      <c r="K14" s="2" t="n">
        <f aca="false">0.5+E14+(F14*I14)-(F14*(1-I14))</f>
        <v>1</v>
      </c>
      <c r="L14" s="2" t="n">
        <f aca="false">0.5+(B14-(1-B14))/2</f>
        <v>1</v>
      </c>
      <c r="M14" s="1" t="n">
        <f aca="false">1-J14</f>
        <v>0</v>
      </c>
      <c r="N14" s="1" t="n">
        <f aca="false">1-K14</f>
        <v>0</v>
      </c>
      <c r="O14" s="1" t="n">
        <f aca="false">0.5+H14-G14</f>
        <v>0</v>
      </c>
      <c r="P14" s="1" t="n">
        <f aca="false">1-L14</f>
        <v>0</v>
      </c>
      <c r="R14" s="1" t="n">
        <v>0.5</v>
      </c>
      <c r="S14" s="1" t="n">
        <v>0</v>
      </c>
      <c r="T14" s="1" t="n">
        <f aca="false">0.5*U14</f>
        <v>5</v>
      </c>
      <c r="U14" s="1" t="n">
        <v>10</v>
      </c>
      <c r="V14" s="1" t="n">
        <f aca="false">O14*(G14+H14)+M14*(E14+F14)</f>
        <v>0</v>
      </c>
      <c r="W14" s="1" t="n">
        <f aca="false">O14*(G14+H14)+N14*(E14+F14)</f>
        <v>0</v>
      </c>
      <c r="X14" s="1" t="n">
        <f aca="false">P14</f>
        <v>0</v>
      </c>
      <c r="Y14" s="1" t="n">
        <f aca="false">(E14*J14)+((1-E14)*(1-O14))</f>
        <v>1</v>
      </c>
      <c r="Z14" s="1" t="n">
        <f aca="false">(E14*K14)+((1-E14)*(1-O14))</f>
        <v>1</v>
      </c>
      <c r="AA14" s="1" t="n">
        <f aca="false">L14</f>
        <v>1</v>
      </c>
      <c r="AB14" s="1" t="n">
        <f aca="false">B14*((R14*(1-Y14))+(S14*Y14))</f>
        <v>0</v>
      </c>
      <c r="AC14" s="1" t="n">
        <f aca="false">B14*((R14*(1-Z14))+(S14*Z14))</f>
        <v>0</v>
      </c>
      <c r="AD14" s="1" t="n">
        <f aca="false">B14*((R14*(1-AA14))+(S14*AA14))</f>
        <v>0</v>
      </c>
      <c r="AE14" s="1" t="n">
        <f aca="false">_xlfn.BINOM.DIST(U14-T14,U14,1-V14,1)</f>
        <v>0</v>
      </c>
      <c r="AF14" s="1" t="n">
        <f aca="false">_xlfn.BINOM.DIST(U14-T14,U14,1-W14,1)</f>
        <v>0</v>
      </c>
      <c r="AG14" s="1" t="n">
        <f aca="false">_xlfn.BINOM.DIST(U14-T14,U14,1-X14,1)</f>
        <v>0</v>
      </c>
      <c r="AH14" s="1" t="n">
        <f aca="false">(1-AB14)^U14</f>
        <v>1</v>
      </c>
      <c r="AI14" s="1" t="n">
        <f aca="false">(1-AC14)^U14</f>
        <v>1</v>
      </c>
      <c r="AJ14" s="1" t="n">
        <f aca="false">(1-AD14)^U14</f>
        <v>1</v>
      </c>
      <c r="AK14" s="2" t="n">
        <f aca="false">AH14*AE14</f>
        <v>0</v>
      </c>
      <c r="AL14" s="2" t="n">
        <f aca="false">AI14*AF14</f>
        <v>0</v>
      </c>
      <c r="AM14" s="2" t="n">
        <f aca="false">AG14*AJ14</f>
        <v>0</v>
      </c>
    </row>
    <row r="15" customFormat="false" ht="12.8" hidden="false" customHeight="false" outlineLevel="0" collapsed="false">
      <c r="G15" s="1"/>
      <c r="H15" s="1"/>
      <c r="J15" s="2"/>
      <c r="K15" s="2"/>
      <c r="L15" s="2"/>
      <c r="M15" s="1"/>
      <c r="N15" s="1"/>
      <c r="AC15" s="1"/>
      <c r="AD15" s="1"/>
      <c r="AK15" s="2"/>
      <c r="AL15" s="2"/>
      <c r="AM15" s="2"/>
    </row>
    <row r="16" customFormat="false" ht="12.8" hidden="false" customHeight="false" outlineLevel="0" collapsed="false">
      <c r="A16" s="2" t="s">
        <v>15</v>
      </c>
      <c r="B16" s="1" t="n">
        <v>0.5</v>
      </c>
      <c r="C16" s="2" t="n">
        <v>0</v>
      </c>
      <c r="D16" s="1" t="n">
        <v>0.5</v>
      </c>
      <c r="E16" s="1" t="n">
        <f aca="false">B16*C16</f>
        <v>0</v>
      </c>
      <c r="F16" s="1" t="n">
        <f aca="false">(1-B16)*D16</f>
        <v>0.25</v>
      </c>
      <c r="G16" s="1" t="n">
        <f aca="false">B16*(1-C16)</f>
        <v>0.5</v>
      </c>
      <c r="H16" s="1" t="n">
        <f aca="false">(1-B16)*(1-D16)</f>
        <v>0.25</v>
      </c>
      <c r="I16" s="1" t="n">
        <v>0.5</v>
      </c>
      <c r="J16" s="2" t="n">
        <f aca="false">0.5+E16-F16</f>
        <v>0.25</v>
      </c>
      <c r="K16" s="2" t="n">
        <f aca="false">0.5+E16+(F16*I16)-(F16*(1-I16))</f>
        <v>0.5</v>
      </c>
      <c r="L16" s="2" t="n">
        <f aca="false">0.5+(B16-(1-B16))/2</f>
        <v>0.5</v>
      </c>
      <c r="M16" s="1" t="n">
        <f aca="false">1-J16</f>
        <v>0.75</v>
      </c>
      <c r="N16" s="1" t="n">
        <f aca="false">1-K16</f>
        <v>0.5</v>
      </c>
      <c r="O16" s="1" t="n">
        <f aca="false">0.5+H16-G16</f>
        <v>0.25</v>
      </c>
      <c r="P16" s="1" t="n">
        <f aca="false">1-L16</f>
        <v>0.5</v>
      </c>
      <c r="R16" s="1" t="n">
        <v>0.5</v>
      </c>
      <c r="S16" s="1" t="n">
        <v>0</v>
      </c>
      <c r="T16" s="1" t="n">
        <f aca="false">0.5*U16</f>
        <v>5</v>
      </c>
      <c r="U16" s="1" t="n">
        <v>10</v>
      </c>
      <c r="V16" s="1" t="n">
        <f aca="false">O16*(G16+H16)+M16*(E16+F16)</f>
        <v>0.375</v>
      </c>
      <c r="W16" s="1" t="n">
        <f aca="false">O16*(G16+H16)+N16*(E16+F16)</f>
        <v>0.3125</v>
      </c>
      <c r="X16" s="1" t="n">
        <f aca="false">P16</f>
        <v>0.5</v>
      </c>
      <c r="Y16" s="1" t="n">
        <f aca="false">(E16*J16)+((1-E16)*(1-O16))</f>
        <v>0.75</v>
      </c>
      <c r="Z16" s="1" t="n">
        <f aca="false">(E16*K16)+((1-E16)*(1-O16))</f>
        <v>0.75</v>
      </c>
      <c r="AA16" s="1" t="n">
        <f aca="false">L16</f>
        <v>0.5</v>
      </c>
      <c r="AB16" s="1" t="n">
        <f aca="false">B16*((R16*(1-Y16))+(S16*Y16))</f>
        <v>0.0625</v>
      </c>
      <c r="AC16" s="1" t="n">
        <f aca="false">B16*((R16*(1-Z16))+(S16*Z16))</f>
        <v>0.0625</v>
      </c>
      <c r="AD16" s="1" t="n">
        <f aca="false">B16*((R16*(1-AA16))+(S16*AA16))</f>
        <v>0.125</v>
      </c>
      <c r="AE16" s="1" t="n">
        <f aca="false">_xlfn.BINOM.DIST(U16-T16,U16,1-V16,1)</f>
        <v>0.305728124454617</v>
      </c>
      <c r="AF16" s="1" t="n">
        <f aca="false">_xlfn.BINOM.DIST(U16-T16,U16,1-W16,1)</f>
        <v>0.172529445308101</v>
      </c>
      <c r="AG16" s="1" t="n">
        <f aca="false">_xlfn.BINOM.DIST(U16-T16,U16,1-X16,1)</f>
        <v>0.623046875</v>
      </c>
      <c r="AH16" s="1" t="n">
        <f aca="false">(1-AB16)^U16</f>
        <v>0.524460475048727</v>
      </c>
      <c r="AI16" s="1" t="n">
        <f aca="false">(1-AC16)^U16</f>
        <v>0.524460475048727</v>
      </c>
      <c r="AJ16" s="1" t="n">
        <f aca="false">(1-AD16)^U16</f>
        <v>0.263075576163828</v>
      </c>
      <c r="AK16" s="2" t="n">
        <f aca="false">AH16*AE16</f>
        <v>0.160342317387225</v>
      </c>
      <c r="AL16" s="2" t="n">
        <f aca="false">AI16*AF16</f>
        <v>0.0904848748461798</v>
      </c>
      <c r="AM16" s="2" t="n">
        <f aca="false">AG16*AJ16</f>
        <v>0.163908415617698</v>
      </c>
    </row>
    <row r="17" customFormat="false" ht="12.8" hidden="false" customHeight="false" outlineLevel="0" collapsed="false">
      <c r="B17" s="1" t="n">
        <v>0.5</v>
      </c>
      <c r="C17" s="2" t="n">
        <v>0.1</v>
      </c>
      <c r="D17" s="1" t="n">
        <v>0.5</v>
      </c>
      <c r="E17" s="1" t="n">
        <f aca="false">B17*C17</f>
        <v>0.05</v>
      </c>
      <c r="F17" s="1" t="n">
        <f aca="false">(1-B17)*D17</f>
        <v>0.25</v>
      </c>
      <c r="G17" s="1" t="n">
        <f aca="false">B17*(1-C17)</f>
        <v>0.45</v>
      </c>
      <c r="H17" s="1" t="n">
        <f aca="false">(1-B17)*(1-D17)</f>
        <v>0.25</v>
      </c>
      <c r="I17" s="1" t="n">
        <v>0.5</v>
      </c>
      <c r="J17" s="2" t="n">
        <f aca="false">0.5+E17-F17</f>
        <v>0.3</v>
      </c>
      <c r="K17" s="2" t="n">
        <f aca="false">0.5+E17+(F17*I17)-(F17*(1-I17))</f>
        <v>0.55</v>
      </c>
      <c r="L17" s="2" t="n">
        <f aca="false">0.5+(B17-(1-B17))/2</f>
        <v>0.5</v>
      </c>
      <c r="M17" s="1" t="n">
        <f aca="false">1-J17</f>
        <v>0.7</v>
      </c>
      <c r="N17" s="1" t="n">
        <f aca="false">1-K17</f>
        <v>0.45</v>
      </c>
      <c r="O17" s="1" t="n">
        <f aca="false">0.5+H17-G17</f>
        <v>0.3</v>
      </c>
      <c r="P17" s="1" t="n">
        <f aca="false">1-L17</f>
        <v>0.5</v>
      </c>
      <c r="R17" s="1" t="n">
        <v>0.5</v>
      </c>
      <c r="S17" s="1" t="n">
        <v>0</v>
      </c>
      <c r="T17" s="1" t="n">
        <f aca="false">0.5*U17</f>
        <v>5</v>
      </c>
      <c r="U17" s="1" t="n">
        <v>10</v>
      </c>
      <c r="V17" s="1" t="n">
        <f aca="false">O17*(G17+H17)+M17*(E17+F17)</f>
        <v>0.42</v>
      </c>
      <c r="W17" s="1" t="n">
        <f aca="false">O17*(G17+H17)+N17*(E17+F17)</f>
        <v>0.345</v>
      </c>
      <c r="X17" s="1" t="n">
        <f aca="false">P17</f>
        <v>0.5</v>
      </c>
      <c r="Y17" s="1" t="n">
        <f aca="false">(E17*J17)+((1-E17)*(1-O17))</f>
        <v>0.68</v>
      </c>
      <c r="Z17" s="1" t="n">
        <f aca="false">(E17*K17)+((1-E17)*(1-O17))</f>
        <v>0.6925</v>
      </c>
      <c r="AA17" s="1" t="n">
        <f aca="false">L17</f>
        <v>0.5</v>
      </c>
      <c r="AB17" s="1" t="n">
        <f aca="false">B17*((R17*(1-Y17))+(S17*Y17))</f>
        <v>0.08</v>
      </c>
      <c r="AC17" s="1" t="n">
        <f aca="false">B17*((R17*(1-Z17))+(S17*Z17))</f>
        <v>0.076875</v>
      </c>
      <c r="AD17" s="1" t="n">
        <f aca="false">B17*((R17*(1-AA17))+(S17*AA17))</f>
        <v>0.125</v>
      </c>
      <c r="AE17" s="1" t="n">
        <f aca="false">_xlfn.BINOM.DIST(U17-T17,U17,1-V17,1)</f>
        <v>0.417774943289796</v>
      </c>
      <c r="AF17" s="1" t="n">
        <f aca="false">_xlfn.BINOM.DIST(U17-T17,U17,1-W17,1)</f>
        <v>0.237639014657181</v>
      </c>
      <c r="AG17" s="1" t="n">
        <f aca="false">_xlfn.BINOM.DIST(U17-T17,U17,1-X17,1)</f>
        <v>0.623046875</v>
      </c>
      <c r="AH17" s="1" t="n">
        <f aca="false">(1-AB17)^U17</f>
        <v>0.434388454223632</v>
      </c>
      <c r="AI17" s="1" t="n">
        <f aca="false">(1-AC17)^U17</f>
        <v>0.449371087552422</v>
      </c>
      <c r="AJ17" s="1" t="n">
        <f aca="false">(1-AD17)^U17</f>
        <v>0.263075576163828</v>
      </c>
      <c r="AK17" s="2" t="n">
        <f aca="false">AH17*AE17</f>
        <v>0.18147661182902</v>
      </c>
      <c r="AL17" s="2" t="n">
        <f aca="false">AI17*AF17</f>
        <v>0.106788102461384</v>
      </c>
      <c r="AM17" s="2" t="n">
        <f aca="false">AG17*AJ17</f>
        <v>0.163908415617698</v>
      </c>
    </row>
    <row r="18" customFormat="false" ht="12.8" hidden="false" customHeight="false" outlineLevel="0" collapsed="false">
      <c r="B18" s="1" t="n">
        <v>0.5</v>
      </c>
      <c r="C18" s="2" t="n">
        <v>0.2</v>
      </c>
      <c r="D18" s="1" t="n">
        <v>0.5</v>
      </c>
      <c r="E18" s="1" t="n">
        <f aca="false">B18*C18</f>
        <v>0.1</v>
      </c>
      <c r="F18" s="1" t="n">
        <f aca="false">(1-B18)*D18</f>
        <v>0.25</v>
      </c>
      <c r="G18" s="1" t="n">
        <f aca="false">B18*(1-C18)</f>
        <v>0.4</v>
      </c>
      <c r="H18" s="1" t="n">
        <f aca="false">(1-B18)*(1-D18)</f>
        <v>0.25</v>
      </c>
      <c r="I18" s="1" t="n">
        <v>0.5</v>
      </c>
      <c r="J18" s="2" t="n">
        <f aca="false">0.5+E18-F18</f>
        <v>0.35</v>
      </c>
      <c r="K18" s="2" t="n">
        <f aca="false">0.5+E18+(F18*I18)-(F18*(1-I18))</f>
        <v>0.6</v>
      </c>
      <c r="L18" s="2" t="n">
        <f aca="false">0.5+(B18-(1-B18))/2</f>
        <v>0.5</v>
      </c>
      <c r="M18" s="1" t="n">
        <f aca="false">1-J18</f>
        <v>0.65</v>
      </c>
      <c r="N18" s="1" t="n">
        <f aca="false">1-K18</f>
        <v>0.4</v>
      </c>
      <c r="O18" s="1" t="n">
        <f aca="false">0.5+H18-G18</f>
        <v>0.35</v>
      </c>
      <c r="P18" s="1" t="n">
        <f aca="false">1-L18</f>
        <v>0.5</v>
      </c>
      <c r="R18" s="1" t="n">
        <v>0.5</v>
      </c>
      <c r="S18" s="1" t="n">
        <v>0</v>
      </c>
      <c r="T18" s="1" t="n">
        <f aca="false">0.5*U18</f>
        <v>5</v>
      </c>
      <c r="U18" s="1" t="n">
        <v>10</v>
      </c>
      <c r="V18" s="1" t="n">
        <f aca="false">O18*(G18+H18)+M18*(E18+F18)</f>
        <v>0.455</v>
      </c>
      <c r="W18" s="1" t="n">
        <f aca="false">O18*(G18+H18)+N18*(E18+F18)</f>
        <v>0.3675</v>
      </c>
      <c r="X18" s="1" t="n">
        <f aca="false">P18</f>
        <v>0.5</v>
      </c>
      <c r="Y18" s="1" t="n">
        <f aca="false">(E18*J18)+((1-E18)*(1-O18))</f>
        <v>0.62</v>
      </c>
      <c r="Z18" s="1" t="n">
        <f aca="false">(E18*K18)+((1-E18)*(1-O18))</f>
        <v>0.645</v>
      </c>
      <c r="AA18" s="1" t="n">
        <f aca="false">L18</f>
        <v>0.5</v>
      </c>
      <c r="AB18" s="1" t="n">
        <f aca="false">B18*((R18*(1-Y18))+(S18*Y18))</f>
        <v>0.095</v>
      </c>
      <c r="AC18" s="1" t="n">
        <f aca="false">B18*((R18*(1-Z18))+(S18*Z18))</f>
        <v>0.08875</v>
      </c>
      <c r="AD18" s="1" t="n">
        <f aca="false">B18*((R18*(1-AA18))+(S18*AA18))</f>
        <v>0.125</v>
      </c>
      <c r="AE18" s="1" t="n">
        <f aca="false">_xlfn.BINOM.DIST(U18-T18,U18,1-V18,1)</f>
        <v>0.508588699088113</v>
      </c>
      <c r="AF18" s="1" t="n">
        <f aca="false">_xlfn.BINOM.DIST(U18-T18,U18,1-W18,1)</f>
        <v>0.288089961887672</v>
      </c>
      <c r="AG18" s="1" t="n">
        <f aca="false">_xlfn.BINOM.DIST(U18-T18,U18,1-X18,1)</f>
        <v>0.623046875</v>
      </c>
      <c r="AH18" s="1" t="n">
        <f aca="false">(1-AB18)^U18</f>
        <v>0.368540984833552</v>
      </c>
      <c r="AI18" s="1" t="n">
        <f aca="false">(1-AC18)^U18</f>
        <v>0.394798426658066</v>
      </c>
      <c r="AJ18" s="1" t="n">
        <f aca="false">(1-AD18)^U18</f>
        <v>0.263075576163828</v>
      </c>
      <c r="AK18" s="2" t="n">
        <f aca="false">AH18*AE18</f>
        <v>0.187435780037148</v>
      </c>
      <c r="AL18" s="2" t="n">
        <f aca="false">AI18*AF18</f>
        <v>0.113737463689235</v>
      </c>
      <c r="AM18" s="2" t="n">
        <f aca="false">AG18*AJ18</f>
        <v>0.163908415617698</v>
      </c>
    </row>
    <row r="19" customFormat="false" ht="12.8" hidden="false" customHeight="false" outlineLevel="0" collapsed="false">
      <c r="B19" s="1" t="n">
        <v>0.5</v>
      </c>
      <c r="C19" s="2" t="n">
        <v>0.3</v>
      </c>
      <c r="D19" s="1" t="n">
        <v>0.5</v>
      </c>
      <c r="E19" s="1" t="n">
        <f aca="false">B19*C19</f>
        <v>0.15</v>
      </c>
      <c r="F19" s="1" t="n">
        <f aca="false">(1-B19)*D19</f>
        <v>0.25</v>
      </c>
      <c r="G19" s="1" t="n">
        <f aca="false">B19*(1-C19)</f>
        <v>0.35</v>
      </c>
      <c r="H19" s="1" t="n">
        <f aca="false">(1-B19)*(1-D19)</f>
        <v>0.25</v>
      </c>
      <c r="I19" s="1" t="n">
        <v>0.5</v>
      </c>
      <c r="J19" s="2" t="n">
        <f aca="false">0.5+E19-F19</f>
        <v>0.4</v>
      </c>
      <c r="K19" s="2" t="n">
        <f aca="false">0.5+E19+(F19*I19)-(F19*(1-I19))</f>
        <v>0.65</v>
      </c>
      <c r="L19" s="2" t="n">
        <f aca="false">0.5+(B19-(1-B19))/2</f>
        <v>0.5</v>
      </c>
      <c r="M19" s="1" t="n">
        <f aca="false">1-J19</f>
        <v>0.6</v>
      </c>
      <c r="N19" s="1" t="n">
        <f aca="false">1-K19</f>
        <v>0.35</v>
      </c>
      <c r="O19" s="1" t="n">
        <f aca="false">0.5+H19-G19</f>
        <v>0.4</v>
      </c>
      <c r="P19" s="1" t="n">
        <f aca="false">1-L19</f>
        <v>0.5</v>
      </c>
      <c r="R19" s="1" t="n">
        <v>0.5</v>
      </c>
      <c r="S19" s="1" t="n">
        <v>0</v>
      </c>
      <c r="T19" s="1" t="n">
        <f aca="false">0.5*U19</f>
        <v>5</v>
      </c>
      <c r="U19" s="1" t="n">
        <v>10</v>
      </c>
      <c r="V19" s="1" t="n">
        <f aca="false">O19*(G19+H19)+M19*(E19+F19)</f>
        <v>0.48</v>
      </c>
      <c r="W19" s="1" t="n">
        <f aca="false">O19*(G19+H19)+N19*(E19+F19)</f>
        <v>0.38</v>
      </c>
      <c r="X19" s="1" t="n">
        <f aca="false">P19</f>
        <v>0.5</v>
      </c>
      <c r="Y19" s="1" t="n">
        <f aca="false">(E19*J19)+((1-E19)*(1-O19))</f>
        <v>0.57</v>
      </c>
      <c r="Z19" s="1" t="n">
        <f aca="false">(E19*K19)+((1-E19)*(1-O19))</f>
        <v>0.6075</v>
      </c>
      <c r="AA19" s="1" t="n">
        <f aca="false">L19</f>
        <v>0.5</v>
      </c>
      <c r="AB19" s="1" t="n">
        <f aca="false">B19*((R19*(1-Y19))+(S19*Y19))</f>
        <v>0.1075</v>
      </c>
      <c r="AC19" s="1" t="n">
        <f aca="false">B19*((R19*(1-Z19))+(S19*Z19))</f>
        <v>0.098125</v>
      </c>
      <c r="AD19" s="1" t="n">
        <f aca="false">B19*((R19*(1-AA19))+(S19*AA19))</f>
        <v>0.125</v>
      </c>
      <c r="AE19" s="1" t="n">
        <f aca="false">_xlfn.BINOM.DIST(U19-T19,U19,1-V19,1)</f>
        <v>0.572951743879195</v>
      </c>
      <c r="AF19" s="1" t="n">
        <f aca="false">_xlfn.BINOM.DIST(U19-T19,U19,1-W19,1)</f>
        <v>0.317686979198408</v>
      </c>
      <c r="AG19" s="1" t="n">
        <f aca="false">_xlfn.BINOM.DIST(U19-T19,U19,1-X19,1)</f>
        <v>0.623046875</v>
      </c>
      <c r="AH19" s="1" t="n">
        <f aca="false">(1-AB19)^U19</f>
        <v>0.320687659380613</v>
      </c>
      <c r="AI19" s="1" t="n">
        <f aca="false">(1-AC19)^U19</f>
        <v>0.356011055249723</v>
      </c>
      <c r="AJ19" s="1" t="n">
        <f aca="false">(1-AD19)^U19</f>
        <v>0.263075576163828</v>
      </c>
      <c r="AK19" s="2" t="n">
        <f aca="false">AH19*AE19</f>
        <v>0.183738553682659</v>
      </c>
      <c r="AL19" s="2" t="n">
        <f aca="false">AI19*AF19</f>
        <v>0.113100076703522</v>
      </c>
      <c r="AM19" s="2" t="n">
        <f aca="false">AG19*AJ19</f>
        <v>0.163908415617698</v>
      </c>
    </row>
    <row r="20" customFormat="false" ht="12.8" hidden="false" customHeight="false" outlineLevel="0" collapsed="false">
      <c r="B20" s="1" t="n">
        <v>0.5</v>
      </c>
      <c r="C20" s="2" t="n">
        <v>0.4</v>
      </c>
      <c r="D20" s="1" t="n">
        <v>0.5</v>
      </c>
      <c r="E20" s="1" t="n">
        <f aca="false">B20*C20</f>
        <v>0.2</v>
      </c>
      <c r="F20" s="1" t="n">
        <f aca="false">(1-B20)*D20</f>
        <v>0.25</v>
      </c>
      <c r="G20" s="1" t="n">
        <f aca="false">B20*(1-C20)</f>
        <v>0.3</v>
      </c>
      <c r="H20" s="1" t="n">
        <f aca="false">(1-B20)*(1-D20)</f>
        <v>0.25</v>
      </c>
      <c r="I20" s="1" t="n">
        <v>0.5</v>
      </c>
      <c r="J20" s="2" t="n">
        <f aca="false">0.5+E20-F20</f>
        <v>0.45</v>
      </c>
      <c r="K20" s="2" t="n">
        <f aca="false">0.5+E20+(F20*I20)-(F20*(1-I20))</f>
        <v>0.7</v>
      </c>
      <c r="L20" s="2" t="n">
        <f aca="false">0.5+(B20-(1-B20))/2</f>
        <v>0.5</v>
      </c>
      <c r="M20" s="1" t="n">
        <f aca="false">1-J20</f>
        <v>0.55</v>
      </c>
      <c r="N20" s="1" t="n">
        <f aca="false">1-K20</f>
        <v>0.3</v>
      </c>
      <c r="O20" s="1" t="n">
        <f aca="false">0.5+H20-G20</f>
        <v>0.45</v>
      </c>
      <c r="P20" s="1" t="n">
        <f aca="false">1-L20</f>
        <v>0.5</v>
      </c>
      <c r="R20" s="1" t="n">
        <v>0.5</v>
      </c>
      <c r="S20" s="1" t="n">
        <v>0</v>
      </c>
      <c r="T20" s="1" t="n">
        <f aca="false">0.5*U20</f>
        <v>5</v>
      </c>
      <c r="U20" s="1" t="n">
        <v>10</v>
      </c>
      <c r="V20" s="1" t="n">
        <f aca="false">O20*(G20+H20)+M20*(E20+F20)</f>
        <v>0.495</v>
      </c>
      <c r="W20" s="1" t="n">
        <f aca="false">O20*(G20+H20)+N20*(E20+F20)</f>
        <v>0.3825</v>
      </c>
      <c r="X20" s="1" t="n">
        <f aca="false">P20</f>
        <v>0.5</v>
      </c>
      <c r="Y20" s="1" t="n">
        <f aca="false">(E20*J20)+((1-E20)*(1-O20))</f>
        <v>0.53</v>
      </c>
      <c r="Z20" s="1" t="n">
        <f aca="false">(E20*K20)+((1-E20)*(1-O20))</f>
        <v>0.58</v>
      </c>
      <c r="AA20" s="1" t="n">
        <f aca="false">L20</f>
        <v>0.5</v>
      </c>
      <c r="AB20" s="1" t="n">
        <f aca="false">B20*((R20*(1-Y20))+(S20*Y20))</f>
        <v>0.1175</v>
      </c>
      <c r="AC20" s="1" t="n">
        <f aca="false">B20*((R20*(1-Z20))+(S20*Z20))</f>
        <v>0.105</v>
      </c>
      <c r="AD20" s="1" t="n">
        <f aca="false">B20*((R20*(1-AA20))+(S20*AA20))</f>
        <v>0.125</v>
      </c>
      <c r="AE20" s="1" t="n">
        <f aca="false">_xlfn.BINOM.DIST(U20-T20,U20,1-V20,1)</f>
        <v>0.610682316843308</v>
      </c>
      <c r="AF20" s="1" t="n">
        <f aca="false">_xlfn.BINOM.DIST(U20-T20,U20,1-W20,1)</f>
        <v>0.32372260200504</v>
      </c>
      <c r="AG20" s="1" t="n">
        <f aca="false">_xlfn.BINOM.DIST(U20-T20,U20,1-X20,1)</f>
        <v>0.623046875</v>
      </c>
      <c r="AH20" s="1" t="n">
        <f aca="false">(1-AB20)^U20</f>
        <v>0.286514852854551</v>
      </c>
      <c r="AI20" s="1" t="n">
        <f aca="false">(1-AC20)^U20</f>
        <v>0.329784586096516</v>
      </c>
      <c r="AJ20" s="1" t="n">
        <f aca="false">(1-AD20)^U20</f>
        <v>0.263075576163828</v>
      </c>
      <c r="AK20" s="2" t="n">
        <f aca="false">AH20*AE20</f>
        <v>0.174969554151237</v>
      </c>
      <c r="AL20" s="2" t="n">
        <f aca="false">AI20*AF20</f>
        <v>0.10675872431232</v>
      </c>
      <c r="AM20" s="2" t="n">
        <f aca="false">AG20*AJ20</f>
        <v>0.163908415617698</v>
      </c>
    </row>
    <row r="21" customFormat="false" ht="12.8" hidden="false" customHeight="false" outlineLevel="0" collapsed="false">
      <c r="B21" s="1" t="n">
        <v>0.5</v>
      </c>
      <c r="C21" s="2" t="n">
        <v>0.5</v>
      </c>
      <c r="D21" s="1" t="n">
        <v>0.5</v>
      </c>
      <c r="E21" s="1" t="n">
        <f aca="false">B21*C21</f>
        <v>0.25</v>
      </c>
      <c r="F21" s="1" t="n">
        <f aca="false">(1-B21)*D21</f>
        <v>0.25</v>
      </c>
      <c r="G21" s="1" t="n">
        <f aca="false">B21*(1-C21)</f>
        <v>0.25</v>
      </c>
      <c r="H21" s="1" t="n">
        <f aca="false">(1-B21)*(1-D21)</f>
        <v>0.25</v>
      </c>
      <c r="I21" s="1" t="n">
        <v>0.5</v>
      </c>
      <c r="J21" s="2" t="n">
        <f aca="false">0.5+E21-F21</f>
        <v>0.5</v>
      </c>
      <c r="K21" s="2" t="n">
        <f aca="false">0.5+E21+(F21*I21)-(F21*(1-I21))</f>
        <v>0.75</v>
      </c>
      <c r="L21" s="2" t="n">
        <f aca="false">0.5+(B21-(1-B21))/2</f>
        <v>0.5</v>
      </c>
      <c r="M21" s="1" t="n">
        <f aca="false">1-J21</f>
        <v>0.5</v>
      </c>
      <c r="N21" s="1" t="n">
        <f aca="false">1-K21</f>
        <v>0.25</v>
      </c>
      <c r="O21" s="1" t="n">
        <f aca="false">0.5+H21-G21</f>
        <v>0.5</v>
      </c>
      <c r="P21" s="1" t="n">
        <f aca="false">1-L21</f>
        <v>0.5</v>
      </c>
      <c r="R21" s="1" t="n">
        <v>0.5</v>
      </c>
      <c r="S21" s="1" t="n">
        <v>0</v>
      </c>
      <c r="T21" s="1" t="n">
        <f aca="false">0.5*U21</f>
        <v>5</v>
      </c>
      <c r="U21" s="1" t="n">
        <v>10</v>
      </c>
      <c r="V21" s="1" t="n">
        <f aca="false">O21*(G21+H21)+M21*(E21+F21)</f>
        <v>0.5</v>
      </c>
      <c r="W21" s="1" t="n">
        <f aca="false">O21*(G21+H21)+N21*(E21+F21)</f>
        <v>0.375</v>
      </c>
      <c r="X21" s="1" t="n">
        <f aca="false">P21</f>
        <v>0.5</v>
      </c>
      <c r="Y21" s="1" t="n">
        <f aca="false">(E21*J21)+((1-E21)*(1-O21))</f>
        <v>0.5</v>
      </c>
      <c r="Z21" s="1" t="n">
        <f aca="false">(E21*K21)+((1-E21)*(1-O21))</f>
        <v>0.5625</v>
      </c>
      <c r="AA21" s="1" t="n">
        <f aca="false">L21</f>
        <v>0.5</v>
      </c>
      <c r="AB21" s="1" t="n">
        <f aca="false">B21*((R21*(1-Y21))+(S21*Y21))</f>
        <v>0.125</v>
      </c>
      <c r="AC21" s="1" t="n">
        <f aca="false">B21*((R21*(1-Z21))+(S21*Z21))</f>
        <v>0.109375</v>
      </c>
      <c r="AD21" s="1" t="n">
        <f aca="false">B21*((R21*(1-AA21))+(S21*AA21))</f>
        <v>0.125</v>
      </c>
      <c r="AE21" s="1" t="n">
        <f aca="false">_xlfn.BINOM.DIST(U21-T21,U21,1-V21,1)</f>
        <v>0.623046875</v>
      </c>
      <c r="AF21" s="1" t="n">
        <f aca="false">_xlfn.BINOM.DIST(U21-T21,U21,1-W21,1)</f>
        <v>0.305728124454617</v>
      </c>
      <c r="AG21" s="1" t="n">
        <f aca="false">_xlfn.BINOM.DIST(U21-T21,U21,1-X21,1)</f>
        <v>0.623046875</v>
      </c>
      <c r="AH21" s="1" t="n">
        <f aca="false">(1-AB21)^U21</f>
        <v>0.263075576163828</v>
      </c>
      <c r="AI21" s="1" t="n">
        <f aca="false">(1-AC21)^U21</f>
        <v>0.314013859582181</v>
      </c>
      <c r="AJ21" s="1" t="n">
        <f aca="false">(1-AD21)^U21</f>
        <v>0.263075576163828</v>
      </c>
      <c r="AK21" s="2" t="n">
        <f aca="false">AH21*AE21</f>
        <v>0.163908415617698</v>
      </c>
      <c r="AL21" s="2" t="n">
        <f aca="false">AI21*AF21</f>
        <v>0.0960028683428158</v>
      </c>
      <c r="AM21" s="2" t="n">
        <f aca="false">AG21*AJ21</f>
        <v>0.163908415617698</v>
      </c>
    </row>
    <row r="22" customFormat="false" ht="12.8" hidden="false" customHeight="false" outlineLevel="0" collapsed="false">
      <c r="B22" s="1" t="n">
        <v>0.5</v>
      </c>
      <c r="C22" s="2" t="n">
        <v>0.6</v>
      </c>
      <c r="D22" s="1" t="n">
        <v>0.5</v>
      </c>
      <c r="E22" s="1" t="n">
        <f aca="false">B22*C22</f>
        <v>0.3</v>
      </c>
      <c r="F22" s="1" t="n">
        <f aca="false">(1-B22)*D22</f>
        <v>0.25</v>
      </c>
      <c r="G22" s="1" t="n">
        <f aca="false">B22*(1-C22)</f>
        <v>0.2</v>
      </c>
      <c r="H22" s="1" t="n">
        <f aca="false">(1-B22)*(1-D22)</f>
        <v>0.25</v>
      </c>
      <c r="I22" s="1" t="n">
        <v>0.5</v>
      </c>
      <c r="J22" s="2" t="n">
        <f aca="false">0.5+E22-F22</f>
        <v>0.55</v>
      </c>
      <c r="K22" s="2" t="n">
        <f aca="false">0.5+E22+(F22*I22)-(F22*(1-I22))</f>
        <v>0.8</v>
      </c>
      <c r="L22" s="2" t="n">
        <f aca="false">0.5+(B22-(1-B22))/2</f>
        <v>0.5</v>
      </c>
      <c r="M22" s="1" t="n">
        <f aca="false">1-J22</f>
        <v>0.45</v>
      </c>
      <c r="N22" s="1" t="n">
        <f aca="false">1-K22</f>
        <v>0.2</v>
      </c>
      <c r="O22" s="1" t="n">
        <f aca="false">0.5+H22-G22</f>
        <v>0.55</v>
      </c>
      <c r="P22" s="1" t="n">
        <f aca="false">1-L22</f>
        <v>0.5</v>
      </c>
      <c r="R22" s="1" t="n">
        <v>0.5</v>
      </c>
      <c r="S22" s="1" t="n">
        <v>0</v>
      </c>
      <c r="T22" s="1" t="n">
        <f aca="false">0.5*U22</f>
        <v>5</v>
      </c>
      <c r="U22" s="1" t="n">
        <v>10</v>
      </c>
      <c r="V22" s="1" t="n">
        <f aca="false">O22*(G22+H22)+M22*(E22+F22)</f>
        <v>0.495</v>
      </c>
      <c r="W22" s="1" t="n">
        <f aca="false">O22*(G22+H22)+N22*(E22+F22)</f>
        <v>0.3575</v>
      </c>
      <c r="X22" s="1" t="n">
        <f aca="false">P22</f>
        <v>0.5</v>
      </c>
      <c r="Y22" s="1" t="n">
        <f aca="false">(E22*J22)+((1-E22)*(1-O22))</f>
        <v>0.48</v>
      </c>
      <c r="Z22" s="1" t="n">
        <f aca="false">(E22*K22)+((1-E22)*(1-O22))</f>
        <v>0.555</v>
      </c>
      <c r="AA22" s="1" t="n">
        <f aca="false">L22</f>
        <v>0.5</v>
      </c>
      <c r="AB22" s="1" t="n">
        <f aca="false">B22*((R22*(1-Y22))+(S22*Y22))</f>
        <v>0.13</v>
      </c>
      <c r="AC22" s="1" t="n">
        <f aca="false">B22*((R22*(1-Z22))+(S22*Z22))</f>
        <v>0.11125</v>
      </c>
      <c r="AD22" s="1" t="n">
        <f aca="false">B22*((R22*(1-AA22))+(S22*AA22))</f>
        <v>0.125</v>
      </c>
      <c r="AE22" s="1" t="n">
        <f aca="false">_xlfn.BINOM.DIST(U22-T22,U22,1-V22,1)</f>
        <v>0.610682316843308</v>
      </c>
      <c r="AF22" s="1" t="n">
        <f aca="false">_xlfn.BINOM.DIST(U22-T22,U22,1-W22,1)</f>
        <v>0.265184206364752</v>
      </c>
      <c r="AG22" s="1" t="n">
        <f aca="false">_xlfn.BINOM.DIST(U22-T22,U22,1-X22,1)</f>
        <v>0.623046875</v>
      </c>
      <c r="AH22" s="1" t="n">
        <f aca="false">(1-AB22)^U22</f>
        <v>0.248423414191436</v>
      </c>
      <c r="AI22" s="1" t="n">
        <f aca="false">(1-AC22)^U22</f>
        <v>0.307465319980538</v>
      </c>
      <c r="AJ22" s="1" t="n">
        <f aca="false">(1-AD22)^U22</f>
        <v>0.263075576163828</v>
      </c>
      <c r="AK22" s="2" t="n">
        <f aca="false">AH22*AE22</f>
        <v>0.151707786136551</v>
      </c>
      <c r="AL22" s="2" t="n">
        <f aca="false">AI22*AF22</f>
        <v>0.0815349468637235</v>
      </c>
      <c r="AM22" s="2" t="n">
        <f aca="false">AG22*AJ22</f>
        <v>0.163908415617698</v>
      </c>
    </row>
    <row r="23" customFormat="false" ht="12.8" hidden="false" customHeight="false" outlineLevel="0" collapsed="false">
      <c r="B23" s="1" t="n">
        <v>0.5</v>
      </c>
      <c r="C23" s="2" t="n">
        <v>0.7</v>
      </c>
      <c r="D23" s="1" t="n">
        <v>0.5</v>
      </c>
      <c r="E23" s="1" t="n">
        <f aca="false">B23*C23</f>
        <v>0.35</v>
      </c>
      <c r="F23" s="1" t="n">
        <f aca="false">(1-B23)*D23</f>
        <v>0.25</v>
      </c>
      <c r="G23" s="1" t="n">
        <f aca="false">B23*(1-C23)</f>
        <v>0.15</v>
      </c>
      <c r="H23" s="1" t="n">
        <f aca="false">(1-B23)*(1-D23)</f>
        <v>0.25</v>
      </c>
      <c r="I23" s="1" t="n">
        <v>0.5</v>
      </c>
      <c r="J23" s="2" t="n">
        <f aca="false">0.5+E23-F23</f>
        <v>0.6</v>
      </c>
      <c r="K23" s="2" t="n">
        <f aca="false">0.5+E23+(F23*I23)-(F23*(1-I23))</f>
        <v>0.85</v>
      </c>
      <c r="L23" s="2" t="n">
        <f aca="false">0.5+(B23-(1-B23))/2</f>
        <v>0.5</v>
      </c>
      <c r="M23" s="1" t="n">
        <f aca="false">1-J23</f>
        <v>0.4</v>
      </c>
      <c r="N23" s="1" t="n">
        <f aca="false">1-K23</f>
        <v>0.15</v>
      </c>
      <c r="O23" s="1" t="n">
        <f aca="false">0.5+H23-G23</f>
        <v>0.6</v>
      </c>
      <c r="P23" s="1" t="n">
        <f aca="false">1-L23</f>
        <v>0.5</v>
      </c>
      <c r="R23" s="1" t="n">
        <v>0.5</v>
      </c>
      <c r="S23" s="1" t="n">
        <v>0</v>
      </c>
      <c r="T23" s="1" t="n">
        <f aca="false">0.5*U23</f>
        <v>5</v>
      </c>
      <c r="U23" s="1" t="n">
        <v>10</v>
      </c>
      <c r="V23" s="1" t="n">
        <f aca="false">O23*(G23+H23)+M23*(E23+F23)</f>
        <v>0.48</v>
      </c>
      <c r="W23" s="1" t="n">
        <f aca="false">O23*(G23+H23)+N23*(E23+F23)</f>
        <v>0.33</v>
      </c>
      <c r="X23" s="1" t="n">
        <f aca="false">P23</f>
        <v>0.5</v>
      </c>
      <c r="Y23" s="1" t="n">
        <f aca="false">(E23*J23)+((1-E23)*(1-O23))</f>
        <v>0.47</v>
      </c>
      <c r="Z23" s="1" t="n">
        <f aca="false">(E23*K23)+((1-E23)*(1-O23))</f>
        <v>0.5575</v>
      </c>
      <c r="AA23" s="1" t="n">
        <f aca="false">L23</f>
        <v>0.5</v>
      </c>
      <c r="AB23" s="1" t="n">
        <f aca="false">B23*((R23*(1-Y23))+(S23*Y23))</f>
        <v>0.1325</v>
      </c>
      <c r="AC23" s="1" t="n">
        <f aca="false">B23*((R23*(1-Z23))+(S23*Z23))</f>
        <v>0.110625</v>
      </c>
      <c r="AD23" s="1" t="n">
        <f aca="false">B23*((R23*(1-AA23))+(S23*AA23))</f>
        <v>0.125</v>
      </c>
      <c r="AE23" s="1" t="n">
        <f aca="false">_xlfn.BINOM.DIST(U23-T23,U23,1-V23,1)</f>
        <v>0.572951743879195</v>
      </c>
      <c r="AF23" s="1" t="n">
        <f aca="false">_xlfn.BINOM.DIST(U23-T23,U23,1-W23,1)</f>
        <v>0.206351401922976</v>
      </c>
      <c r="AG23" s="1" t="n">
        <f aca="false">_xlfn.BINOM.DIST(U23-T23,U23,1-X23,1)</f>
        <v>0.623046875</v>
      </c>
      <c r="AH23" s="1" t="n">
        <f aca="false">(1-AB23)^U23</f>
        <v>0.241376416060094</v>
      </c>
      <c r="AI23" s="1" t="n">
        <f aca="false">(1-AC23)^U23</f>
        <v>0.309634378619013</v>
      </c>
      <c r="AJ23" s="1" t="n">
        <f aca="false">(1-AD23)^U23</f>
        <v>0.263075576163828</v>
      </c>
      <c r="AK23" s="2" t="n">
        <f aca="false">AH23*AE23</f>
        <v>0.138297038512941</v>
      </c>
      <c r="AL23" s="2" t="n">
        <f aca="false">AI23*AF23</f>
        <v>0.063893488111583</v>
      </c>
      <c r="AM23" s="2" t="n">
        <f aca="false">AG23*AJ23</f>
        <v>0.163908415617698</v>
      </c>
    </row>
    <row r="24" customFormat="false" ht="12.8" hidden="false" customHeight="false" outlineLevel="0" collapsed="false">
      <c r="B24" s="1" t="n">
        <v>0.5</v>
      </c>
      <c r="C24" s="2" t="n">
        <v>0.8</v>
      </c>
      <c r="D24" s="1" t="n">
        <v>0.5</v>
      </c>
      <c r="E24" s="1" t="n">
        <f aca="false">B24*C24</f>
        <v>0.4</v>
      </c>
      <c r="F24" s="1" t="n">
        <f aca="false">(1-B24)*D24</f>
        <v>0.25</v>
      </c>
      <c r="G24" s="1" t="n">
        <f aca="false">B24*(1-C24)</f>
        <v>0.1</v>
      </c>
      <c r="H24" s="1" t="n">
        <f aca="false">(1-B24)*(1-D24)</f>
        <v>0.25</v>
      </c>
      <c r="I24" s="1" t="n">
        <v>0.5</v>
      </c>
      <c r="J24" s="2" t="n">
        <f aca="false">0.5+E24-F24</f>
        <v>0.65</v>
      </c>
      <c r="K24" s="2" t="n">
        <f aca="false">0.5+E24+(F24*I24)-(F24*(1-I24))</f>
        <v>0.9</v>
      </c>
      <c r="L24" s="2" t="n">
        <f aca="false">0.5+(B24-(1-B24))/2</f>
        <v>0.5</v>
      </c>
      <c r="M24" s="1" t="n">
        <f aca="false">1-J24</f>
        <v>0.35</v>
      </c>
      <c r="N24" s="1" t="n">
        <f aca="false">1-K24</f>
        <v>0.1</v>
      </c>
      <c r="O24" s="1" t="n">
        <f aca="false">0.5+H24-G24</f>
        <v>0.65</v>
      </c>
      <c r="P24" s="1" t="n">
        <f aca="false">1-L24</f>
        <v>0.5</v>
      </c>
      <c r="R24" s="1" t="n">
        <v>0.5</v>
      </c>
      <c r="S24" s="1" t="n">
        <v>0</v>
      </c>
      <c r="T24" s="1" t="n">
        <f aca="false">0.5*U24</f>
        <v>5</v>
      </c>
      <c r="U24" s="1" t="n">
        <v>10</v>
      </c>
      <c r="V24" s="1" t="n">
        <f aca="false">O24*(G24+H24)+M24*(E24+F24)</f>
        <v>0.455</v>
      </c>
      <c r="W24" s="1" t="n">
        <f aca="false">O24*(G24+H24)+N24*(E24+F24)</f>
        <v>0.2925</v>
      </c>
      <c r="X24" s="1" t="n">
        <f aca="false">P24</f>
        <v>0.5</v>
      </c>
      <c r="Y24" s="1" t="n">
        <f aca="false">(E24*J24)+((1-E24)*(1-O24))</f>
        <v>0.47</v>
      </c>
      <c r="Z24" s="1" t="n">
        <f aca="false">(E24*K24)+((1-E24)*(1-O24))</f>
        <v>0.57</v>
      </c>
      <c r="AA24" s="1" t="n">
        <f aca="false">L24</f>
        <v>0.5</v>
      </c>
      <c r="AB24" s="1" t="n">
        <f aca="false">B24*((R24*(1-Y24))+(S24*Y24))</f>
        <v>0.1325</v>
      </c>
      <c r="AC24" s="1" t="n">
        <f aca="false">B24*((R24*(1-Z24))+(S24*Z24))</f>
        <v>0.1075</v>
      </c>
      <c r="AD24" s="1" t="n">
        <f aca="false">B24*((R24*(1-AA24))+(S24*AA24))</f>
        <v>0.125</v>
      </c>
      <c r="AE24" s="1" t="n">
        <f aca="false">_xlfn.BINOM.DIST(U24-T24,U24,1-V24,1)</f>
        <v>0.508588699088113</v>
      </c>
      <c r="AF24" s="1" t="n">
        <f aca="false">_xlfn.BINOM.DIST(U24-T24,U24,1-W24,1)</f>
        <v>0.137703917557068</v>
      </c>
      <c r="AG24" s="1" t="n">
        <f aca="false">_xlfn.BINOM.DIST(U24-T24,U24,1-X24,1)</f>
        <v>0.623046875</v>
      </c>
      <c r="AH24" s="1" t="n">
        <f aca="false">(1-AB24)^U24</f>
        <v>0.241376416060094</v>
      </c>
      <c r="AI24" s="1" t="n">
        <f aca="false">(1-AC24)^U24</f>
        <v>0.320687659380612</v>
      </c>
      <c r="AJ24" s="1" t="n">
        <f aca="false">(1-AD24)^U24</f>
        <v>0.263075576163828</v>
      </c>
      <c r="AK24" s="2" t="n">
        <f aca="false">AH24*AE24</f>
        <v>0.122761317434555</v>
      </c>
      <c r="AL24" s="2" t="n">
        <f aca="false">AI24*AF24</f>
        <v>0.0441599470089171</v>
      </c>
      <c r="AM24" s="2" t="n">
        <f aca="false">AG24*AJ24</f>
        <v>0.163908415617698</v>
      </c>
    </row>
    <row r="25" customFormat="false" ht="12.8" hidden="false" customHeight="false" outlineLevel="0" collapsed="false">
      <c r="B25" s="1" t="n">
        <v>0.5</v>
      </c>
      <c r="C25" s="2" t="n">
        <v>0.9</v>
      </c>
      <c r="D25" s="1" t="n">
        <v>0.5</v>
      </c>
      <c r="E25" s="1" t="n">
        <f aca="false">B25*C25</f>
        <v>0.45</v>
      </c>
      <c r="F25" s="1" t="n">
        <f aca="false">(1-B25)*D25</f>
        <v>0.25</v>
      </c>
      <c r="G25" s="1" t="n">
        <f aca="false">B25*(1-C25)</f>
        <v>0.05</v>
      </c>
      <c r="H25" s="1" t="n">
        <f aca="false">(1-B25)*(1-D25)</f>
        <v>0.25</v>
      </c>
      <c r="I25" s="1" t="n">
        <v>0.5</v>
      </c>
      <c r="J25" s="2" t="n">
        <f aca="false">0.5+E25-F25</f>
        <v>0.7</v>
      </c>
      <c r="K25" s="2" t="n">
        <f aca="false">0.5+E25+(F25*I25)-(F25*(1-I25))</f>
        <v>0.95</v>
      </c>
      <c r="L25" s="2" t="n">
        <f aca="false">0.5+(B25-(1-B25))/2</f>
        <v>0.5</v>
      </c>
      <c r="M25" s="1" t="n">
        <f aca="false">1-J25</f>
        <v>0.3</v>
      </c>
      <c r="N25" s="1" t="n">
        <f aca="false">1-K25</f>
        <v>0.05</v>
      </c>
      <c r="O25" s="1" t="n">
        <f aca="false">0.5+H25-G25</f>
        <v>0.7</v>
      </c>
      <c r="P25" s="1" t="n">
        <f aca="false">1-L25</f>
        <v>0.5</v>
      </c>
      <c r="R25" s="1" t="n">
        <v>0.5</v>
      </c>
      <c r="S25" s="1" t="n">
        <v>0</v>
      </c>
      <c r="T25" s="1" t="n">
        <f aca="false">0.5*U25</f>
        <v>5</v>
      </c>
      <c r="U25" s="1" t="n">
        <v>10</v>
      </c>
      <c r="V25" s="1" t="n">
        <f aca="false">O25*(G25+H25)+M25*(E25+F25)</f>
        <v>0.42</v>
      </c>
      <c r="W25" s="1" t="n">
        <f aca="false">O25*(G25+H25)+N25*(E25+F25)</f>
        <v>0.245</v>
      </c>
      <c r="X25" s="1" t="n">
        <f aca="false">P25</f>
        <v>0.5</v>
      </c>
      <c r="Y25" s="1" t="n">
        <f aca="false">(E25*J25)+((1-E25)*(1-O25))</f>
        <v>0.48</v>
      </c>
      <c r="Z25" s="1" t="n">
        <f aca="false">(E25*K25)+((1-E25)*(1-O25))</f>
        <v>0.5925</v>
      </c>
      <c r="AA25" s="1" t="n">
        <f aca="false">L25</f>
        <v>0.5</v>
      </c>
      <c r="AB25" s="1" t="n">
        <f aca="false">B25*((R25*(1-Y25))+(S25*Y25))</f>
        <v>0.13</v>
      </c>
      <c r="AC25" s="1" t="n">
        <f aca="false">B25*((R25*(1-Z25))+(S25*Z25))</f>
        <v>0.101875</v>
      </c>
      <c r="AD25" s="1" t="n">
        <f aca="false">B25*((R25*(1-AA25))+(S25*AA25))</f>
        <v>0.125</v>
      </c>
      <c r="AE25" s="1" t="n">
        <f aca="false">_xlfn.BINOM.DIST(U25-T25,U25,1-V25,1)</f>
        <v>0.417774943289796</v>
      </c>
      <c r="AF25" s="1" t="n">
        <f aca="false">_xlfn.BINOM.DIST(U25-T25,U25,1-W25,1)</f>
        <v>0.0724228836227998</v>
      </c>
      <c r="AG25" s="1" t="n">
        <f aca="false">_xlfn.BINOM.DIST(U25-T25,U25,1-X25,1)</f>
        <v>0.623046875</v>
      </c>
      <c r="AH25" s="1" t="n">
        <f aca="false">(1-AB25)^U25</f>
        <v>0.248423414191436</v>
      </c>
      <c r="AI25" s="1" t="n">
        <f aca="false">(1-AC25)^U25</f>
        <v>0.341482030224684</v>
      </c>
      <c r="AJ25" s="1" t="n">
        <f aca="false">(1-AD25)^U25</f>
        <v>0.263075576163828</v>
      </c>
      <c r="AK25" s="2" t="n">
        <f aca="false">AH25*AE25</f>
        <v>0.103785077775685</v>
      </c>
      <c r="AL25" s="2" t="n">
        <f aca="false">AI25*AF25</f>
        <v>0.0247311133342397</v>
      </c>
      <c r="AM25" s="2" t="n">
        <f aca="false">AG25*AJ25</f>
        <v>0.163908415617698</v>
      </c>
    </row>
    <row r="26" customFormat="false" ht="12.8" hidden="false" customHeight="false" outlineLevel="0" collapsed="false">
      <c r="B26" s="1" t="n">
        <v>0.5</v>
      </c>
      <c r="C26" s="2" t="n">
        <v>1</v>
      </c>
      <c r="D26" s="1" t="n">
        <v>0.5</v>
      </c>
      <c r="E26" s="1" t="n">
        <f aca="false">B26*C26</f>
        <v>0.5</v>
      </c>
      <c r="F26" s="1" t="n">
        <f aca="false">(1-B26)*D26</f>
        <v>0.25</v>
      </c>
      <c r="G26" s="1" t="n">
        <f aca="false">B26*(1-C26)</f>
        <v>0</v>
      </c>
      <c r="H26" s="1" t="n">
        <f aca="false">(1-B26)*(1-D26)</f>
        <v>0.25</v>
      </c>
      <c r="I26" s="1" t="n">
        <v>0.5</v>
      </c>
      <c r="J26" s="2" t="n">
        <f aca="false">0.5+E26-F26</f>
        <v>0.75</v>
      </c>
      <c r="K26" s="2" t="n">
        <f aca="false">0.5+E26+(F26*I26)-(F26*(1-I26))</f>
        <v>1</v>
      </c>
      <c r="L26" s="2" t="n">
        <f aca="false">0.5+(B26-(1-B26))/2</f>
        <v>0.5</v>
      </c>
      <c r="M26" s="1" t="n">
        <f aca="false">1-J26</f>
        <v>0.25</v>
      </c>
      <c r="N26" s="1" t="n">
        <f aca="false">1-K26</f>
        <v>0</v>
      </c>
      <c r="O26" s="1" t="n">
        <f aca="false">0.5+H26-G26</f>
        <v>0.75</v>
      </c>
      <c r="P26" s="1" t="n">
        <f aca="false">1-L26</f>
        <v>0.5</v>
      </c>
      <c r="R26" s="1" t="n">
        <v>0.5</v>
      </c>
      <c r="S26" s="1" t="n">
        <v>0</v>
      </c>
      <c r="T26" s="1" t="n">
        <f aca="false">0.5*U26</f>
        <v>5</v>
      </c>
      <c r="U26" s="1" t="n">
        <v>10</v>
      </c>
      <c r="V26" s="1" t="n">
        <f aca="false">O26*(G26+H26)+M26*(E26+F26)</f>
        <v>0.375</v>
      </c>
      <c r="W26" s="1" t="n">
        <f aca="false">O26*(G26+H26)+N26*(E26+F26)</f>
        <v>0.1875</v>
      </c>
      <c r="X26" s="1" t="n">
        <f aca="false">P26</f>
        <v>0.5</v>
      </c>
      <c r="Y26" s="1" t="n">
        <f aca="false">(E26*J26)+((1-E26)*(1-O26))</f>
        <v>0.5</v>
      </c>
      <c r="Z26" s="1" t="n">
        <f aca="false">(E26*K26)+((1-E26)*(1-O26))</f>
        <v>0.625</v>
      </c>
      <c r="AA26" s="1" t="n">
        <f aca="false">L26</f>
        <v>0.5</v>
      </c>
      <c r="AB26" s="1" t="n">
        <f aca="false">B26*((R26*(1-Y26))+(S26*Y26))</f>
        <v>0.125</v>
      </c>
      <c r="AC26" s="1" t="n">
        <f aca="false">B26*((R26*(1-Z26))+(S26*Z26))</f>
        <v>0.09375</v>
      </c>
      <c r="AD26" s="1" t="n">
        <f aca="false">B26*((R26*(1-AA26))+(S26*AA26))</f>
        <v>0.125</v>
      </c>
      <c r="AE26" s="1" t="n">
        <f aca="false">_xlfn.BINOM.DIST(U26-T26,U26,1-V26,1)</f>
        <v>0.305728124454617</v>
      </c>
      <c r="AF26" s="1" t="n">
        <f aca="false">_xlfn.BINOM.DIST(U26-T26,U26,1-W26,1)</f>
        <v>0.0252275609109347</v>
      </c>
      <c r="AG26" s="1" t="n">
        <f aca="false">_xlfn.BINOM.DIST(U26-T26,U26,1-X26,1)</f>
        <v>0.623046875</v>
      </c>
      <c r="AH26" s="1" t="n">
        <f aca="false">(1-AB26)^U26</f>
        <v>0.263075576163828</v>
      </c>
      <c r="AI26" s="1" t="n">
        <f aca="false">(1-AC26)^U26</f>
        <v>0.373663085628984</v>
      </c>
      <c r="AJ26" s="1" t="n">
        <f aca="false">(1-AD26)^U26</f>
        <v>0.263075576163828</v>
      </c>
      <c r="AK26" s="2" t="n">
        <f aca="false">AH26*AE26</f>
        <v>0.0804296024903851</v>
      </c>
      <c r="AL26" s="2" t="n">
        <f aca="false">AI26*AF26</f>
        <v>0.00942660825287301</v>
      </c>
      <c r="AM26" s="2" t="n">
        <f aca="false">AG26*AJ26</f>
        <v>0.163908415617698</v>
      </c>
    </row>
    <row r="27" customFormat="false" ht="12.8" hidden="false" customHeight="false" outlineLevel="0" collapsed="false">
      <c r="G27" s="1"/>
      <c r="H27" s="1"/>
      <c r="J27" s="2"/>
      <c r="K27" s="2"/>
      <c r="L27" s="2"/>
      <c r="M27" s="1"/>
      <c r="N27" s="1"/>
      <c r="AC27" s="1"/>
      <c r="AD27" s="1"/>
      <c r="AK27" s="2"/>
      <c r="AL27" s="2"/>
      <c r="AM27" s="2"/>
    </row>
    <row r="28" customFormat="false" ht="12.8" hidden="false" customHeight="false" outlineLevel="0" collapsed="false">
      <c r="A28" s="2" t="s">
        <v>16</v>
      </c>
      <c r="B28" s="1" t="n">
        <v>0.5</v>
      </c>
      <c r="C28" s="1" t="n">
        <v>0.5</v>
      </c>
      <c r="D28" s="2" t="n">
        <v>0</v>
      </c>
      <c r="E28" s="1" t="n">
        <f aca="false">B28*C28</f>
        <v>0.25</v>
      </c>
      <c r="F28" s="1" t="n">
        <f aca="false">(1-B28)*D28</f>
        <v>0</v>
      </c>
      <c r="G28" s="1" t="n">
        <f aca="false">B28*(1-C28)</f>
        <v>0.25</v>
      </c>
      <c r="H28" s="1" t="n">
        <f aca="false">(1-B28)*(1-D28)</f>
        <v>0.5</v>
      </c>
      <c r="I28" s="1" t="n">
        <v>0.5</v>
      </c>
      <c r="J28" s="2" t="n">
        <f aca="false">0.5+E28-F28</f>
        <v>0.75</v>
      </c>
      <c r="K28" s="2" t="n">
        <f aca="false">0.5+E28+(F28*I28)-(F28*(1-I28))</f>
        <v>0.75</v>
      </c>
      <c r="L28" s="2" t="n">
        <f aca="false">0.5+(B28-(1-B28))/2</f>
        <v>0.5</v>
      </c>
      <c r="M28" s="1" t="n">
        <f aca="false">1-J28</f>
        <v>0.25</v>
      </c>
      <c r="N28" s="1" t="n">
        <f aca="false">1-K28</f>
        <v>0.25</v>
      </c>
      <c r="O28" s="1" t="n">
        <f aca="false">0.5+H28-G28</f>
        <v>0.75</v>
      </c>
      <c r="P28" s="1" t="n">
        <f aca="false">1-L28</f>
        <v>0.5</v>
      </c>
      <c r="R28" s="1" t="n">
        <v>0.5</v>
      </c>
      <c r="S28" s="1" t="n">
        <v>0</v>
      </c>
      <c r="T28" s="1" t="n">
        <f aca="false">0.5*U28</f>
        <v>5</v>
      </c>
      <c r="U28" s="1" t="n">
        <v>10</v>
      </c>
      <c r="V28" s="1" t="n">
        <f aca="false">O28*(G28+H28)+M28*(E28+F28)</f>
        <v>0.625</v>
      </c>
      <c r="W28" s="1" t="n">
        <f aca="false">O28*(G28+H28)+N28*(E28+F28)</f>
        <v>0.625</v>
      </c>
      <c r="X28" s="1" t="n">
        <f aca="false">P28</f>
        <v>0.5</v>
      </c>
      <c r="Y28" s="1" t="n">
        <f aca="false">(E28*J28)+((1-E28)*(1-O28))</f>
        <v>0.375</v>
      </c>
      <c r="Z28" s="1" t="n">
        <f aca="false">(E28*K28)+((1-E28)*(1-O28))</f>
        <v>0.375</v>
      </c>
      <c r="AA28" s="1" t="n">
        <f aca="false">L28</f>
        <v>0.5</v>
      </c>
      <c r="AB28" s="1" t="n">
        <f aca="false">B28*((R28*(1-Y28))+(S28*Y28))</f>
        <v>0.15625</v>
      </c>
      <c r="AC28" s="1" t="n">
        <f aca="false">B28*((R28*(1-Z28))+(S28*Z28))</f>
        <v>0.15625</v>
      </c>
      <c r="AD28" s="1" t="n">
        <f aca="false">B28*((R28*(1-AA28))+(S28*AA28))</f>
        <v>0.125</v>
      </c>
      <c r="AE28" s="1" t="n">
        <f aca="false">_xlfn.BINOM.DIST(U28-T28,U28,1-V28,1)</f>
        <v>0.872492091730237</v>
      </c>
      <c r="AF28" s="1" t="n">
        <f aca="false">_xlfn.BINOM.DIST(U28-T28,U28,1-W28,1)</f>
        <v>0.872492091730237</v>
      </c>
      <c r="AG28" s="1" t="n">
        <f aca="false">_xlfn.BINOM.DIST(U28-T28,U28,1-X28,1)</f>
        <v>0.623046875</v>
      </c>
      <c r="AH28" s="1" t="n">
        <f aca="false">(1-AB28)^U28</f>
        <v>0.182868060334095</v>
      </c>
      <c r="AI28" s="1" t="n">
        <f aca="false">(1-AC28)^U28</f>
        <v>0.182868060334095</v>
      </c>
      <c r="AJ28" s="1" t="n">
        <f aca="false">(1-AD28)^U28</f>
        <v>0.263075576163828</v>
      </c>
      <c r="AK28" s="2" t="n">
        <f aca="false">AH28*AE28</f>
        <v>0.159550936471546</v>
      </c>
      <c r="AL28" s="2" t="n">
        <f aca="false">AI28*AF28</f>
        <v>0.159550936471546</v>
      </c>
      <c r="AM28" s="2" t="n">
        <f aca="false">AG28*AJ28</f>
        <v>0.163908415617698</v>
      </c>
    </row>
    <row r="29" customFormat="false" ht="12.8" hidden="false" customHeight="false" outlineLevel="0" collapsed="false">
      <c r="B29" s="1" t="n">
        <v>0.5</v>
      </c>
      <c r="C29" s="1" t="n">
        <v>0.5</v>
      </c>
      <c r="D29" s="2" t="n">
        <v>0.1</v>
      </c>
      <c r="E29" s="1" t="n">
        <f aca="false">B29*C29</f>
        <v>0.25</v>
      </c>
      <c r="F29" s="1" t="n">
        <f aca="false">(1-B29)*D29</f>
        <v>0.05</v>
      </c>
      <c r="G29" s="1" t="n">
        <f aca="false">B29*(1-C29)</f>
        <v>0.25</v>
      </c>
      <c r="H29" s="1" t="n">
        <f aca="false">(1-B29)*(1-D29)</f>
        <v>0.45</v>
      </c>
      <c r="I29" s="1" t="n">
        <v>0.5</v>
      </c>
      <c r="J29" s="2" t="n">
        <f aca="false">0.5+E29-F29</f>
        <v>0.7</v>
      </c>
      <c r="K29" s="2" t="n">
        <f aca="false">0.5+E29+(F29*I29)-(F29*(1-I29))</f>
        <v>0.75</v>
      </c>
      <c r="L29" s="2" t="n">
        <f aca="false">0.5+(B29-(1-B29))/2</f>
        <v>0.5</v>
      </c>
      <c r="M29" s="1" t="n">
        <f aca="false">1-J29</f>
        <v>0.3</v>
      </c>
      <c r="N29" s="1" t="n">
        <f aca="false">1-K29</f>
        <v>0.25</v>
      </c>
      <c r="O29" s="1" t="n">
        <f aca="false">0.5+H29-G29</f>
        <v>0.7</v>
      </c>
      <c r="P29" s="1" t="n">
        <f aca="false">1-L29</f>
        <v>0.5</v>
      </c>
      <c r="R29" s="1" t="n">
        <v>0.5</v>
      </c>
      <c r="S29" s="1" t="n">
        <v>0</v>
      </c>
      <c r="T29" s="1" t="n">
        <f aca="false">0.5*U29</f>
        <v>5</v>
      </c>
      <c r="U29" s="1" t="n">
        <v>10</v>
      </c>
      <c r="V29" s="1" t="n">
        <f aca="false">O29*(G29+H29)+M29*(E29+F29)</f>
        <v>0.58</v>
      </c>
      <c r="W29" s="1" t="n">
        <f aca="false">O29*(G29+H29)+N29*(E29+F29)</f>
        <v>0.565</v>
      </c>
      <c r="X29" s="1" t="n">
        <f aca="false">P29</f>
        <v>0.5</v>
      </c>
      <c r="Y29" s="1" t="n">
        <f aca="false">(E29*J29)+((1-E29)*(1-O29))</f>
        <v>0.4</v>
      </c>
      <c r="Z29" s="1" t="n">
        <f aca="false">(E29*K29)+((1-E29)*(1-O29))</f>
        <v>0.4125</v>
      </c>
      <c r="AA29" s="1" t="n">
        <f aca="false">L29</f>
        <v>0.5</v>
      </c>
      <c r="AB29" s="1" t="n">
        <f aca="false">B29*((R29*(1-Y29))+(S29*Y29))</f>
        <v>0.15</v>
      </c>
      <c r="AC29" s="1" t="n">
        <f aca="false">B29*((R29*(1-Z29))+(S29*Z29))</f>
        <v>0.146875</v>
      </c>
      <c r="AD29" s="1" t="n">
        <f aca="false">B29*((R29*(1-AA29))+(S29*AA29))</f>
        <v>0.125</v>
      </c>
      <c r="AE29" s="1" t="n">
        <f aca="false">_xlfn.BINOM.DIST(U29-T29,U29,1-V29,1)</f>
        <v>0.798390844806678</v>
      </c>
      <c r="AF29" s="1" t="n">
        <f aca="false">_xlfn.BINOM.DIST(U29-T29,U29,1-W29,1)</f>
        <v>0.769405827377833</v>
      </c>
      <c r="AG29" s="1" t="n">
        <f aca="false">_xlfn.BINOM.DIST(U29-T29,U29,1-X29,1)</f>
        <v>0.623046875</v>
      </c>
      <c r="AH29" s="1" t="n">
        <f aca="false">(1-AB29)^U29</f>
        <v>0.196874404340723</v>
      </c>
      <c r="AI29" s="1" t="n">
        <f aca="false">(1-AC29)^U29</f>
        <v>0.204233362299854</v>
      </c>
      <c r="AJ29" s="1" t="n">
        <f aca="false">(1-AD29)^U29</f>
        <v>0.263075576163828</v>
      </c>
      <c r="AK29" s="2" t="n">
        <f aca="false">AH29*AE29</f>
        <v>0.157182722002401</v>
      </c>
      <c r="AL29" s="2" t="n">
        <f aca="false">AI29*AF29</f>
        <v>0.157138339098476</v>
      </c>
      <c r="AM29" s="2" t="n">
        <f aca="false">AG29*AJ29</f>
        <v>0.163908415617698</v>
      </c>
    </row>
    <row r="30" customFormat="false" ht="12.8" hidden="false" customHeight="false" outlineLevel="0" collapsed="false">
      <c r="B30" s="1" t="n">
        <v>0.5</v>
      </c>
      <c r="C30" s="1" t="n">
        <v>0.5</v>
      </c>
      <c r="D30" s="2" t="n">
        <v>0.2</v>
      </c>
      <c r="E30" s="1" t="n">
        <f aca="false">B30*C30</f>
        <v>0.25</v>
      </c>
      <c r="F30" s="1" t="n">
        <f aca="false">(1-B30)*D30</f>
        <v>0.1</v>
      </c>
      <c r="G30" s="1" t="n">
        <f aca="false">B30*(1-C30)</f>
        <v>0.25</v>
      </c>
      <c r="H30" s="1" t="n">
        <f aca="false">(1-B30)*(1-D30)</f>
        <v>0.4</v>
      </c>
      <c r="I30" s="1" t="n">
        <v>0.5</v>
      </c>
      <c r="J30" s="2" t="n">
        <f aca="false">0.5+E30-F30</f>
        <v>0.65</v>
      </c>
      <c r="K30" s="2" t="n">
        <f aca="false">0.5+E30+(F30*I30)-(F30*(1-I30))</f>
        <v>0.75</v>
      </c>
      <c r="L30" s="2" t="n">
        <f aca="false">0.5+(B30-(1-B30))/2</f>
        <v>0.5</v>
      </c>
      <c r="M30" s="1" t="n">
        <f aca="false">1-J30</f>
        <v>0.35</v>
      </c>
      <c r="N30" s="1" t="n">
        <f aca="false">1-K30</f>
        <v>0.25</v>
      </c>
      <c r="O30" s="1" t="n">
        <f aca="false">0.5+H30-G30</f>
        <v>0.65</v>
      </c>
      <c r="P30" s="1" t="n">
        <f aca="false">1-L30</f>
        <v>0.5</v>
      </c>
      <c r="R30" s="1" t="n">
        <v>0.5</v>
      </c>
      <c r="S30" s="1" t="n">
        <v>0</v>
      </c>
      <c r="T30" s="1" t="n">
        <f aca="false">0.5*U30</f>
        <v>5</v>
      </c>
      <c r="U30" s="1" t="n">
        <v>10</v>
      </c>
      <c r="V30" s="1" t="n">
        <f aca="false">O30*(G30+H30)+M30*(E30+F30)</f>
        <v>0.545</v>
      </c>
      <c r="W30" s="1" t="n">
        <f aca="false">O30*(G30+H30)+N30*(E30+F30)</f>
        <v>0.51</v>
      </c>
      <c r="X30" s="1" t="n">
        <f aca="false">P30</f>
        <v>0.5</v>
      </c>
      <c r="Y30" s="1" t="n">
        <f aca="false">(E30*J30)+((1-E30)*(1-O30))</f>
        <v>0.425</v>
      </c>
      <c r="Z30" s="1" t="n">
        <f aca="false">(E30*K30)+((1-E30)*(1-O30))</f>
        <v>0.45</v>
      </c>
      <c r="AA30" s="1" t="n">
        <f aca="false">L30</f>
        <v>0.5</v>
      </c>
      <c r="AB30" s="1" t="n">
        <f aca="false">B30*((R30*(1-Y30))+(S30*Y30))</f>
        <v>0.14375</v>
      </c>
      <c r="AC30" s="1" t="n">
        <f aca="false">B30*((R30*(1-Z30))+(S30*Z30))</f>
        <v>0.1375</v>
      </c>
      <c r="AD30" s="1" t="n">
        <f aca="false">B30*((R30*(1-AA30))+(S30*AA30))</f>
        <v>0.125</v>
      </c>
      <c r="AE30" s="1" t="n">
        <f aca="false">_xlfn.BINOM.DIST(U30-T30,U30,1-V30,1)</f>
        <v>0.72769841359136</v>
      </c>
      <c r="AF30" s="1" t="n">
        <f aca="false">_xlfn.BINOM.DIST(U30-T30,U30,1-W30,1)</f>
        <v>0.647397232770366</v>
      </c>
      <c r="AG30" s="1" t="n">
        <f aca="false">_xlfn.BINOM.DIST(U30-T30,U30,1-X30,1)</f>
        <v>0.623046875</v>
      </c>
      <c r="AH30" s="1" t="n">
        <f aca="false">(1-AB30)^U30</f>
        <v>0.211838964565995</v>
      </c>
      <c r="AI30" s="1" t="n">
        <f aca="false">(1-AC30)^U30</f>
        <v>0.227819575057808</v>
      </c>
      <c r="AJ30" s="1" t="n">
        <f aca="false">(1-AD30)^U30</f>
        <v>0.263075576163828</v>
      </c>
      <c r="AK30" s="2" t="n">
        <f aca="false">AH30*AE30</f>
        <v>0.15415487845151</v>
      </c>
      <c r="AL30" s="2" t="n">
        <f aca="false">AI30*AF30</f>
        <v>0.147489762463346</v>
      </c>
      <c r="AM30" s="2" t="n">
        <f aca="false">AG30*AJ30</f>
        <v>0.163908415617698</v>
      </c>
    </row>
    <row r="31" customFormat="false" ht="12.8" hidden="false" customHeight="false" outlineLevel="0" collapsed="false">
      <c r="B31" s="1" t="n">
        <v>0.5</v>
      </c>
      <c r="C31" s="1" t="n">
        <v>0.5</v>
      </c>
      <c r="D31" s="2" t="n">
        <v>0.3</v>
      </c>
      <c r="E31" s="1" t="n">
        <f aca="false">B31*C31</f>
        <v>0.25</v>
      </c>
      <c r="F31" s="1" t="n">
        <f aca="false">(1-B31)*D31</f>
        <v>0.15</v>
      </c>
      <c r="G31" s="1" t="n">
        <f aca="false">B31*(1-C31)</f>
        <v>0.25</v>
      </c>
      <c r="H31" s="1" t="n">
        <f aca="false">(1-B31)*(1-D31)</f>
        <v>0.35</v>
      </c>
      <c r="I31" s="1" t="n">
        <v>0.5</v>
      </c>
      <c r="J31" s="2" t="n">
        <f aca="false">0.5+E31-F31</f>
        <v>0.6</v>
      </c>
      <c r="K31" s="2" t="n">
        <f aca="false">0.5+E31+(F31*I31)-(F31*(1-I31))</f>
        <v>0.75</v>
      </c>
      <c r="L31" s="2" t="n">
        <f aca="false">0.5+(B31-(1-B31))/2</f>
        <v>0.5</v>
      </c>
      <c r="M31" s="1" t="n">
        <f aca="false">1-J31</f>
        <v>0.4</v>
      </c>
      <c r="N31" s="1" t="n">
        <f aca="false">1-K31</f>
        <v>0.25</v>
      </c>
      <c r="O31" s="1" t="n">
        <f aca="false">0.5+H31-G31</f>
        <v>0.6</v>
      </c>
      <c r="P31" s="1" t="n">
        <f aca="false">1-L31</f>
        <v>0.5</v>
      </c>
      <c r="R31" s="1" t="n">
        <v>0.5</v>
      </c>
      <c r="S31" s="1" t="n">
        <v>0</v>
      </c>
      <c r="T31" s="1" t="n">
        <f aca="false">0.5*U31</f>
        <v>5</v>
      </c>
      <c r="U31" s="1" t="n">
        <v>10</v>
      </c>
      <c r="V31" s="1" t="n">
        <f aca="false">O31*(G31+H31)+M31*(E31+F31)</f>
        <v>0.52</v>
      </c>
      <c r="W31" s="1" t="n">
        <f aca="false">O31*(G31+H31)+N31*(E31+F31)</f>
        <v>0.46</v>
      </c>
      <c r="X31" s="1" t="n">
        <f aca="false">P31</f>
        <v>0.5</v>
      </c>
      <c r="Y31" s="1" t="n">
        <f aca="false">(E31*J31)+((1-E31)*(1-O31))</f>
        <v>0.45</v>
      </c>
      <c r="Z31" s="1" t="n">
        <f aca="false">(E31*K31)+((1-E31)*(1-O31))</f>
        <v>0.4875</v>
      </c>
      <c r="AA31" s="1" t="n">
        <f aca="false">L31</f>
        <v>0.5</v>
      </c>
      <c r="AB31" s="1" t="n">
        <f aca="false">B31*((R31*(1-Y31))+(S31*Y31))</f>
        <v>0.1375</v>
      </c>
      <c r="AC31" s="1" t="n">
        <f aca="false">B31*((R31*(1-Z31))+(S31*Z31))</f>
        <v>0.128125</v>
      </c>
      <c r="AD31" s="1" t="n">
        <f aca="false">B31*((R31*(1-AA31))+(S31*AA31))</f>
        <v>0.125</v>
      </c>
      <c r="AE31" s="1" t="n">
        <f aca="false">_xlfn.BINOM.DIST(U31-T31,U31,1-V31,1)</f>
        <v>0.671179546048867</v>
      </c>
      <c r="AF31" s="1" t="n">
        <f aca="false">_xlfn.BINOM.DIST(U31-T31,U31,1-W31,1)</f>
        <v>0.521557129798121</v>
      </c>
      <c r="AG31" s="1" t="n">
        <f aca="false">_xlfn.BINOM.DIST(U31-T31,U31,1-X31,1)</f>
        <v>0.623046875</v>
      </c>
      <c r="AH31" s="1" t="n">
        <f aca="false">(1-AB31)^U31</f>
        <v>0.227819575057808</v>
      </c>
      <c r="AI31" s="1" t="n">
        <f aca="false">(1-AC31)^U31</f>
        <v>0.253829590738431</v>
      </c>
      <c r="AJ31" s="1" t="n">
        <f aca="false">(1-AD31)^U31</f>
        <v>0.263075576163828</v>
      </c>
      <c r="AK31" s="2" t="n">
        <f aca="false">AH31*AE31</f>
        <v>0.152907838968346</v>
      </c>
      <c r="AL31" s="2" t="n">
        <f aca="false">AI31*AF31</f>
        <v>0.132386632803368</v>
      </c>
      <c r="AM31" s="2" t="n">
        <f aca="false">AG31*AJ31</f>
        <v>0.163908415617698</v>
      </c>
    </row>
    <row r="32" customFormat="false" ht="12.8" hidden="false" customHeight="false" outlineLevel="0" collapsed="false">
      <c r="B32" s="1" t="n">
        <v>0.5</v>
      </c>
      <c r="C32" s="1" t="n">
        <v>0.5</v>
      </c>
      <c r="D32" s="2" t="n">
        <v>0.4</v>
      </c>
      <c r="E32" s="1" t="n">
        <f aca="false">B32*C32</f>
        <v>0.25</v>
      </c>
      <c r="F32" s="1" t="n">
        <f aca="false">(1-B32)*D32</f>
        <v>0.2</v>
      </c>
      <c r="G32" s="1" t="n">
        <f aca="false">B32*(1-C32)</f>
        <v>0.25</v>
      </c>
      <c r="H32" s="1" t="n">
        <f aca="false">(1-B32)*(1-D32)</f>
        <v>0.3</v>
      </c>
      <c r="I32" s="1" t="n">
        <v>0.5</v>
      </c>
      <c r="J32" s="2" t="n">
        <f aca="false">0.5+E32-F32</f>
        <v>0.55</v>
      </c>
      <c r="K32" s="2" t="n">
        <f aca="false">0.5+E32+(F32*I32)-(F32*(1-I32))</f>
        <v>0.75</v>
      </c>
      <c r="L32" s="2" t="n">
        <f aca="false">0.5+(B32-(1-B32))/2</f>
        <v>0.5</v>
      </c>
      <c r="M32" s="1" t="n">
        <f aca="false">1-J32</f>
        <v>0.45</v>
      </c>
      <c r="N32" s="1" t="n">
        <f aca="false">1-K32</f>
        <v>0.25</v>
      </c>
      <c r="O32" s="1" t="n">
        <f aca="false">0.5+H32-G32</f>
        <v>0.55</v>
      </c>
      <c r="P32" s="1" t="n">
        <f aca="false">1-L32</f>
        <v>0.5</v>
      </c>
      <c r="R32" s="1" t="n">
        <v>0.5</v>
      </c>
      <c r="S32" s="1" t="n">
        <v>0</v>
      </c>
      <c r="T32" s="1" t="n">
        <f aca="false">0.5*U32</f>
        <v>5</v>
      </c>
      <c r="U32" s="1" t="n">
        <v>10</v>
      </c>
      <c r="V32" s="1" t="n">
        <f aca="false">O32*(G32+H32)+M32*(E32+F32)</f>
        <v>0.505</v>
      </c>
      <c r="W32" s="1" t="n">
        <f aca="false">O32*(G32+H32)+N32*(E32+F32)</f>
        <v>0.415</v>
      </c>
      <c r="X32" s="1" t="n">
        <f aca="false">P32</f>
        <v>0.5</v>
      </c>
      <c r="Y32" s="1" t="n">
        <f aca="false">(E32*J32)+((1-E32)*(1-O32))</f>
        <v>0.475</v>
      </c>
      <c r="Z32" s="1" t="n">
        <f aca="false">(E32*K32)+((1-E32)*(1-O32))</f>
        <v>0.525</v>
      </c>
      <c r="AA32" s="1" t="n">
        <f aca="false">L32</f>
        <v>0.5</v>
      </c>
      <c r="AB32" s="1" t="n">
        <f aca="false">B32*((R32*(1-Y32))+(S32*Y32))</f>
        <v>0.13125</v>
      </c>
      <c r="AC32" s="1" t="n">
        <f aca="false">B32*((R32*(1-Z32))+(S32*Z32))</f>
        <v>0.11875</v>
      </c>
      <c r="AD32" s="1" t="n">
        <f aca="false">B32*((R32*(1-AA32))+(S32*AA32))</f>
        <v>0.125</v>
      </c>
      <c r="AE32" s="1" t="n">
        <f aca="false">_xlfn.BINOM.DIST(U32-T32,U32,1-V32,1)</f>
        <v>0.635288410888606</v>
      </c>
      <c r="AF32" s="1" t="n">
        <f aca="false">_xlfn.BINOM.DIST(U32-T32,U32,1-W32,1)</f>
        <v>0.404938948880244</v>
      </c>
      <c r="AG32" s="1" t="n">
        <f aca="false">_xlfn.BINOM.DIST(U32-T32,U32,1-X32,1)</f>
        <v>0.623046875</v>
      </c>
      <c r="AH32" s="1" t="n">
        <f aca="false">(1-AB32)^U32</f>
        <v>0.244877101449396</v>
      </c>
      <c r="AI32" s="1" t="n">
        <f aca="false">(1-AC32)^U32</f>
        <v>0.282482338606635</v>
      </c>
      <c r="AJ32" s="1" t="n">
        <f aca="false">(1-AD32)^U32</f>
        <v>0.263075576163828</v>
      </c>
      <c r="AK32" s="2" t="n">
        <f aca="false">AH32*AE32</f>
        <v>0.155567584642795</v>
      </c>
      <c r="AL32" s="2" t="n">
        <f aca="false">AI32*AF32</f>
        <v>0.114388101272604</v>
      </c>
      <c r="AM32" s="2" t="n">
        <f aca="false">AG32*AJ32</f>
        <v>0.163908415617698</v>
      </c>
    </row>
    <row r="33" customFormat="false" ht="12.8" hidden="false" customHeight="false" outlineLevel="0" collapsed="false">
      <c r="B33" s="1" t="n">
        <v>0.5</v>
      </c>
      <c r="C33" s="1" t="n">
        <v>0.5</v>
      </c>
      <c r="D33" s="2" t="n">
        <v>0.5</v>
      </c>
      <c r="E33" s="1" t="n">
        <f aca="false">B33*C33</f>
        <v>0.25</v>
      </c>
      <c r="F33" s="1" t="n">
        <f aca="false">(1-B33)*D33</f>
        <v>0.25</v>
      </c>
      <c r="G33" s="1" t="n">
        <f aca="false">B33*(1-C33)</f>
        <v>0.25</v>
      </c>
      <c r="H33" s="1" t="n">
        <f aca="false">(1-B33)*(1-D33)</f>
        <v>0.25</v>
      </c>
      <c r="I33" s="1" t="n">
        <v>0.5</v>
      </c>
      <c r="J33" s="2" t="n">
        <f aca="false">0.5+E33-F33</f>
        <v>0.5</v>
      </c>
      <c r="K33" s="2" t="n">
        <f aca="false">0.5+E33+(F33*I33)-(F33*(1-I33))</f>
        <v>0.75</v>
      </c>
      <c r="L33" s="2" t="n">
        <f aca="false">0.5+(B33-(1-B33))/2</f>
        <v>0.5</v>
      </c>
      <c r="M33" s="1" t="n">
        <f aca="false">1-J33</f>
        <v>0.5</v>
      </c>
      <c r="N33" s="1" t="n">
        <f aca="false">1-K33</f>
        <v>0.25</v>
      </c>
      <c r="O33" s="1" t="n">
        <f aca="false">0.5+H33-G33</f>
        <v>0.5</v>
      </c>
      <c r="P33" s="1" t="n">
        <f aca="false">1-L33</f>
        <v>0.5</v>
      </c>
      <c r="R33" s="1" t="n">
        <v>0.5</v>
      </c>
      <c r="S33" s="1" t="n">
        <v>0</v>
      </c>
      <c r="T33" s="1" t="n">
        <f aca="false">0.5*U33</f>
        <v>5</v>
      </c>
      <c r="U33" s="1" t="n">
        <v>10</v>
      </c>
      <c r="V33" s="1" t="n">
        <f aca="false">O33*(G33+H33)+M33*(E33+F33)</f>
        <v>0.5</v>
      </c>
      <c r="W33" s="1" t="n">
        <f aca="false">O33*(G33+H33)+N33*(E33+F33)</f>
        <v>0.375</v>
      </c>
      <c r="X33" s="1" t="n">
        <f aca="false">P33</f>
        <v>0.5</v>
      </c>
      <c r="Y33" s="1" t="n">
        <f aca="false">(E33*J33)+((1-E33)*(1-O33))</f>
        <v>0.5</v>
      </c>
      <c r="Z33" s="1" t="n">
        <f aca="false">(E33*K33)+((1-E33)*(1-O33))</f>
        <v>0.5625</v>
      </c>
      <c r="AA33" s="1" t="n">
        <f aca="false">L33</f>
        <v>0.5</v>
      </c>
      <c r="AB33" s="1" t="n">
        <f aca="false">B33*((R33*(1-Y33))+(S33*Y33))</f>
        <v>0.125</v>
      </c>
      <c r="AC33" s="1" t="n">
        <f aca="false">B33*((R33*(1-Z33))+(S33*Z33))</f>
        <v>0.109375</v>
      </c>
      <c r="AD33" s="1" t="n">
        <f aca="false">B33*((R33*(1-AA33))+(S33*AA33))</f>
        <v>0.125</v>
      </c>
      <c r="AE33" s="1" t="n">
        <f aca="false">_xlfn.BINOM.DIST(U33-T33,U33,1-V33,1)</f>
        <v>0.623046875</v>
      </c>
      <c r="AF33" s="1" t="n">
        <f aca="false">_xlfn.BINOM.DIST(U33-T33,U33,1-W33,1)</f>
        <v>0.305728124454617</v>
      </c>
      <c r="AG33" s="1" t="n">
        <f aca="false">_xlfn.BINOM.DIST(U33-T33,U33,1-X33,1)</f>
        <v>0.623046875</v>
      </c>
      <c r="AH33" s="1" t="n">
        <f aca="false">(1-AB33)^U33</f>
        <v>0.263075576163828</v>
      </c>
      <c r="AI33" s="1" t="n">
        <f aca="false">(1-AC33)^U33</f>
        <v>0.314013859582181</v>
      </c>
      <c r="AJ33" s="1" t="n">
        <f aca="false">(1-AD33)^U33</f>
        <v>0.263075576163828</v>
      </c>
      <c r="AK33" s="2" t="n">
        <f aca="false">AH33*AE33</f>
        <v>0.163908415617698</v>
      </c>
      <c r="AL33" s="2" t="n">
        <f aca="false">AI33*AF33</f>
        <v>0.0960028683428158</v>
      </c>
      <c r="AM33" s="2" t="n">
        <f aca="false">AG33*AJ33</f>
        <v>0.163908415617698</v>
      </c>
    </row>
    <row r="34" customFormat="false" ht="12.8" hidden="false" customHeight="false" outlineLevel="0" collapsed="false">
      <c r="B34" s="1" t="n">
        <v>0.5</v>
      </c>
      <c r="C34" s="1" t="n">
        <v>0.5</v>
      </c>
      <c r="D34" s="2" t="n">
        <v>0.6</v>
      </c>
      <c r="E34" s="1" t="n">
        <f aca="false">B34*C34</f>
        <v>0.25</v>
      </c>
      <c r="F34" s="1" t="n">
        <f aca="false">(1-B34)*D34</f>
        <v>0.3</v>
      </c>
      <c r="G34" s="1" t="n">
        <f aca="false">B34*(1-C34)</f>
        <v>0.25</v>
      </c>
      <c r="H34" s="1" t="n">
        <f aca="false">(1-B34)*(1-D34)</f>
        <v>0.2</v>
      </c>
      <c r="I34" s="1" t="n">
        <v>0.5</v>
      </c>
      <c r="J34" s="2" t="n">
        <f aca="false">0.5+E34-F34</f>
        <v>0.45</v>
      </c>
      <c r="K34" s="2" t="n">
        <f aca="false">0.5+E34+(F34*I34)-(F34*(1-I34))</f>
        <v>0.75</v>
      </c>
      <c r="L34" s="2" t="n">
        <f aca="false">0.5+(B34-(1-B34))/2</f>
        <v>0.5</v>
      </c>
      <c r="M34" s="1" t="n">
        <f aca="false">1-J34</f>
        <v>0.55</v>
      </c>
      <c r="N34" s="1" t="n">
        <f aca="false">1-K34</f>
        <v>0.25</v>
      </c>
      <c r="O34" s="1" t="n">
        <f aca="false">0.5+H34-G34</f>
        <v>0.45</v>
      </c>
      <c r="P34" s="1" t="n">
        <f aca="false">1-L34</f>
        <v>0.5</v>
      </c>
      <c r="R34" s="1" t="n">
        <v>0.5</v>
      </c>
      <c r="S34" s="1" t="n">
        <v>0</v>
      </c>
      <c r="T34" s="1" t="n">
        <f aca="false">0.5*U34</f>
        <v>5</v>
      </c>
      <c r="U34" s="1" t="n">
        <v>10</v>
      </c>
      <c r="V34" s="1" t="n">
        <f aca="false">O34*(G34+H34)+M34*(E34+F34)</f>
        <v>0.505</v>
      </c>
      <c r="W34" s="1" t="n">
        <f aca="false">O34*(G34+H34)+N34*(E34+F34)</f>
        <v>0.34</v>
      </c>
      <c r="X34" s="1" t="n">
        <f aca="false">P34</f>
        <v>0.5</v>
      </c>
      <c r="Y34" s="1" t="n">
        <f aca="false">(E34*J34)+((1-E34)*(1-O34))</f>
        <v>0.525</v>
      </c>
      <c r="Z34" s="1" t="n">
        <f aca="false">(E34*K34)+((1-E34)*(1-O34))</f>
        <v>0.6</v>
      </c>
      <c r="AA34" s="1" t="n">
        <f aca="false">L34</f>
        <v>0.5</v>
      </c>
      <c r="AB34" s="1" t="n">
        <f aca="false">B34*((R34*(1-Y34))+(S34*Y34))</f>
        <v>0.11875</v>
      </c>
      <c r="AC34" s="1" t="n">
        <f aca="false">B34*((R34*(1-Z34))+(S34*Z34))</f>
        <v>0.1</v>
      </c>
      <c r="AD34" s="1" t="n">
        <f aca="false">B34*((R34*(1-AA34))+(S34*AA34))</f>
        <v>0.125</v>
      </c>
      <c r="AE34" s="1" t="n">
        <f aca="false">_xlfn.BINOM.DIST(U34-T34,U34,1-V34,1)</f>
        <v>0.635288410888606</v>
      </c>
      <c r="AF34" s="1" t="n">
        <f aca="false">_xlfn.BINOM.DIST(U34-T34,U34,1-W34,1)</f>
        <v>0.226986589537289</v>
      </c>
      <c r="AG34" s="1" t="n">
        <f aca="false">_xlfn.BINOM.DIST(U34-T34,U34,1-X34,1)</f>
        <v>0.623046875</v>
      </c>
      <c r="AH34" s="1" t="n">
        <f aca="false">(1-AB34)^U34</f>
        <v>0.282482338606635</v>
      </c>
      <c r="AI34" s="1" t="n">
        <f aca="false">(1-AC34)^U34</f>
        <v>0.3486784401</v>
      </c>
      <c r="AJ34" s="1" t="n">
        <f aca="false">(1-AD34)^U34</f>
        <v>0.263075576163828</v>
      </c>
      <c r="AK34" s="2" t="n">
        <f aca="false">AH34*AE34</f>
        <v>0.179457755997507</v>
      </c>
      <c r="AL34" s="2" t="n">
        <f aca="false">AI34*AF34</f>
        <v>0.0791453299634811</v>
      </c>
      <c r="AM34" s="2" t="n">
        <f aca="false">AG34*AJ34</f>
        <v>0.163908415617698</v>
      </c>
    </row>
    <row r="35" customFormat="false" ht="12.8" hidden="false" customHeight="false" outlineLevel="0" collapsed="false">
      <c r="B35" s="1" t="n">
        <v>0.5</v>
      </c>
      <c r="C35" s="1" t="n">
        <v>0.5</v>
      </c>
      <c r="D35" s="2" t="n">
        <v>0.7</v>
      </c>
      <c r="E35" s="1" t="n">
        <f aca="false">B35*C35</f>
        <v>0.25</v>
      </c>
      <c r="F35" s="1" t="n">
        <f aca="false">(1-B35)*D35</f>
        <v>0.35</v>
      </c>
      <c r="G35" s="1" t="n">
        <f aca="false">B35*(1-C35)</f>
        <v>0.25</v>
      </c>
      <c r="H35" s="1" t="n">
        <f aca="false">(1-B35)*(1-D35)</f>
        <v>0.15</v>
      </c>
      <c r="I35" s="1" t="n">
        <v>0.5</v>
      </c>
      <c r="J35" s="2" t="n">
        <f aca="false">0.5+E35-F35</f>
        <v>0.4</v>
      </c>
      <c r="K35" s="2" t="n">
        <f aca="false">0.5+E35+(F35*I35)-(F35*(1-I35))</f>
        <v>0.75</v>
      </c>
      <c r="L35" s="2" t="n">
        <f aca="false">0.5+(B35-(1-B35))/2</f>
        <v>0.5</v>
      </c>
      <c r="M35" s="1" t="n">
        <f aca="false">1-J35</f>
        <v>0.6</v>
      </c>
      <c r="N35" s="1" t="n">
        <f aca="false">1-K35</f>
        <v>0.25</v>
      </c>
      <c r="O35" s="1" t="n">
        <f aca="false">0.5+H35-G35</f>
        <v>0.4</v>
      </c>
      <c r="P35" s="1" t="n">
        <f aca="false">1-L35</f>
        <v>0.5</v>
      </c>
      <c r="R35" s="1" t="n">
        <v>0.5</v>
      </c>
      <c r="S35" s="1" t="n">
        <v>0</v>
      </c>
      <c r="T35" s="1" t="n">
        <f aca="false">0.5*U35</f>
        <v>5</v>
      </c>
      <c r="U35" s="1" t="n">
        <v>10</v>
      </c>
      <c r="V35" s="1" t="n">
        <f aca="false">O35*(G35+H35)+M35*(E35+F35)</f>
        <v>0.52</v>
      </c>
      <c r="W35" s="1" t="n">
        <f aca="false">O35*(G35+H35)+N35*(E35+F35)</f>
        <v>0.31</v>
      </c>
      <c r="X35" s="1" t="n">
        <f aca="false">P35</f>
        <v>0.5</v>
      </c>
      <c r="Y35" s="1" t="n">
        <f aca="false">(E35*J35)+((1-E35)*(1-O35))</f>
        <v>0.55</v>
      </c>
      <c r="Z35" s="1" t="n">
        <f aca="false">(E35*K35)+((1-E35)*(1-O35))</f>
        <v>0.6375</v>
      </c>
      <c r="AA35" s="1" t="n">
        <f aca="false">L35</f>
        <v>0.5</v>
      </c>
      <c r="AB35" s="1" t="n">
        <f aca="false">B35*((R35*(1-Y35))+(S35*Y35))</f>
        <v>0.1125</v>
      </c>
      <c r="AC35" s="1" t="n">
        <f aca="false">B35*((R35*(1-Z35))+(S35*Z35))</f>
        <v>0.090625</v>
      </c>
      <c r="AD35" s="1" t="n">
        <f aca="false">B35*((R35*(1-AA35))+(S35*AA35))</f>
        <v>0.125</v>
      </c>
      <c r="AE35" s="1" t="n">
        <f aca="false">_xlfn.BINOM.DIST(U35-T35,U35,1-V35,1)</f>
        <v>0.671179546048867</v>
      </c>
      <c r="AF35" s="1" t="n">
        <f aca="false">_xlfn.BINOM.DIST(U35-T35,U35,1-W35,1)</f>
        <v>0.167947459621916</v>
      </c>
      <c r="AG35" s="1" t="n">
        <f aca="false">_xlfn.BINOM.DIST(U35-T35,U35,1-X35,1)</f>
        <v>0.623046875</v>
      </c>
      <c r="AH35" s="1" t="n">
        <f aca="false">(1-AB35)^U35</f>
        <v>0.303168180492695</v>
      </c>
      <c r="AI35" s="1" t="n">
        <f aca="false">(1-AC35)^U35</f>
        <v>0.386749807903707</v>
      </c>
      <c r="AJ35" s="1" t="n">
        <f aca="false">(1-AD35)^U35</f>
        <v>0.263075576163828</v>
      </c>
      <c r="AK35" s="2" t="n">
        <f aca="false">AH35*AE35</f>
        <v>0.203480281759548</v>
      </c>
      <c r="AL35" s="2" t="n">
        <f aca="false">AI35*AF35</f>
        <v>0.0649536477466917</v>
      </c>
      <c r="AM35" s="2" t="n">
        <f aca="false">AG35*AJ35</f>
        <v>0.163908415617698</v>
      </c>
    </row>
    <row r="36" customFormat="false" ht="12.8" hidden="false" customHeight="false" outlineLevel="0" collapsed="false">
      <c r="B36" s="1" t="n">
        <v>0.5</v>
      </c>
      <c r="C36" s="1" t="n">
        <v>0.5</v>
      </c>
      <c r="D36" s="2" t="n">
        <v>0.8</v>
      </c>
      <c r="E36" s="1" t="n">
        <f aca="false">B36*C36</f>
        <v>0.25</v>
      </c>
      <c r="F36" s="1" t="n">
        <f aca="false">(1-B36)*D36</f>
        <v>0.4</v>
      </c>
      <c r="G36" s="1" t="n">
        <f aca="false">B36*(1-C36)</f>
        <v>0.25</v>
      </c>
      <c r="H36" s="1" t="n">
        <f aca="false">(1-B36)*(1-D36)</f>
        <v>0.1</v>
      </c>
      <c r="I36" s="1" t="n">
        <v>0.5</v>
      </c>
      <c r="J36" s="2" t="n">
        <f aca="false">0.5+E36-F36</f>
        <v>0.35</v>
      </c>
      <c r="K36" s="2" t="n">
        <f aca="false">0.5+E36+(F36*I36)-(F36*(1-I36))</f>
        <v>0.75</v>
      </c>
      <c r="L36" s="2" t="n">
        <f aca="false">0.5+(B36-(1-B36))/2</f>
        <v>0.5</v>
      </c>
      <c r="M36" s="1" t="n">
        <f aca="false">1-J36</f>
        <v>0.65</v>
      </c>
      <c r="N36" s="1" t="n">
        <f aca="false">1-K36</f>
        <v>0.25</v>
      </c>
      <c r="O36" s="1" t="n">
        <f aca="false">0.5+H36-G36</f>
        <v>0.35</v>
      </c>
      <c r="P36" s="1" t="n">
        <f aca="false">1-L36</f>
        <v>0.5</v>
      </c>
      <c r="R36" s="1" t="n">
        <v>0.5</v>
      </c>
      <c r="S36" s="1" t="n">
        <v>0</v>
      </c>
      <c r="T36" s="1" t="n">
        <f aca="false">0.5*U36</f>
        <v>5</v>
      </c>
      <c r="U36" s="1" t="n">
        <v>10</v>
      </c>
      <c r="V36" s="1" t="n">
        <f aca="false">O36*(G36+H36)+M36*(E36+F36)</f>
        <v>0.545</v>
      </c>
      <c r="W36" s="1" t="n">
        <f aca="false">O36*(G36+H36)+N36*(E36+F36)</f>
        <v>0.285</v>
      </c>
      <c r="X36" s="1" t="n">
        <f aca="false">P36</f>
        <v>0.5</v>
      </c>
      <c r="Y36" s="1" t="n">
        <f aca="false">(E36*J36)+((1-E36)*(1-O36))</f>
        <v>0.575</v>
      </c>
      <c r="Z36" s="1" t="n">
        <f aca="false">(E36*K36)+((1-E36)*(1-O36))</f>
        <v>0.675</v>
      </c>
      <c r="AA36" s="1" t="n">
        <f aca="false">L36</f>
        <v>0.5</v>
      </c>
      <c r="AB36" s="1" t="n">
        <f aca="false">B36*((R36*(1-Y36))+(S36*Y36))</f>
        <v>0.10625</v>
      </c>
      <c r="AC36" s="1" t="n">
        <f aca="false">B36*((R36*(1-Z36))+(S36*Z36))</f>
        <v>0.08125</v>
      </c>
      <c r="AD36" s="1" t="n">
        <f aca="false">B36*((R36*(1-AA36))+(S36*AA36))</f>
        <v>0.125</v>
      </c>
      <c r="AE36" s="1" t="n">
        <f aca="false">_xlfn.BINOM.DIST(U36-T36,U36,1-V36,1)</f>
        <v>0.72769841359136</v>
      </c>
      <c r="AF36" s="1" t="n">
        <f aca="false">_xlfn.BINOM.DIST(U36-T36,U36,1-W36,1)</f>
        <v>0.125746988047591</v>
      </c>
      <c r="AG36" s="1" t="n">
        <f aca="false">_xlfn.BINOM.DIST(U36-T36,U36,1-X36,1)</f>
        <v>0.623046875</v>
      </c>
      <c r="AH36" s="1" t="n">
        <f aca="false">(1-AB36)^U36</f>
        <v>0.325207496456734</v>
      </c>
      <c r="AI36" s="1" t="n">
        <f aca="false">(1-AC36)^U36</f>
        <v>0.428522392449639</v>
      </c>
      <c r="AJ36" s="1" t="n">
        <f aca="false">(1-AD36)^U36</f>
        <v>0.263075576163828</v>
      </c>
      <c r="AK36" s="2" t="n">
        <f aca="false">AH36*AE36</f>
        <v>0.236652979259583</v>
      </c>
      <c r="AL36" s="2" t="n">
        <f aca="false">AI36*AF36</f>
        <v>0.0538854001614899</v>
      </c>
      <c r="AM36" s="2" t="n">
        <f aca="false">AG36*AJ36</f>
        <v>0.163908415617698</v>
      </c>
    </row>
    <row r="37" customFormat="false" ht="12.8" hidden="false" customHeight="false" outlineLevel="0" collapsed="false">
      <c r="B37" s="1" t="n">
        <v>0.5</v>
      </c>
      <c r="C37" s="1" t="n">
        <v>0.5</v>
      </c>
      <c r="D37" s="2" t="n">
        <v>0.9</v>
      </c>
      <c r="E37" s="1" t="n">
        <f aca="false">B37*C37</f>
        <v>0.25</v>
      </c>
      <c r="F37" s="1" t="n">
        <f aca="false">(1-B37)*D37</f>
        <v>0.45</v>
      </c>
      <c r="G37" s="1" t="n">
        <f aca="false">B37*(1-C37)</f>
        <v>0.25</v>
      </c>
      <c r="H37" s="1" t="n">
        <f aca="false">(1-B37)*(1-D37)</f>
        <v>0.05</v>
      </c>
      <c r="I37" s="1" t="n">
        <v>0.5</v>
      </c>
      <c r="J37" s="2" t="n">
        <f aca="false">0.5+E37-F37</f>
        <v>0.3</v>
      </c>
      <c r="K37" s="2" t="n">
        <f aca="false">0.5+E37+(F37*I37)-(F37*(1-I37))</f>
        <v>0.75</v>
      </c>
      <c r="L37" s="2" t="n">
        <f aca="false">0.5+(B37-(1-B37))/2</f>
        <v>0.5</v>
      </c>
      <c r="M37" s="1" t="n">
        <f aca="false">1-J37</f>
        <v>0.7</v>
      </c>
      <c r="N37" s="1" t="n">
        <f aca="false">1-K37</f>
        <v>0.25</v>
      </c>
      <c r="O37" s="1" t="n">
        <f aca="false">0.5+H37-G37</f>
        <v>0.3</v>
      </c>
      <c r="P37" s="1" t="n">
        <f aca="false">1-L37</f>
        <v>0.5</v>
      </c>
      <c r="R37" s="1" t="n">
        <v>0.5</v>
      </c>
      <c r="S37" s="1" t="n">
        <v>0</v>
      </c>
      <c r="T37" s="1" t="n">
        <f aca="false">0.5*U37</f>
        <v>5</v>
      </c>
      <c r="U37" s="1" t="n">
        <v>10</v>
      </c>
      <c r="V37" s="1" t="n">
        <f aca="false">O37*(G37+H37)+M37*(E37+F37)</f>
        <v>0.58</v>
      </c>
      <c r="W37" s="1" t="n">
        <f aca="false">O37*(G37+H37)+N37*(E37+F37)</f>
        <v>0.265</v>
      </c>
      <c r="X37" s="1" t="n">
        <f aca="false">P37</f>
        <v>0.5</v>
      </c>
      <c r="Y37" s="1" t="n">
        <f aca="false">(E37*J37)+((1-E37)*(1-O37))</f>
        <v>0.6</v>
      </c>
      <c r="Z37" s="1" t="n">
        <f aca="false">(E37*K37)+((1-E37)*(1-O37))</f>
        <v>0.7125</v>
      </c>
      <c r="AA37" s="1" t="n">
        <f aca="false">L37</f>
        <v>0.5</v>
      </c>
      <c r="AB37" s="1" t="n">
        <f aca="false">B37*((R37*(1-Y37))+(S37*Y37))</f>
        <v>0.1</v>
      </c>
      <c r="AC37" s="1" t="n">
        <f aca="false">B37*((R37*(1-Z37))+(S37*Z37))</f>
        <v>0.071875</v>
      </c>
      <c r="AD37" s="1" t="n">
        <f aca="false">B37*((R37*(1-AA37))+(S37*AA37))</f>
        <v>0.125</v>
      </c>
      <c r="AE37" s="1" t="n">
        <f aca="false">_xlfn.BINOM.DIST(U37-T37,U37,1-V37,1)</f>
        <v>0.798390844806678</v>
      </c>
      <c r="AF37" s="1" t="n">
        <f aca="false">_xlfn.BINOM.DIST(U37-T37,U37,1-W37,1)</f>
        <v>0.0968805552551104</v>
      </c>
      <c r="AG37" s="1" t="n">
        <f aca="false">_xlfn.BINOM.DIST(U37-T37,U37,1-X37,1)</f>
        <v>0.623046875</v>
      </c>
      <c r="AH37" s="1" t="n">
        <f aca="false">(1-AB37)^U37</f>
        <v>0.3486784401</v>
      </c>
      <c r="AI37" s="1" t="n">
        <f aca="false">(1-AC37)^U37</f>
        <v>0.474312652684671</v>
      </c>
      <c r="AJ37" s="1" t="n">
        <f aca="false">(1-AD37)^U37</f>
        <v>0.263075576163828</v>
      </c>
      <c r="AK37" s="2" t="n">
        <f aca="false">AH37*AE37</f>
        <v>0.278381674357313</v>
      </c>
      <c r="AL37" s="2" t="n">
        <f aca="false">AI37*AF37</f>
        <v>0.0459516731566152</v>
      </c>
      <c r="AM37" s="2" t="n">
        <f aca="false">AG37*AJ37</f>
        <v>0.163908415617698</v>
      </c>
    </row>
    <row r="38" customFormat="false" ht="12.8" hidden="false" customHeight="false" outlineLevel="0" collapsed="false">
      <c r="B38" s="1" t="n">
        <v>0.5</v>
      </c>
      <c r="C38" s="1" t="n">
        <v>0.5</v>
      </c>
      <c r="D38" s="2" t="n">
        <v>1</v>
      </c>
      <c r="E38" s="1" t="n">
        <f aca="false">B38*C38</f>
        <v>0.25</v>
      </c>
      <c r="F38" s="1" t="n">
        <f aca="false">(1-B38)*D38</f>
        <v>0.5</v>
      </c>
      <c r="G38" s="1" t="n">
        <f aca="false">B38*(1-C38)</f>
        <v>0.25</v>
      </c>
      <c r="H38" s="1" t="n">
        <f aca="false">(1-B38)*(1-D38)</f>
        <v>0</v>
      </c>
      <c r="I38" s="1" t="n">
        <v>0.5</v>
      </c>
      <c r="J38" s="2" t="n">
        <f aca="false">0.5+E38-F38</f>
        <v>0.25</v>
      </c>
      <c r="K38" s="2" t="n">
        <f aca="false">0.5+E38+(F38*I38)-(F38*(1-I38))</f>
        <v>0.75</v>
      </c>
      <c r="L38" s="2" t="n">
        <f aca="false">0.5+(B38-(1-B38))/2</f>
        <v>0.5</v>
      </c>
      <c r="M38" s="1" t="n">
        <f aca="false">1-J38</f>
        <v>0.75</v>
      </c>
      <c r="N38" s="1" t="n">
        <f aca="false">1-K38</f>
        <v>0.25</v>
      </c>
      <c r="O38" s="1" t="n">
        <f aca="false">0.5+H38-G38</f>
        <v>0.25</v>
      </c>
      <c r="P38" s="1" t="n">
        <f aca="false">1-L38</f>
        <v>0.5</v>
      </c>
      <c r="R38" s="1" t="n">
        <v>0.5</v>
      </c>
      <c r="S38" s="1" t="n">
        <v>0</v>
      </c>
      <c r="T38" s="1" t="n">
        <f aca="false">0.5*U38</f>
        <v>5</v>
      </c>
      <c r="U38" s="1" t="n">
        <v>10</v>
      </c>
      <c r="V38" s="1" t="n">
        <f aca="false">O38*(G38+H38)+M38*(E38+F38)</f>
        <v>0.625</v>
      </c>
      <c r="W38" s="1" t="n">
        <f aca="false">O38*(G38+H38)+N38*(E38+F38)</f>
        <v>0.25</v>
      </c>
      <c r="X38" s="1" t="n">
        <f aca="false">P38</f>
        <v>0.5</v>
      </c>
      <c r="Y38" s="1" t="n">
        <f aca="false">(E38*J38)+((1-E38)*(1-O38))</f>
        <v>0.625</v>
      </c>
      <c r="Z38" s="1" t="n">
        <f aca="false">(E38*K38)+((1-E38)*(1-O38))</f>
        <v>0.75</v>
      </c>
      <c r="AA38" s="1" t="n">
        <f aca="false">L38</f>
        <v>0.5</v>
      </c>
      <c r="AB38" s="1" t="n">
        <f aca="false">B38*((R38*(1-Y38))+(S38*Y38))</f>
        <v>0.09375</v>
      </c>
      <c r="AC38" s="1" t="n">
        <f aca="false">B38*((R38*(1-Z38))+(S38*Z38))</f>
        <v>0.0625</v>
      </c>
      <c r="AD38" s="1" t="n">
        <f aca="false">B38*((R38*(1-AA38))+(S38*AA38))</f>
        <v>0.125</v>
      </c>
      <c r="AE38" s="1" t="n">
        <f aca="false">_xlfn.BINOM.DIST(U38-T38,U38,1-V38,1)</f>
        <v>0.872492091730237</v>
      </c>
      <c r="AF38" s="1" t="n">
        <f aca="false">_xlfn.BINOM.DIST(U38-T38,U38,1-W38,1)</f>
        <v>0.0781269073486328</v>
      </c>
      <c r="AG38" s="1" t="n">
        <f aca="false">_xlfn.BINOM.DIST(U38-T38,U38,1-X38,1)</f>
        <v>0.623046875</v>
      </c>
      <c r="AH38" s="1" t="n">
        <f aca="false">(1-AB38)^U38</f>
        <v>0.373663085628984</v>
      </c>
      <c r="AI38" s="1" t="n">
        <f aca="false">(1-AC38)^U38</f>
        <v>0.524460475048727</v>
      </c>
      <c r="AJ38" s="1" t="n">
        <f aca="false">(1-AD38)^U38</f>
        <v>0.263075576163828</v>
      </c>
      <c r="AK38" s="2" t="n">
        <f aca="false">AH38*AE38</f>
        <v>0.326018087182807</v>
      </c>
      <c r="AL38" s="2" t="n">
        <f aca="false">AI38*AF38</f>
        <v>0.0409744749421518</v>
      </c>
      <c r="AM38" s="2" t="n">
        <f aca="false">AG38*AJ38</f>
        <v>0.163908415617698</v>
      </c>
    </row>
    <row r="39" customFormat="false" ht="12.8" hidden="false" customHeight="false" outlineLevel="0" collapsed="false">
      <c r="G39" s="1"/>
      <c r="H39" s="1"/>
      <c r="J39" s="2"/>
      <c r="K39" s="2"/>
      <c r="L39" s="2"/>
      <c r="M39" s="1"/>
      <c r="N39" s="1"/>
      <c r="AC39" s="1"/>
      <c r="AD39" s="1"/>
      <c r="AK39" s="2"/>
      <c r="AL39" s="2"/>
      <c r="AM39" s="2"/>
    </row>
    <row r="40" customFormat="false" ht="12.8" hidden="false" customHeight="false" outlineLevel="0" collapsed="false">
      <c r="A40" s="2" t="s">
        <v>17</v>
      </c>
      <c r="B40" s="1" t="n">
        <v>0.5</v>
      </c>
      <c r="C40" s="1" t="n">
        <v>0.5</v>
      </c>
      <c r="D40" s="1" t="n">
        <v>0.5</v>
      </c>
      <c r="E40" s="1" t="n">
        <f aca="false">B40*C40</f>
        <v>0.25</v>
      </c>
      <c r="F40" s="1" t="n">
        <f aca="false">(1-B40)*D40</f>
        <v>0.25</v>
      </c>
      <c r="G40" s="1" t="n">
        <f aca="false">B40*(1-C40)</f>
        <v>0.25</v>
      </c>
      <c r="H40" s="1" t="n">
        <f aca="false">(1-B40)*(1-D40)</f>
        <v>0.25</v>
      </c>
      <c r="I40" s="2" t="n">
        <v>0</v>
      </c>
      <c r="J40" s="2" t="n">
        <f aca="false">0.5+E40-F40</f>
        <v>0.5</v>
      </c>
      <c r="K40" s="2" t="n">
        <f aca="false">0.5+E40+(F40*I40)-(F40*(1-I40))</f>
        <v>0.5</v>
      </c>
      <c r="L40" s="2" t="n">
        <f aca="false">0.5+(B40-(1-B40))/2</f>
        <v>0.5</v>
      </c>
      <c r="M40" s="1" t="n">
        <f aca="false">1-J40</f>
        <v>0.5</v>
      </c>
      <c r="N40" s="1" t="n">
        <f aca="false">1-K40</f>
        <v>0.5</v>
      </c>
      <c r="O40" s="1" t="n">
        <f aca="false">0.5+H40-G40</f>
        <v>0.5</v>
      </c>
      <c r="P40" s="1" t="n">
        <f aca="false">1-L40</f>
        <v>0.5</v>
      </c>
      <c r="R40" s="1" t="n">
        <v>0.5</v>
      </c>
      <c r="S40" s="1" t="n">
        <v>0</v>
      </c>
      <c r="T40" s="1" t="n">
        <f aca="false">0.5*U40</f>
        <v>5</v>
      </c>
      <c r="U40" s="1" t="n">
        <v>10</v>
      </c>
      <c r="V40" s="1" t="n">
        <f aca="false">O40*(G40+H40)+M40*(E40+F40)</f>
        <v>0.5</v>
      </c>
      <c r="W40" s="1" t="n">
        <f aca="false">O40*(G40+H40)+N40*(E40+F40)</f>
        <v>0.5</v>
      </c>
      <c r="X40" s="1" t="n">
        <f aca="false">P40</f>
        <v>0.5</v>
      </c>
      <c r="Y40" s="1" t="n">
        <f aca="false">(E40*J40)+((1-E40)*(1-O40))</f>
        <v>0.5</v>
      </c>
      <c r="Z40" s="1" t="n">
        <f aca="false">(E40*K40)+((1-E40)*(1-O40))</f>
        <v>0.5</v>
      </c>
      <c r="AA40" s="1" t="n">
        <f aca="false">L40</f>
        <v>0.5</v>
      </c>
      <c r="AB40" s="1" t="n">
        <f aca="false">B40*((R40*(1-Y40))+(S40*Y40))</f>
        <v>0.125</v>
      </c>
      <c r="AC40" s="1" t="n">
        <f aca="false">B40*((R40*(1-Z40))+(S40*Z40))</f>
        <v>0.125</v>
      </c>
      <c r="AD40" s="1" t="n">
        <f aca="false">B40*((R40*(1-AA40))+(S40*AA40))</f>
        <v>0.125</v>
      </c>
      <c r="AE40" s="1" t="n">
        <f aca="false">_xlfn.BINOM.DIST(U40-T40,U40,1-V40,1)</f>
        <v>0.623046875</v>
      </c>
      <c r="AF40" s="1" t="n">
        <f aca="false">_xlfn.BINOM.DIST(U40-T40,U40,1-W40,1)</f>
        <v>0.623046875</v>
      </c>
      <c r="AG40" s="1" t="n">
        <f aca="false">_xlfn.BINOM.DIST(U40-T40,U40,1-X40,1)</f>
        <v>0.623046875</v>
      </c>
      <c r="AH40" s="1" t="n">
        <f aca="false">(1-AB40)^U40</f>
        <v>0.263075576163828</v>
      </c>
      <c r="AI40" s="1" t="n">
        <f aca="false">(1-AC40)^U40</f>
        <v>0.263075576163828</v>
      </c>
      <c r="AJ40" s="1" t="n">
        <f aca="false">(1-AD40)^U40</f>
        <v>0.263075576163828</v>
      </c>
      <c r="AK40" s="2" t="n">
        <f aca="false">AH40*AE40</f>
        <v>0.163908415617698</v>
      </c>
      <c r="AL40" s="2" t="n">
        <f aca="false">AI40*AF40</f>
        <v>0.163908415617698</v>
      </c>
      <c r="AM40" s="2" t="n">
        <f aca="false">AG40*AJ40</f>
        <v>0.163908415617698</v>
      </c>
    </row>
    <row r="41" customFormat="false" ht="12.8" hidden="false" customHeight="false" outlineLevel="0" collapsed="false">
      <c r="B41" s="1" t="n">
        <v>0.5</v>
      </c>
      <c r="C41" s="1" t="n">
        <v>0.5</v>
      </c>
      <c r="D41" s="1" t="n">
        <v>0.5</v>
      </c>
      <c r="E41" s="1" t="n">
        <f aca="false">B41*C41</f>
        <v>0.25</v>
      </c>
      <c r="F41" s="1" t="n">
        <f aca="false">(1-B41)*D41</f>
        <v>0.25</v>
      </c>
      <c r="G41" s="1" t="n">
        <f aca="false">B41*(1-C41)</f>
        <v>0.25</v>
      </c>
      <c r="H41" s="1" t="n">
        <f aca="false">(1-B41)*(1-D41)</f>
        <v>0.25</v>
      </c>
      <c r="I41" s="2" t="n">
        <v>0.1</v>
      </c>
      <c r="J41" s="2" t="n">
        <f aca="false">0.5+E41-F41</f>
        <v>0.5</v>
      </c>
      <c r="K41" s="2" t="n">
        <f aca="false">0.5+E41+(F41*I41)-(F41*(1-I41))</f>
        <v>0.55</v>
      </c>
      <c r="L41" s="2" t="n">
        <f aca="false">0.5+(B41-(1-B41))/2</f>
        <v>0.5</v>
      </c>
      <c r="M41" s="1" t="n">
        <f aca="false">1-J41</f>
        <v>0.5</v>
      </c>
      <c r="N41" s="1" t="n">
        <f aca="false">1-K41</f>
        <v>0.45</v>
      </c>
      <c r="O41" s="1" t="n">
        <f aca="false">0.5+H41-G41</f>
        <v>0.5</v>
      </c>
      <c r="P41" s="1" t="n">
        <f aca="false">1-L41</f>
        <v>0.5</v>
      </c>
      <c r="R41" s="1" t="n">
        <v>0.5</v>
      </c>
      <c r="S41" s="1" t="n">
        <v>0</v>
      </c>
      <c r="T41" s="1" t="n">
        <f aca="false">0.5*U41</f>
        <v>5</v>
      </c>
      <c r="U41" s="1" t="n">
        <v>10</v>
      </c>
      <c r="V41" s="1" t="n">
        <f aca="false">O41*(G41+H41)+M41*(E41+F41)</f>
        <v>0.5</v>
      </c>
      <c r="W41" s="1" t="n">
        <f aca="false">O41*(G41+H41)+N41*(E41+F41)</f>
        <v>0.475</v>
      </c>
      <c r="X41" s="1" t="n">
        <f aca="false">P41</f>
        <v>0.5</v>
      </c>
      <c r="Y41" s="1" t="n">
        <f aca="false">(E41*J41)+((1-E41)*(1-O41))</f>
        <v>0.5</v>
      </c>
      <c r="Z41" s="1" t="n">
        <f aca="false">(E41*K41)+((1-E41)*(1-O41))</f>
        <v>0.5125</v>
      </c>
      <c r="AA41" s="1" t="n">
        <f aca="false">L41</f>
        <v>0.5</v>
      </c>
      <c r="AB41" s="1" t="n">
        <f aca="false">B41*((R41*(1-Y41))+(S41*Y41))</f>
        <v>0.125</v>
      </c>
      <c r="AC41" s="1" t="n">
        <f aca="false">B41*((R41*(1-Z41))+(S41*Z41))</f>
        <v>0.121875</v>
      </c>
      <c r="AD41" s="1" t="n">
        <f aca="false">B41*((R41*(1-AA41))+(S41*AA41))</f>
        <v>0.125</v>
      </c>
      <c r="AE41" s="1" t="n">
        <f aca="false">_xlfn.BINOM.DIST(U41-T41,U41,1-V41,1)</f>
        <v>0.623046875</v>
      </c>
      <c r="AF41" s="1" t="n">
        <f aca="false">_xlfn.BINOM.DIST(U41-T41,U41,1-W41,1)</f>
        <v>0.560197640038402</v>
      </c>
      <c r="AG41" s="1" t="n">
        <f aca="false">_xlfn.BINOM.DIST(U41-T41,U41,1-X41,1)</f>
        <v>0.623046875</v>
      </c>
      <c r="AH41" s="1" t="n">
        <f aca="false">(1-AB41)^U41</f>
        <v>0.263075576163828</v>
      </c>
      <c r="AI41" s="1" t="n">
        <f aca="false">(1-AC41)^U41</f>
        <v>0.272623579589304</v>
      </c>
      <c r="AJ41" s="1" t="n">
        <f aca="false">(1-AD41)^U41</f>
        <v>0.263075576163828</v>
      </c>
      <c r="AK41" s="2" t="n">
        <f aca="false">AH41*AE41</f>
        <v>0.163908415617698</v>
      </c>
      <c r="AL41" s="2" t="n">
        <f aca="false">AI41*AF41</f>
        <v>0.15272308590475</v>
      </c>
      <c r="AM41" s="2" t="n">
        <f aca="false">AG41*AJ41</f>
        <v>0.163908415617698</v>
      </c>
    </row>
    <row r="42" customFormat="false" ht="12.8" hidden="false" customHeight="false" outlineLevel="0" collapsed="false">
      <c r="B42" s="1" t="n">
        <v>0.5</v>
      </c>
      <c r="C42" s="1" t="n">
        <v>0.5</v>
      </c>
      <c r="D42" s="1" t="n">
        <v>0.5</v>
      </c>
      <c r="E42" s="1" t="n">
        <f aca="false">B42*C42</f>
        <v>0.25</v>
      </c>
      <c r="F42" s="1" t="n">
        <f aca="false">(1-B42)*D42</f>
        <v>0.25</v>
      </c>
      <c r="G42" s="1" t="n">
        <f aca="false">B42*(1-C42)</f>
        <v>0.25</v>
      </c>
      <c r="H42" s="1" t="n">
        <f aca="false">(1-B42)*(1-D42)</f>
        <v>0.25</v>
      </c>
      <c r="I42" s="2" t="n">
        <v>0.2</v>
      </c>
      <c r="J42" s="2" t="n">
        <f aca="false">0.5+E42-F42</f>
        <v>0.5</v>
      </c>
      <c r="K42" s="2" t="n">
        <f aca="false">0.5+E42+(F42*I42)-(F42*(1-I42))</f>
        <v>0.6</v>
      </c>
      <c r="L42" s="2" t="n">
        <f aca="false">0.5+(B42-(1-B42))/2</f>
        <v>0.5</v>
      </c>
      <c r="M42" s="1" t="n">
        <f aca="false">1-J42</f>
        <v>0.5</v>
      </c>
      <c r="N42" s="1" t="n">
        <f aca="false">1-K42</f>
        <v>0.4</v>
      </c>
      <c r="O42" s="1" t="n">
        <f aca="false">0.5+H42-G42</f>
        <v>0.5</v>
      </c>
      <c r="P42" s="1" t="n">
        <f aca="false">1-L42</f>
        <v>0.5</v>
      </c>
      <c r="R42" s="1" t="n">
        <v>0.5</v>
      </c>
      <c r="S42" s="1" t="n">
        <v>0</v>
      </c>
      <c r="T42" s="1" t="n">
        <f aca="false">0.5*U42</f>
        <v>5</v>
      </c>
      <c r="U42" s="1" t="n">
        <v>10</v>
      </c>
      <c r="V42" s="1" t="n">
        <f aca="false">O42*(G42+H42)+M42*(E42+F42)</f>
        <v>0.5</v>
      </c>
      <c r="W42" s="1" t="n">
        <f aca="false">O42*(G42+H42)+N42*(E42+F42)</f>
        <v>0.45</v>
      </c>
      <c r="X42" s="1" t="n">
        <f aca="false">P42</f>
        <v>0.5</v>
      </c>
      <c r="Y42" s="1" t="n">
        <f aca="false">(E42*J42)+((1-E42)*(1-O42))</f>
        <v>0.5</v>
      </c>
      <c r="Z42" s="1" t="n">
        <f aca="false">(E42*K42)+((1-E42)*(1-O42))</f>
        <v>0.525</v>
      </c>
      <c r="AA42" s="1" t="n">
        <f aca="false">L42</f>
        <v>0.5</v>
      </c>
      <c r="AB42" s="1" t="n">
        <f aca="false">B42*((R42*(1-Y42))+(S42*Y42))</f>
        <v>0.125</v>
      </c>
      <c r="AC42" s="1" t="n">
        <f aca="false">B42*((R42*(1-Z42))+(S42*Z42))</f>
        <v>0.11875</v>
      </c>
      <c r="AD42" s="1" t="n">
        <f aca="false">B42*((R42*(1-AA42))+(S42*AA42))</f>
        <v>0.125</v>
      </c>
      <c r="AE42" s="1" t="n">
        <f aca="false">_xlfn.BINOM.DIST(U42-T42,U42,1-V42,1)</f>
        <v>0.623046875</v>
      </c>
      <c r="AF42" s="1" t="n">
        <f aca="false">_xlfn.BINOM.DIST(U42-T42,U42,1-W42,1)</f>
        <v>0.49559540834707</v>
      </c>
      <c r="AG42" s="1" t="n">
        <f aca="false">_xlfn.BINOM.DIST(U42-T42,U42,1-X42,1)</f>
        <v>0.623046875</v>
      </c>
      <c r="AH42" s="1" t="n">
        <f aca="false">(1-AB42)^U42</f>
        <v>0.263075576163828</v>
      </c>
      <c r="AI42" s="1" t="n">
        <f aca="false">(1-AC42)^U42</f>
        <v>0.282482338606635</v>
      </c>
      <c r="AJ42" s="1" t="n">
        <f aca="false">(1-AD42)^U42</f>
        <v>0.263075576163828</v>
      </c>
      <c r="AK42" s="2" t="n">
        <f aca="false">AH42*AE42</f>
        <v>0.163908415617698</v>
      </c>
      <c r="AL42" s="2" t="n">
        <f aca="false">AI42*AF42</f>
        <v>0.139996949952591</v>
      </c>
      <c r="AM42" s="2" t="n">
        <f aca="false">AG42*AJ42</f>
        <v>0.163908415617698</v>
      </c>
    </row>
    <row r="43" customFormat="false" ht="12.8" hidden="false" customHeight="false" outlineLevel="0" collapsed="false">
      <c r="B43" s="1" t="n">
        <v>0.5</v>
      </c>
      <c r="C43" s="1" t="n">
        <v>0.5</v>
      </c>
      <c r="D43" s="1" t="n">
        <v>0.5</v>
      </c>
      <c r="E43" s="1" t="n">
        <f aca="false">B43*C43</f>
        <v>0.25</v>
      </c>
      <c r="F43" s="1" t="n">
        <f aca="false">(1-B43)*D43</f>
        <v>0.25</v>
      </c>
      <c r="G43" s="1" t="n">
        <f aca="false">B43*(1-C43)</f>
        <v>0.25</v>
      </c>
      <c r="H43" s="1" t="n">
        <f aca="false">(1-B43)*(1-D43)</f>
        <v>0.25</v>
      </c>
      <c r="I43" s="2" t="n">
        <v>0.3</v>
      </c>
      <c r="J43" s="2" t="n">
        <f aca="false">0.5+E43-F43</f>
        <v>0.5</v>
      </c>
      <c r="K43" s="2" t="n">
        <f aca="false">0.5+E43+(F43*I43)-(F43*(1-I43))</f>
        <v>0.65</v>
      </c>
      <c r="L43" s="2" t="n">
        <f aca="false">0.5+(B43-(1-B43))/2</f>
        <v>0.5</v>
      </c>
      <c r="M43" s="1" t="n">
        <f aca="false">1-J43</f>
        <v>0.5</v>
      </c>
      <c r="N43" s="1" t="n">
        <f aca="false">1-K43</f>
        <v>0.35</v>
      </c>
      <c r="O43" s="1" t="n">
        <f aca="false">0.5+H43-G43</f>
        <v>0.5</v>
      </c>
      <c r="P43" s="1" t="n">
        <f aca="false">1-L43</f>
        <v>0.5</v>
      </c>
      <c r="R43" s="1" t="n">
        <v>0.5</v>
      </c>
      <c r="S43" s="1" t="n">
        <v>0</v>
      </c>
      <c r="T43" s="1" t="n">
        <f aca="false">0.5*U43</f>
        <v>5</v>
      </c>
      <c r="U43" s="1" t="n">
        <v>10</v>
      </c>
      <c r="V43" s="1" t="n">
        <f aca="false">O43*(G43+H43)+M43*(E43+F43)</f>
        <v>0.5</v>
      </c>
      <c r="W43" s="1" t="n">
        <f aca="false">O43*(G43+H43)+N43*(E43+F43)</f>
        <v>0.425</v>
      </c>
      <c r="X43" s="1" t="n">
        <f aca="false">P43</f>
        <v>0.5</v>
      </c>
      <c r="Y43" s="1" t="n">
        <f aca="false">(E43*J43)+((1-E43)*(1-O43))</f>
        <v>0.5</v>
      </c>
      <c r="Z43" s="1" t="n">
        <f aca="false">(E43*K43)+((1-E43)*(1-O43))</f>
        <v>0.5375</v>
      </c>
      <c r="AA43" s="1" t="n">
        <f aca="false">L43</f>
        <v>0.5</v>
      </c>
      <c r="AB43" s="1" t="n">
        <f aca="false">B43*((R43*(1-Y43))+(S43*Y43))</f>
        <v>0.125</v>
      </c>
      <c r="AC43" s="1" t="n">
        <f aca="false">B43*((R43*(1-Z43))+(S43*Z43))</f>
        <v>0.115625</v>
      </c>
      <c r="AD43" s="1" t="n">
        <f aca="false">B43*((R43*(1-AA43))+(S43*AA43))</f>
        <v>0.125</v>
      </c>
      <c r="AE43" s="1" t="n">
        <f aca="false">_xlfn.BINOM.DIST(U43-T43,U43,1-V43,1)</f>
        <v>0.623046875</v>
      </c>
      <c r="AF43" s="1" t="n">
        <f aca="false">_xlfn.BINOM.DIST(U43-T43,U43,1-W43,1)</f>
        <v>0.430669034036582</v>
      </c>
      <c r="AG43" s="1" t="n">
        <f aca="false">_xlfn.BINOM.DIST(U43-T43,U43,1-X43,1)</f>
        <v>0.623046875</v>
      </c>
      <c r="AH43" s="1" t="n">
        <f aca="false">(1-AB43)^U43</f>
        <v>0.263075576163828</v>
      </c>
      <c r="AI43" s="1" t="n">
        <f aca="false">(1-AC43)^U43</f>
        <v>0.292660811199774</v>
      </c>
      <c r="AJ43" s="1" t="n">
        <f aca="false">(1-AD43)^U43</f>
        <v>0.263075576163828</v>
      </c>
      <c r="AK43" s="2" t="n">
        <f aca="false">AH43*AE43</f>
        <v>0.163908415617698</v>
      </c>
      <c r="AL43" s="2" t="n">
        <f aca="false">AI43*AF43</f>
        <v>0.126039948859769</v>
      </c>
      <c r="AM43" s="2" t="n">
        <f aca="false">AG43*AJ43</f>
        <v>0.163908415617698</v>
      </c>
    </row>
    <row r="44" customFormat="false" ht="12.8" hidden="false" customHeight="false" outlineLevel="0" collapsed="false">
      <c r="B44" s="1" t="n">
        <v>0.5</v>
      </c>
      <c r="C44" s="1" t="n">
        <v>0.5</v>
      </c>
      <c r="D44" s="1" t="n">
        <v>0.5</v>
      </c>
      <c r="E44" s="1" t="n">
        <f aca="false">B44*C44</f>
        <v>0.25</v>
      </c>
      <c r="F44" s="1" t="n">
        <f aca="false">(1-B44)*D44</f>
        <v>0.25</v>
      </c>
      <c r="G44" s="1" t="n">
        <f aca="false">B44*(1-C44)</f>
        <v>0.25</v>
      </c>
      <c r="H44" s="1" t="n">
        <f aca="false">(1-B44)*(1-D44)</f>
        <v>0.25</v>
      </c>
      <c r="I44" s="2" t="n">
        <v>0.4</v>
      </c>
      <c r="J44" s="2" t="n">
        <f aca="false">0.5+E44-F44</f>
        <v>0.5</v>
      </c>
      <c r="K44" s="2" t="n">
        <f aca="false">0.5+E44+(F44*I44)-(F44*(1-I44))</f>
        <v>0.7</v>
      </c>
      <c r="L44" s="2" t="n">
        <f aca="false">0.5+(B44-(1-B44))/2</f>
        <v>0.5</v>
      </c>
      <c r="M44" s="1" t="n">
        <f aca="false">1-J44</f>
        <v>0.5</v>
      </c>
      <c r="N44" s="1" t="n">
        <f aca="false">1-K44</f>
        <v>0.3</v>
      </c>
      <c r="O44" s="1" t="n">
        <f aca="false">0.5+H44-G44</f>
        <v>0.5</v>
      </c>
      <c r="P44" s="1" t="n">
        <f aca="false">1-L44</f>
        <v>0.5</v>
      </c>
      <c r="R44" s="1" t="n">
        <v>0.5</v>
      </c>
      <c r="S44" s="1" t="n">
        <v>0</v>
      </c>
      <c r="T44" s="1" t="n">
        <f aca="false">0.5*U44</f>
        <v>5</v>
      </c>
      <c r="U44" s="1" t="n">
        <v>10</v>
      </c>
      <c r="V44" s="1" t="n">
        <f aca="false">O44*(G44+H44)+M44*(E44+F44)</f>
        <v>0.5</v>
      </c>
      <c r="W44" s="1" t="n">
        <f aca="false">O44*(G44+H44)+N44*(E44+F44)</f>
        <v>0.4</v>
      </c>
      <c r="X44" s="1" t="n">
        <f aca="false">P44</f>
        <v>0.5</v>
      </c>
      <c r="Y44" s="1" t="n">
        <f aca="false">(E44*J44)+((1-E44)*(1-O44))</f>
        <v>0.5</v>
      </c>
      <c r="Z44" s="1" t="n">
        <f aca="false">(E44*K44)+((1-E44)*(1-O44))</f>
        <v>0.55</v>
      </c>
      <c r="AA44" s="1" t="n">
        <f aca="false">L44</f>
        <v>0.5</v>
      </c>
      <c r="AB44" s="1" t="n">
        <f aca="false">B44*((R44*(1-Y44))+(S44*Y44))</f>
        <v>0.125</v>
      </c>
      <c r="AC44" s="1" t="n">
        <f aca="false">B44*((R44*(1-Z44))+(S44*Z44))</f>
        <v>0.1125</v>
      </c>
      <c r="AD44" s="1" t="n">
        <f aca="false">B44*((R44*(1-AA44))+(S44*AA44))</f>
        <v>0.125</v>
      </c>
      <c r="AE44" s="1" t="n">
        <f aca="false">_xlfn.BINOM.DIST(U44-T44,U44,1-V44,1)</f>
        <v>0.623046875</v>
      </c>
      <c r="AF44" s="1" t="n">
        <f aca="false">_xlfn.BINOM.DIST(U44-T44,U44,1-W44,1)</f>
        <v>0.3668967424</v>
      </c>
      <c r="AG44" s="1" t="n">
        <f aca="false">_xlfn.BINOM.DIST(U44-T44,U44,1-X44,1)</f>
        <v>0.623046875</v>
      </c>
      <c r="AH44" s="1" t="n">
        <f aca="false">(1-AB44)^U44</f>
        <v>0.263075576163828</v>
      </c>
      <c r="AI44" s="1" t="n">
        <f aca="false">(1-AC44)^U44</f>
        <v>0.303168180492695</v>
      </c>
      <c r="AJ44" s="1" t="n">
        <f aca="false">(1-AD44)^U44</f>
        <v>0.263075576163828</v>
      </c>
      <c r="AK44" s="2" t="n">
        <f aca="false">AH44*AE44</f>
        <v>0.163908415617698</v>
      </c>
      <c r="AL44" s="2" t="n">
        <f aca="false">AI44*AF44</f>
        <v>0.111231417822105</v>
      </c>
      <c r="AM44" s="2" t="n">
        <f aca="false">AG44*AJ44</f>
        <v>0.163908415617698</v>
      </c>
    </row>
    <row r="45" customFormat="false" ht="12.8" hidden="false" customHeight="false" outlineLevel="0" collapsed="false">
      <c r="B45" s="1" t="n">
        <v>0.5</v>
      </c>
      <c r="C45" s="1" t="n">
        <v>0.5</v>
      </c>
      <c r="D45" s="1" t="n">
        <v>0.5</v>
      </c>
      <c r="E45" s="1" t="n">
        <f aca="false">B45*C45</f>
        <v>0.25</v>
      </c>
      <c r="F45" s="1" t="n">
        <f aca="false">(1-B45)*D45</f>
        <v>0.25</v>
      </c>
      <c r="G45" s="1" t="n">
        <f aca="false">B45*(1-C45)</f>
        <v>0.25</v>
      </c>
      <c r="H45" s="1" t="n">
        <f aca="false">(1-B45)*(1-D45)</f>
        <v>0.25</v>
      </c>
      <c r="I45" s="2" t="n">
        <v>0.5</v>
      </c>
      <c r="J45" s="2" t="n">
        <f aca="false">0.5+E45-F45</f>
        <v>0.5</v>
      </c>
      <c r="K45" s="2" t="n">
        <f aca="false">0.5+E45+(F45*I45)-(F45*(1-I45))</f>
        <v>0.75</v>
      </c>
      <c r="L45" s="2" t="n">
        <f aca="false">0.5+(B45-(1-B45))/2</f>
        <v>0.5</v>
      </c>
      <c r="M45" s="1" t="n">
        <f aca="false">1-J45</f>
        <v>0.5</v>
      </c>
      <c r="N45" s="1" t="n">
        <f aca="false">1-K45</f>
        <v>0.25</v>
      </c>
      <c r="O45" s="1" t="n">
        <f aca="false">0.5+H45-G45</f>
        <v>0.5</v>
      </c>
      <c r="P45" s="1" t="n">
        <f aca="false">1-L45</f>
        <v>0.5</v>
      </c>
      <c r="R45" s="1" t="n">
        <v>0.5</v>
      </c>
      <c r="S45" s="1" t="n">
        <v>0</v>
      </c>
      <c r="T45" s="1" t="n">
        <f aca="false">0.5*U45</f>
        <v>5</v>
      </c>
      <c r="U45" s="1" t="n">
        <v>10</v>
      </c>
      <c r="V45" s="1" t="n">
        <f aca="false">O45*(G45+H45)+M45*(E45+F45)</f>
        <v>0.5</v>
      </c>
      <c r="W45" s="1" t="n">
        <f aca="false">O45*(G45+H45)+N45*(E45+F45)</f>
        <v>0.375</v>
      </c>
      <c r="X45" s="1" t="n">
        <f aca="false">P45</f>
        <v>0.5</v>
      </c>
      <c r="Y45" s="1" t="n">
        <f aca="false">(E45*J45)+((1-E45)*(1-O45))</f>
        <v>0.5</v>
      </c>
      <c r="Z45" s="1" t="n">
        <f aca="false">(E45*K45)+((1-E45)*(1-O45))</f>
        <v>0.5625</v>
      </c>
      <c r="AA45" s="1" t="n">
        <f aca="false">L45</f>
        <v>0.5</v>
      </c>
      <c r="AB45" s="1" t="n">
        <f aca="false">B45*((R45*(1-Y45))+(S45*Y45))</f>
        <v>0.125</v>
      </c>
      <c r="AC45" s="1" t="n">
        <f aca="false">B45*((R45*(1-Z45))+(S45*Z45))</f>
        <v>0.109375</v>
      </c>
      <c r="AD45" s="1" t="n">
        <f aca="false">B45*((R45*(1-AA45))+(S45*AA45))</f>
        <v>0.125</v>
      </c>
      <c r="AE45" s="1" t="n">
        <f aca="false">_xlfn.BINOM.DIST(U45-T45,U45,1-V45,1)</f>
        <v>0.623046875</v>
      </c>
      <c r="AF45" s="1" t="n">
        <f aca="false">_xlfn.BINOM.DIST(U45-T45,U45,1-W45,1)</f>
        <v>0.305728124454617</v>
      </c>
      <c r="AG45" s="1" t="n">
        <f aca="false">_xlfn.BINOM.DIST(U45-T45,U45,1-X45,1)</f>
        <v>0.623046875</v>
      </c>
      <c r="AH45" s="1" t="n">
        <f aca="false">(1-AB45)^U45</f>
        <v>0.263075576163828</v>
      </c>
      <c r="AI45" s="1" t="n">
        <f aca="false">(1-AC45)^U45</f>
        <v>0.314013859582181</v>
      </c>
      <c r="AJ45" s="1" t="n">
        <f aca="false">(1-AD45)^U45</f>
        <v>0.263075576163828</v>
      </c>
      <c r="AK45" s="2" t="n">
        <f aca="false">AH45*AE45</f>
        <v>0.163908415617698</v>
      </c>
      <c r="AL45" s="2" t="n">
        <f aca="false">AI45*AF45</f>
        <v>0.0960028683428158</v>
      </c>
      <c r="AM45" s="2" t="n">
        <f aca="false">AG45*AJ45</f>
        <v>0.163908415617698</v>
      </c>
    </row>
    <row r="46" customFormat="false" ht="12.8" hidden="false" customHeight="false" outlineLevel="0" collapsed="false">
      <c r="B46" s="1" t="n">
        <v>0.5</v>
      </c>
      <c r="C46" s="1" t="n">
        <v>0.5</v>
      </c>
      <c r="D46" s="1" t="n">
        <v>0.5</v>
      </c>
      <c r="E46" s="1" t="n">
        <f aca="false">B46*C46</f>
        <v>0.25</v>
      </c>
      <c r="F46" s="1" t="n">
        <f aca="false">(1-B46)*D46</f>
        <v>0.25</v>
      </c>
      <c r="G46" s="1" t="n">
        <f aca="false">B46*(1-C46)</f>
        <v>0.25</v>
      </c>
      <c r="H46" s="1" t="n">
        <f aca="false">(1-B46)*(1-D46)</f>
        <v>0.25</v>
      </c>
      <c r="I46" s="2" t="n">
        <v>0.6</v>
      </c>
      <c r="J46" s="2" t="n">
        <f aca="false">0.5+E46-F46</f>
        <v>0.5</v>
      </c>
      <c r="K46" s="2" t="n">
        <f aca="false">0.5+E46+(F46*I46)-(F46*(1-I46))</f>
        <v>0.8</v>
      </c>
      <c r="L46" s="2" t="n">
        <f aca="false">0.5+(B46-(1-B46))/2</f>
        <v>0.5</v>
      </c>
      <c r="M46" s="1" t="n">
        <f aca="false">1-J46</f>
        <v>0.5</v>
      </c>
      <c r="N46" s="1" t="n">
        <f aca="false">1-K46</f>
        <v>0.2</v>
      </c>
      <c r="O46" s="1" t="n">
        <f aca="false">0.5+H46-G46</f>
        <v>0.5</v>
      </c>
      <c r="P46" s="1" t="n">
        <f aca="false">1-L46</f>
        <v>0.5</v>
      </c>
      <c r="R46" s="1" t="n">
        <v>0.5</v>
      </c>
      <c r="S46" s="1" t="n">
        <v>0</v>
      </c>
      <c r="T46" s="1" t="n">
        <f aca="false">0.5*U46</f>
        <v>5</v>
      </c>
      <c r="U46" s="1" t="n">
        <v>10</v>
      </c>
      <c r="V46" s="1" t="n">
        <f aca="false">O46*(G46+H46)+M46*(E46+F46)</f>
        <v>0.5</v>
      </c>
      <c r="W46" s="1" t="n">
        <f aca="false">O46*(G46+H46)+N46*(E46+F46)</f>
        <v>0.35</v>
      </c>
      <c r="X46" s="1" t="n">
        <f aca="false">P46</f>
        <v>0.5</v>
      </c>
      <c r="Y46" s="1" t="n">
        <f aca="false">(E46*J46)+((1-E46)*(1-O46))</f>
        <v>0.5</v>
      </c>
      <c r="Z46" s="1" t="n">
        <f aca="false">(E46*K46)+((1-E46)*(1-O46))</f>
        <v>0.575</v>
      </c>
      <c r="AA46" s="1" t="n">
        <f aca="false">L46</f>
        <v>0.5</v>
      </c>
      <c r="AB46" s="1" t="n">
        <f aca="false">B46*((R46*(1-Y46))+(S46*Y46))</f>
        <v>0.125</v>
      </c>
      <c r="AC46" s="1" t="n">
        <f aca="false">B46*((R46*(1-Z46))+(S46*Z46))</f>
        <v>0.10625</v>
      </c>
      <c r="AD46" s="1" t="n">
        <f aca="false">B46*((R46*(1-AA46))+(S46*AA46))</f>
        <v>0.125</v>
      </c>
      <c r="AE46" s="1" t="n">
        <f aca="false">_xlfn.BINOM.DIST(U46-T46,U46,1-V46,1)</f>
        <v>0.623046875</v>
      </c>
      <c r="AF46" s="1" t="n">
        <f aca="false">_xlfn.BINOM.DIST(U46-T46,U46,1-W46,1)</f>
        <v>0.248504490881445</v>
      </c>
      <c r="AG46" s="1" t="n">
        <f aca="false">_xlfn.BINOM.DIST(U46-T46,U46,1-X46,1)</f>
        <v>0.623046875</v>
      </c>
      <c r="AH46" s="1" t="n">
        <f aca="false">(1-AB46)^U46</f>
        <v>0.263075576163828</v>
      </c>
      <c r="AI46" s="1" t="n">
        <f aca="false">(1-AC46)^U46</f>
        <v>0.325207496456734</v>
      </c>
      <c r="AJ46" s="1" t="n">
        <f aca="false">(1-AD46)^U46</f>
        <v>0.263075576163828</v>
      </c>
      <c r="AK46" s="2" t="n">
        <f aca="false">AH46*AE46</f>
        <v>0.163908415617698</v>
      </c>
      <c r="AL46" s="2" t="n">
        <f aca="false">AI46*AF46</f>
        <v>0.0808155233378101</v>
      </c>
      <c r="AM46" s="2" t="n">
        <f aca="false">AG46*AJ46</f>
        <v>0.163908415617698</v>
      </c>
    </row>
    <row r="47" customFormat="false" ht="12.8" hidden="false" customHeight="false" outlineLevel="0" collapsed="false">
      <c r="B47" s="1" t="n">
        <v>0.5</v>
      </c>
      <c r="C47" s="1" t="n">
        <v>0.5</v>
      </c>
      <c r="D47" s="1" t="n">
        <v>0.5</v>
      </c>
      <c r="E47" s="1" t="n">
        <f aca="false">B47*C47</f>
        <v>0.25</v>
      </c>
      <c r="F47" s="1" t="n">
        <f aca="false">(1-B47)*D47</f>
        <v>0.25</v>
      </c>
      <c r="G47" s="1" t="n">
        <f aca="false">B47*(1-C47)</f>
        <v>0.25</v>
      </c>
      <c r="H47" s="1" t="n">
        <f aca="false">(1-B47)*(1-D47)</f>
        <v>0.25</v>
      </c>
      <c r="I47" s="2" t="n">
        <v>0.7</v>
      </c>
      <c r="J47" s="2" t="n">
        <f aca="false">0.5+E47-F47</f>
        <v>0.5</v>
      </c>
      <c r="K47" s="2" t="n">
        <f aca="false">0.5+E47+(F47*I47)-(F47*(1-I47))</f>
        <v>0.85</v>
      </c>
      <c r="L47" s="2" t="n">
        <f aca="false">0.5+(B47-(1-B47))/2</f>
        <v>0.5</v>
      </c>
      <c r="M47" s="1" t="n">
        <f aca="false">1-J47</f>
        <v>0.5</v>
      </c>
      <c r="N47" s="1" t="n">
        <f aca="false">1-K47</f>
        <v>0.15</v>
      </c>
      <c r="O47" s="1" t="n">
        <f aca="false">0.5+H47-G47</f>
        <v>0.5</v>
      </c>
      <c r="P47" s="1" t="n">
        <f aca="false">1-L47</f>
        <v>0.5</v>
      </c>
      <c r="R47" s="1" t="n">
        <v>0.5</v>
      </c>
      <c r="S47" s="1" t="n">
        <v>0</v>
      </c>
      <c r="T47" s="1" t="n">
        <f aca="false">0.5*U47</f>
        <v>5</v>
      </c>
      <c r="U47" s="1" t="n">
        <v>10</v>
      </c>
      <c r="V47" s="1" t="n">
        <f aca="false">O47*(G47+H47)+M47*(E47+F47)</f>
        <v>0.5</v>
      </c>
      <c r="W47" s="1" t="n">
        <f aca="false">O47*(G47+H47)+N47*(E47+F47)</f>
        <v>0.325</v>
      </c>
      <c r="X47" s="1" t="n">
        <f aca="false">P47</f>
        <v>0.5</v>
      </c>
      <c r="Y47" s="1" t="n">
        <f aca="false">(E47*J47)+((1-E47)*(1-O47))</f>
        <v>0.5</v>
      </c>
      <c r="Z47" s="1" t="n">
        <f aca="false">(E47*K47)+((1-E47)*(1-O47))</f>
        <v>0.5875</v>
      </c>
      <c r="AA47" s="1" t="n">
        <f aca="false">L47</f>
        <v>0.5</v>
      </c>
      <c r="AB47" s="1" t="n">
        <f aca="false">B47*((R47*(1-Y47))+(S47*Y47))</f>
        <v>0.125</v>
      </c>
      <c r="AC47" s="1" t="n">
        <f aca="false">B47*((R47*(1-Z47))+(S47*Z47))</f>
        <v>0.103125</v>
      </c>
      <c r="AD47" s="1" t="n">
        <f aca="false">B47*((R47*(1-AA47))+(S47*AA47))</f>
        <v>0.125</v>
      </c>
      <c r="AE47" s="1" t="n">
        <f aca="false">_xlfn.BINOM.DIST(U47-T47,U47,1-V47,1)</f>
        <v>0.623046875</v>
      </c>
      <c r="AF47" s="1" t="n">
        <f aca="false">_xlfn.BINOM.DIST(U47-T47,U47,1-W47,1)</f>
        <v>0.196382767520049</v>
      </c>
      <c r="AG47" s="1" t="n">
        <f aca="false">_xlfn.BINOM.DIST(U47-T47,U47,1-X47,1)</f>
        <v>0.623046875</v>
      </c>
      <c r="AH47" s="1" t="n">
        <f aca="false">(1-AB47)^U47</f>
        <v>0.263075576163828</v>
      </c>
      <c r="AI47" s="1" t="n">
        <f aca="false">(1-AC47)^U47</f>
        <v>0.336758979002868</v>
      </c>
      <c r="AJ47" s="1" t="n">
        <f aca="false">(1-AD47)^U47</f>
        <v>0.263075576163828</v>
      </c>
      <c r="AK47" s="2" t="n">
        <f aca="false">AH47*AE47</f>
        <v>0.163908415617698</v>
      </c>
      <c r="AL47" s="2" t="n">
        <f aca="false">AI47*AF47</f>
        <v>0.0661336602838092</v>
      </c>
      <c r="AM47" s="2" t="n">
        <f aca="false">AG47*AJ47</f>
        <v>0.163908415617698</v>
      </c>
    </row>
    <row r="48" customFormat="false" ht="12.8" hidden="false" customHeight="false" outlineLevel="0" collapsed="false">
      <c r="B48" s="1" t="n">
        <v>0.5</v>
      </c>
      <c r="C48" s="1" t="n">
        <v>0.5</v>
      </c>
      <c r="D48" s="1" t="n">
        <v>0.5</v>
      </c>
      <c r="E48" s="1" t="n">
        <f aca="false">B48*C48</f>
        <v>0.25</v>
      </c>
      <c r="F48" s="1" t="n">
        <f aca="false">(1-B48)*D48</f>
        <v>0.25</v>
      </c>
      <c r="G48" s="1" t="n">
        <f aca="false">B48*(1-C48)</f>
        <v>0.25</v>
      </c>
      <c r="H48" s="1" t="n">
        <f aca="false">(1-B48)*(1-D48)</f>
        <v>0.25</v>
      </c>
      <c r="I48" s="2" t="n">
        <v>0.8</v>
      </c>
      <c r="J48" s="2" t="n">
        <f aca="false">0.5+E48-F48</f>
        <v>0.5</v>
      </c>
      <c r="K48" s="2" t="n">
        <f aca="false">0.5+E48+(F48*I48)-(F48*(1-I48))</f>
        <v>0.9</v>
      </c>
      <c r="L48" s="2" t="n">
        <f aca="false">0.5+(B48-(1-B48))/2</f>
        <v>0.5</v>
      </c>
      <c r="M48" s="1" t="n">
        <f aca="false">1-J48</f>
        <v>0.5</v>
      </c>
      <c r="N48" s="1" t="n">
        <f aca="false">1-K48</f>
        <v>0.1</v>
      </c>
      <c r="O48" s="1" t="n">
        <f aca="false">0.5+H48-G48</f>
        <v>0.5</v>
      </c>
      <c r="P48" s="1" t="n">
        <f aca="false">1-L48</f>
        <v>0.5</v>
      </c>
      <c r="R48" s="1" t="n">
        <v>0.5</v>
      </c>
      <c r="S48" s="1" t="n">
        <v>0</v>
      </c>
      <c r="T48" s="1" t="n">
        <f aca="false">0.5*U48</f>
        <v>5</v>
      </c>
      <c r="U48" s="1" t="n">
        <v>10</v>
      </c>
      <c r="V48" s="1" t="n">
        <f aca="false">O48*(G48+H48)+M48*(E48+F48)</f>
        <v>0.5</v>
      </c>
      <c r="W48" s="1" t="n">
        <f aca="false">O48*(G48+H48)+N48*(E48+F48)</f>
        <v>0.3</v>
      </c>
      <c r="X48" s="1" t="n">
        <f aca="false">P48</f>
        <v>0.5</v>
      </c>
      <c r="Y48" s="1" t="n">
        <f aca="false">(E48*J48)+((1-E48)*(1-O48))</f>
        <v>0.5</v>
      </c>
      <c r="Z48" s="1" t="n">
        <f aca="false">(E48*K48)+((1-E48)*(1-O48))</f>
        <v>0.6</v>
      </c>
      <c r="AA48" s="1" t="n">
        <f aca="false">L48</f>
        <v>0.5</v>
      </c>
      <c r="AB48" s="1" t="n">
        <f aca="false">B48*((R48*(1-Y48))+(S48*Y48))</f>
        <v>0.125</v>
      </c>
      <c r="AC48" s="1" t="n">
        <f aca="false">B48*((R48*(1-Z48))+(S48*Z48))</f>
        <v>0.1</v>
      </c>
      <c r="AD48" s="1" t="n">
        <f aca="false">B48*((R48*(1-AA48))+(S48*AA48))</f>
        <v>0.125</v>
      </c>
      <c r="AE48" s="1" t="n">
        <f aca="false">_xlfn.BINOM.DIST(U48-T48,U48,1-V48,1)</f>
        <v>0.623046875</v>
      </c>
      <c r="AF48" s="1" t="n">
        <f aca="false">_xlfn.BINOM.DIST(U48-T48,U48,1-W48,1)</f>
        <v>0.1502683326</v>
      </c>
      <c r="AG48" s="1" t="n">
        <f aca="false">_xlfn.BINOM.DIST(U48-T48,U48,1-X48,1)</f>
        <v>0.623046875</v>
      </c>
      <c r="AH48" s="1" t="n">
        <f aca="false">(1-AB48)^U48</f>
        <v>0.263075576163828</v>
      </c>
      <c r="AI48" s="1" t="n">
        <f aca="false">(1-AC48)^U48</f>
        <v>0.3486784401</v>
      </c>
      <c r="AJ48" s="1" t="n">
        <f aca="false">(1-AD48)^U48</f>
        <v>0.263075576163828</v>
      </c>
      <c r="AK48" s="2" t="n">
        <f aca="false">AH48*AE48</f>
        <v>0.163908415617698</v>
      </c>
      <c r="AL48" s="2" t="n">
        <f aca="false">AI48*AF48</f>
        <v>0.052395327807396</v>
      </c>
      <c r="AM48" s="2" t="n">
        <f aca="false">AG48*AJ48</f>
        <v>0.163908415617698</v>
      </c>
    </row>
    <row r="49" customFormat="false" ht="12.8" hidden="false" customHeight="false" outlineLevel="0" collapsed="false">
      <c r="B49" s="1" t="n">
        <v>0.5</v>
      </c>
      <c r="C49" s="1" t="n">
        <v>0.5</v>
      </c>
      <c r="D49" s="1" t="n">
        <v>0.5</v>
      </c>
      <c r="E49" s="1" t="n">
        <f aca="false">B49*C49</f>
        <v>0.25</v>
      </c>
      <c r="F49" s="1" t="n">
        <f aca="false">(1-B49)*D49</f>
        <v>0.25</v>
      </c>
      <c r="G49" s="1" t="n">
        <f aca="false">B49*(1-C49)</f>
        <v>0.25</v>
      </c>
      <c r="H49" s="1" t="n">
        <f aca="false">(1-B49)*(1-D49)</f>
        <v>0.25</v>
      </c>
      <c r="I49" s="2" t="n">
        <v>0.9</v>
      </c>
      <c r="J49" s="2" t="n">
        <f aca="false">0.5+E49-F49</f>
        <v>0.5</v>
      </c>
      <c r="K49" s="2" t="n">
        <f aca="false">0.5+E49+(F49*I49)-(F49*(1-I49))</f>
        <v>0.95</v>
      </c>
      <c r="L49" s="2" t="n">
        <f aca="false">0.5+(B49-(1-B49))/2</f>
        <v>0.5</v>
      </c>
      <c r="M49" s="1" t="n">
        <f aca="false">1-J49</f>
        <v>0.5</v>
      </c>
      <c r="N49" s="1" t="n">
        <f aca="false">1-K49</f>
        <v>0.05</v>
      </c>
      <c r="O49" s="1" t="n">
        <f aca="false">0.5+H49-G49</f>
        <v>0.5</v>
      </c>
      <c r="P49" s="1" t="n">
        <f aca="false">1-L49</f>
        <v>0.5</v>
      </c>
      <c r="R49" s="1" t="n">
        <v>0.5</v>
      </c>
      <c r="S49" s="1" t="n">
        <v>0</v>
      </c>
      <c r="T49" s="1" t="n">
        <f aca="false">0.5*U49</f>
        <v>5</v>
      </c>
      <c r="U49" s="1" t="n">
        <v>10</v>
      </c>
      <c r="V49" s="1" t="n">
        <f aca="false">O49*(G49+H49)+M49*(E49+F49)</f>
        <v>0.5</v>
      </c>
      <c r="W49" s="1" t="n">
        <f aca="false">O49*(G49+H49)+N49*(E49+F49)</f>
        <v>0.275</v>
      </c>
      <c r="X49" s="1" t="n">
        <f aca="false">P49</f>
        <v>0.5</v>
      </c>
      <c r="Y49" s="1" t="n">
        <f aca="false">(E49*J49)+((1-E49)*(1-O49))</f>
        <v>0.5</v>
      </c>
      <c r="Z49" s="1" t="n">
        <f aca="false">(E49*K49)+((1-E49)*(1-O49))</f>
        <v>0.6125</v>
      </c>
      <c r="AA49" s="1" t="n">
        <f aca="false">L49</f>
        <v>0.5</v>
      </c>
      <c r="AB49" s="1" t="n">
        <f aca="false">B49*((R49*(1-Y49))+(S49*Y49))</f>
        <v>0.125</v>
      </c>
      <c r="AC49" s="1" t="n">
        <f aca="false">B49*((R49*(1-Z49))+(S49*Z49))</f>
        <v>0.096875</v>
      </c>
      <c r="AD49" s="1" t="n">
        <f aca="false">B49*((R49*(1-AA49))+(S49*AA49))</f>
        <v>0.125</v>
      </c>
      <c r="AE49" s="1" t="n">
        <f aca="false">_xlfn.BINOM.DIST(U49-T49,U49,1-V49,1)</f>
        <v>0.623046875</v>
      </c>
      <c r="AF49" s="1" t="n">
        <f aca="false">_xlfn.BINOM.DIST(U49-T49,U49,1-W49,1)</f>
        <v>0.110762120793178</v>
      </c>
      <c r="AG49" s="1" t="n">
        <f aca="false">_xlfn.BINOM.DIST(U49-T49,U49,1-X49,1)</f>
        <v>0.623046875</v>
      </c>
      <c r="AH49" s="1" t="n">
        <f aca="false">(1-AB49)^U49</f>
        <v>0.263075576163828</v>
      </c>
      <c r="AI49" s="1" t="n">
        <f aca="false">(1-AC49)^U49</f>
        <v>0.360976262805186</v>
      </c>
      <c r="AJ49" s="1" t="n">
        <f aca="false">(1-AD49)^U49</f>
        <v>0.263075576163828</v>
      </c>
      <c r="AK49" s="2" t="n">
        <f aca="false">AH49*AE49</f>
        <v>0.163908415617698</v>
      </c>
      <c r="AL49" s="2" t="n">
        <f aca="false">AI49*AF49</f>
        <v>0.0399824964242979</v>
      </c>
      <c r="AM49" s="2" t="n">
        <f aca="false">AG49*AJ49</f>
        <v>0.163908415617698</v>
      </c>
    </row>
    <row r="50" customFormat="false" ht="12.8" hidden="false" customHeight="false" outlineLevel="0" collapsed="false">
      <c r="B50" s="1" t="n">
        <v>0.5</v>
      </c>
      <c r="C50" s="1" t="n">
        <v>0.5</v>
      </c>
      <c r="D50" s="1" t="n">
        <v>0.5</v>
      </c>
      <c r="E50" s="1" t="n">
        <f aca="false">B50*C50</f>
        <v>0.25</v>
      </c>
      <c r="F50" s="1" t="n">
        <f aca="false">(1-B50)*D50</f>
        <v>0.25</v>
      </c>
      <c r="G50" s="1" t="n">
        <f aca="false">B50*(1-C50)</f>
        <v>0.25</v>
      </c>
      <c r="H50" s="1" t="n">
        <f aca="false">(1-B50)*(1-D50)</f>
        <v>0.25</v>
      </c>
      <c r="I50" s="2" t="n">
        <v>1</v>
      </c>
      <c r="J50" s="2" t="n">
        <f aca="false">0.5+E50-F50</f>
        <v>0.5</v>
      </c>
      <c r="K50" s="2" t="n">
        <f aca="false">0.5+E50+(F50*I50)-(F50*(1-I50))</f>
        <v>1</v>
      </c>
      <c r="L50" s="2" t="n">
        <f aca="false">0.5+(B50-(1-B50))/2</f>
        <v>0.5</v>
      </c>
      <c r="M50" s="1" t="n">
        <f aca="false">1-J50</f>
        <v>0.5</v>
      </c>
      <c r="N50" s="1" t="n">
        <f aca="false">1-K50</f>
        <v>0</v>
      </c>
      <c r="O50" s="1" t="n">
        <f aca="false">0.5+H50-G50</f>
        <v>0.5</v>
      </c>
      <c r="P50" s="1" t="n">
        <f aca="false">1-L50</f>
        <v>0.5</v>
      </c>
      <c r="R50" s="1" t="n">
        <v>0.5</v>
      </c>
      <c r="S50" s="1" t="n">
        <v>0</v>
      </c>
      <c r="T50" s="1" t="n">
        <f aca="false">0.5*U50</f>
        <v>5</v>
      </c>
      <c r="U50" s="1" t="n">
        <v>10</v>
      </c>
      <c r="V50" s="1" t="n">
        <f aca="false">O50*(G50+H50)+M50*(E50+F50)</f>
        <v>0.5</v>
      </c>
      <c r="W50" s="1" t="n">
        <f aca="false">O50*(G50+H50)+N50*(E50+F50)</f>
        <v>0.25</v>
      </c>
      <c r="X50" s="1" t="n">
        <f aca="false">P50</f>
        <v>0.5</v>
      </c>
      <c r="Y50" s="1" t="n">
        <f aca="false">(E50*J50)+((1-E50)*(1-O50))</f>
        <v>0.5</v>
      </c>
      <c r="Z50" s="1" t="n">
        <f aca="false">(E50*K50)+((1-E50)*(1-O50))</f>
        <v>0.625</v>
      </c>
      <c r="AA50" s="1" t="n">
        <f aca="false">L50</f>
        <v>0.5</v>
      </c>
      <c r="AB50" s="1" t="n">
        <f aca="false">B50*((R50*(1-Y50))+(S50*Y50))</f>
        <v>0.125</v>
      </c>
      <c r="AC50" s="1" t="n">
        <f aca="false">B50*((R50*(1-Z50))+(S50*Z50))</f>
        <v>0.09375</v>
      </c>
      <c r="AD50" s="1" t="n">
        <f aca="false">B50*((R50*(1-AA50))+(S50*AA50))</f>
        <v>0.125</v>
      </c>
      <c r="AE50" s="1" t="n">
        <f aca="false">_xlfn.BINOM.DIST(U50-T50,U50,1-V50,1)</f>
        <v>0.623046875</v>
      </c>
      <c r="AF50" s="1" t="n">
        <f aca="false">_xlfn.BINOM.DIST(U50-T50,U50,1-W50,1)</f>
        <v>0.0781269073486328</v>
      </c>
      <c r="AG50" s="1" t="n">
        <f aca="false">_xlfn.BINOM.DIST(U50-T50,U50,1-X50,1)</f>
        <v>0.623046875</v>
      </c>
      <c r="AH50" s="1" t="n">
        <f aca="false">(1-AB50)^U50</f>
        <v>0.263075576163828</v>
      </c>
      <c r="AI50" s="1" t="n">
        <f aca="false">(1-AC50)^U50</f>
        <v>0.373663085628984</v>
      </c>
      <c r="AJ50" s="1" t="n">
        <f aca="false">(1-AD50)^U50</f>
        <v>0.263075576163828</v>
      </c>
      <c r="AK50" s="2" t="n">
        <f aca="false">AH50*AE50</f>
        <v>0.163908415617698</v>
      </c>
      <c r="AL50" s="2" t="n">
        <f aca="false">AI50*AF50</f>
        <v>0.0291931412705399</v>
      </c>
      <c r="AM50" s="2" t="n">
        <f aca="false">AG50*AJ50</f>
        <v>0.163908415617698</v>
      </c>
    </row>
    <row r="52" customFormat="false" ht="12.8" hidden="false" customHeight="false" outlineLevel="0" collapsed="false">
      <c r="A52" s="1" t="s">
        <v>47</v>
      </c>
      <c r="B52" s="1" t="n">
        <v>0.5</v>
      </c>
      <c r="C52" s="1" t="n">
        <v>0.5</v>
      </c>
      <c r="D52" s="1" t="n">
        <v>0.5</v>
      </c>
      <c r="E52" s="1" t="n">
        <f aca="false">B52*C52</f>
        <v>0.25</v>
      </c>
      <c r="F52" s="1" t="n">
        <f aca="false">(1-B52)*D52</f>
        <v>0.25</v>
      </c>
      <c r="G52" s="1" t="n">
        <f aca="false">B52*(1-C52)</f>
        <v>0.25</v>
      </c>
      <c r="H52" s="1" t="n">
        <f aca="false">(1-B52)*(1-D52)</f>
        <v>0.25</v>
      </c>
      <c r="I52" s="1" t="n">
        <v>0.5</v>
      </c>
      <c r="J52" s="2" t="n">
        <f aca="false">0.5+E52-F52</f>
        <v>0.5</v>
      </c>
      <c r="K52" s="2" t="n">
        <f aca="false">0.5+E52+(F52*I52)-(F52*(1-I52))</f>
        <v>0.75</v>
      </c>
      <c r="L52" s="2" t="n">
        <f aca="false">0.5+(B52-(1-B52))/2</f>
        <v>0.5</v>
      </c>
      <c r="M52" s="1" t="n">
        <f aca="false">1-J52</f>
        <v>0.5</v>
      </c>
      <c r="N52" s="1" t="n">
        <f aca="false">1-K52</f>
        <v>0.25</v>
      </c>
      <c r="O52" s="1" t="n">
        <f aca="false">0.5+H52-G52</f>
        <v>0.5</v>
      </c>
      <c r="P52" s="1" t="n">
        <f aca="false">1-L52</f>
        <v>0.5</v>
      </c>
      <c r="R52" s="2" t="n">
        <v>0</v>
      </c>
      <c r="S52" s="1" t="n">
        <v>0</v>
      </c>
      <c r="T52" s="1" t="n">
        <f aca="false">0.5*U52</f>
        <v>5</v>
      </c>
      <c r="U52" s="1" t="n">
        <v>10</v>
      </c>
      <c r="V52" s="1" t="n">
        <f aca="false">O52*(G52+H52)+M52*(E52+F52)</f>
        <v>0.5</v>
      </c>
      <c r="W52" s="1" t="n">
        <f aca="false">O52*(G52+H52)+N52*(E52+F52)</f>
        <v>0.375</v>
      </c>
      <c r="X52" s="1" t="n">
        <f aca="false">P52</f>
        <v>0.5</v>
      </c>
      <c r="Y52" s="1" t="n">
        <f aca="false">(E52*J52)+((1-E52)*(1-O52))</f>
        <v>0.5</v>
      </c>
      <c r="Z52" s="1" t="n">
        <f aca="false">(E52*K52)+((1-E52)*(1-O52))</f>
        <v>0.5625</v>
      </c>
      <c r="AA52" s="1" t="n">
        <f aca="false">L52</f>
        <v>0.5</v>
      </c>
      <c r="AB52" s="1" t="n">
        <f aca="false">B52*((R52*(1-Y52))+(S52*Y52))</f>
        <v>0</v>
      </c>
      <c r="AC52" s="1" t="n">
        <f aca="false">B52*((R52*(1-Z52))+(S52*Z52))</f>
        <v>0</v>
      </c>
      <c r="AD52" s="1" t="n">
        <f aca="false">B52*((R52*(1-AA52))+(S52*AA52))</f>
        <v>0</v>
      </c>
      <c r="AE52" s="1" t="n">
        <f aca="false">_xlfn.BINOM.DIST(U52-T52,U52,1-V52,1)</f>
        <v>0.623046875</v>
      </c>
      <c r="AF52" s="1" t="n">
        <f aca="false">_xlfn.BINOM.DIST(U52-T52,U52,1-W52,1)</f>
        <v>0.305728124454617</v>
      </c>
      <c r="AG52" s="1" t="n">
        <f aca="false">_xlfn.BINOM.DIST(U52-T52,U52,1-X52,1)</f>
        <v>0.623046875</v>
      </c>
      <c r="AH52" s="1" t="n">
        <f aca="false">(1-AB52)^U52</f>
        <v>1</v>
      </c>
      <c r="AI52" s="1" t="n">
        <f aca="false">(1-AC52)^U52</f>
        <v>1</v>
      </c>
      <c r="AJ52" s="1" t="n">
        <f aca="false">(1-AD52)^U52</f>
        <v>1</v>
      </c>
      <c r="AK52" s="2" t="n">
        <f aca="false">AH52*AE52</f>
        <v>0.623046875</v>
      </c>
      <c r="AL52" s="2" t="n">
        <f aca="false">AI52*AF52</f>
        <v>0.305728124454617</v>
      </c>
      <c r="AM52" s="2" t="n">
        <f aca="false">AG52*AJ52</f>
        <v>0.623046875</v>
      </c>
    </row>
    <row r="53" customFormat="false" ht="12.8" hidden="false" customHeight="false" outlineLevel="0" collapsed="false">
      <c r="B53" s="1" t="n">
        <v>0.5</v>
      </c>
      <c r="C53" s="1" t="n">
        <v>0.5</v>
      </c>
      <c r="D53" s="1" t="n">
        <v>0.5</v>
      </c>
      <c r="E53" s="1" t="n">
        <f aca="false">B53*C53</f>
        <v>0.25</v>
      </c>
      <c r="F53" s="1" t="n">
        <f aca="false">(1-B53)*D53</f>
        <v>0.25</v>
      </c>
      <c r="G53" s="1" t="n">
        <f aca="false">B53*(1-C53)</f>
        <v>0.25</v>
      </c>
      <c r="H53" s="1" t="n">
        <f aca="false">(1-B53)*(1-D53)</f>
        <v>0.25</v>
      </c>
      <c r="I53" s="1" t="n">
        <v>0.5</v>
      </c>
      <c r="J53" s="2" t="n">
        <f aca="false">0.5+E53-F53</f>
        <v>0.5</v>
      </c>
      <c r="K53" s="2" t="n">
        <f aca="false">0.5+E53+(F53*I53)-(F53*(1-I53))</f>
        <v>0.75</v>
      </c>
      <c r="L53" s="2" t="n">
        <f aca="false">0.5+(B53-(1-B53))/2</f>
        <v>0.5</v>
      </c>
      <c r="M53" s="1" t="n">
        <f aca="false">1-J53</f>
        <v>0.5</v>
      </c>
      <c r="N53" s="1" t="n">
        <f aca="false">1-K53</f>
        <v>0.25</v>
      </c>
      <c r="O53" s="1" t="n">
        <f aca="false">0.5+H53-G53</f>
        <v>0.5</v>
      </c>
      <c r="P53" s="1" t="n">
        <f aca="false">1-L53</f>
        <v>0.5</v>
      </c>
      <c r="R53" s="2" t="n">
        <v>0.1</v>
      </c>
      <c r="S53" s="1" t="n">
        <v>0</v>
      </c>
      <c r="T53" s="1" t="n">
        <f aca="false">0.5*U53</f>
        <v>5</v>
      </c>
      <c r="U53" s="1" t="n">
        <v>10</v>
      </c>
      <c r="V53" s="1" t="n">
        <f aca="false">O53*(G53+H53)+M53*(E53+F53)</f>
        <v>0.5</v>
      </c>
      <c r="W53" s="1" t="n">
        <f aca="false">O53*(G53+H53)+N53*(E53+F53)</f>
        <v>0.375</v>
      </c>
      <c r="X53" s="1" t="n">
        <f aca="false">P53</f>
        <v>0.5</v>
      </c>
      <c r="Y53" s="1" t="n">
        <f aca="false">(E53*J53)+((1-E53)*(1-O53))</f>
        <v>0.5</v>
      </c>
      <c r="Z53" s="1" t="n">
        <f aca="false">(E53*K53)+((1-E53)*(1-O53))</f>
        <v>0.5625</v>
      </c>
      <c r="AA53" s="1" t="n">
        <f aca="false">L53</f>
        <v>0.5</v>
      </c>
      <c r="AB53" s="1" t="n">
        <f aca="false">B53*((R53*(1-Y53))+(S53*Y53))</f>
        <v>0.025</v>
      </c>
      <c r="AC53" s="1" t="n">
        <f aca="false">B53*((R53*(1-Z53))+(S53*Z53))</f>
        <v>0.021875</v>
      </c>
      <c r="AD53" s="1" t="n">
        <f aca="false">B53*((R53*(1-AA53))+(S53*AA53))</f>
        <v>0.025</v>
      </c>
      <c r="AE53" s="1" t="n">
        <f aca="false">_xlfn.BINOM.DIST(U53-T53,U53,1-V53,1)</f>
        <v>0.623046875</v>
      </c>
      <c r="AF53" s="1" t="n">
        <f aca="false">_xlfn.BINOM.DIST(U53-T53,U53,1-W53,1)</f>
        <v>0.305728124454617</v>
      </c>
      <c r="AG53" s="1" t="n">
        <f aca="false">_xlfn.BINOM.DIST(U53-T53,U53,1-X53,1)</f>
        <v>0.623046875</v>
      </c>
      <c r="AH53" s="1" t="n">
        <f aca="false">(1-AB53)^U53</f>
        <v>0.776329620856438</v>
      </c>
      <c r="AI53" s="1" t="n">
        <f aca="false">(1-AC53)^U53</f>
        <v>0.801573945309504</v>
      </c>
      <c r="AJ53" s="1" t="n">
        <f aca="false">(1-AD53)^U53</f>
        <v>0.776329620856438</v>
      </c>
      <c r="AK53" s="2" t="n">
        <f aca="false">AH53*AE53</f>
        <v>0.483689744244538</v>
      </c>
      <c r="AL53" s="2" t="n">
        <f aca="false">AI53*AF53</f>
        <v>0.245063698911163</v>
      </c>
      <c r="AM53" s="2" t="n">
        <f aca="false">AG53*AJ53</f>
        <v>0.483689744244538</v>
      </c>
    </row>
    <row r="54" customFormat="false" ht="12.8" hidden="false" customHeight="false" outlineLevel="0" collapsed="false">
      <c r="B54" s="1" t="n">
        <v>0.5</v>
      </c>
      <c r="C54" s="1" t="n">
        <v>0.5</v>
      </c>
      <c r="D54" s="1" t="n">
        <v>0.5</v>
      </c>
      <c r="E54" s="1" t="n">
        <f aca="false">B54*C54</f>
        <v>0.25</v>
      </c>
      <c r="F54" s="1" t="n">
        <f aca="false">(1-B54)*D54</f>
        <v>0.25</v>
      </c>
      <c r="G54" s="1" t="n">
        <f aca="false">B54*(1-C54)</f>
        <v>0.25</v>
      </c>
      <c r="H54" s="1" t="n">
        <f aca="false">(1-B54)*(1-D54)</f>
        <v>0.25</v>
      </c>
      <c r="I54" s="1" t="n">
        <v>0.5</v>
      </c>
      <c r="J54" s="2" t="n">
        <f aca="false">0.5+E54-F54</f>
        <v>0.5</v>
      </c>
      <c r="K54" s="2" t="n">
        <f aca="false">0.5+E54+(F54*I54)-(F54*(1-I54))</f>
        <v>0.75</v>
      </c>
      <c r="L54" s="2" t="n">
        <f aca="false">0.5+(B54-(1-B54))/2</f>
        <v>0.5</v>
      </c>
      <c r="M54" s="1" t="n">
        <f aca="false">1-J54</f>
        <v>0.5</v>
      </c>
      <c r="N54" s="1" t="n">
        <f aca="false">1-K54</f>
        <v>0.25</v>
      </c>
      <c r="O54" s="1" t="n">
        <f aca="false">0.5+H54-G54</f>
        <v>0.5</v>
      </c>
      <c r="P54" s="1" t="n">
        <f aca="false">1-L54</f>
        <v>0.5</v>
      </c>
      <c r="R54" s="2" t="n">
        <v>0.2</v>
      </c>
      <c r="S54" s="1" t="n">
        <v>0</v>
      </c>
      <c r="T54" s="1" t="n">
        <f aca="false">0.5*U54</f>
        <v>5</v>
      </c>
      <c r="U54" s="1" t="n">
        <v>10</v>
      </c>
      <c r="V54" s="1" t="n">
        <f aca="false">O54*(G54+H54)+M54*(E54+F54)</f>
        <v>0.5</v>
      </c>
      <c r="W54" s="1" t="n">
        <f aca="false">O54*(G54+H54)+N54*(E54+F54)</f>
        <v>0.375</v>
      </c>
      <c r="X54" s="1" t="n">
        <f aca="false">P54</f>
        <v>0.5</v>
      </c>
      <c r="Y54" s="1" t="n">
        <f aca="false">(E54*J54)+((1-E54)*(1-O54))</f>
        <v>0.5</v>
      </c>
      <c r="Z54" s="1" t="n">
        <f aca="false">(E54*K54)+((1-E54)*(1-O54))</f>
        <v>0.5625</v>
      </c>
      <c r="AA54" s="1" t="n">
        <f aca="false">L54</f>
        <v>0.5</v>
      </c>
      <c r="AB54" s="1" t="n">
        <f aca="false">B54*((R54*(1-Y54))+(S54*Y54))</f>
        <v>0.05</v>
      </c>
      <c r="AC54" s="1" t="n">
        <f aca="false">B54*((R54*(1-Z54))+(S54*Z54))</f>
        <v>0.04375</v>
      </c>
      <c r="AD54" s="1" t="n">
        <f aca="false">B54*((R54*(1-AA54))+(S54*AA54))</f>
        <v>0.05</v>
      </c>
      <c r="AE54" s="1" t="n">
        <f aca="false">_xlfn.BINOM.DIST(U54-T54,U54,1-V54,1)</f>
        <v>0.623046875</v>
      </c>
      <c r="AF54" s="1" t="n">
        <f aca="false">_xlfn.BINOM.DIST(U54-T54,U54,1-W54,1)</f>
        <v>0.305728124454617</v>
      </c>
      <c r="AG54" s="1" t="n">
        <f aca="false">_xlfn.BINOM.DIST(U54-T54,U54,1-X54,1)</f>
        <v>0.623046875</v>
      </c>
      <c r="AH54" s="1" t="n">
        <f aca="false">(1-AB54)^U54</f>
        <v>0.598736939238379</v>
      </c>
      <c r="AI54" s="1" t="n">
        <f aca="false">(1-AC54)^U54</f>
        <v>0.639314392592198</v>
      </c>
      <c r="AJ54" s="1" t="n">
        <f aca="false">(1-AD54)^U54</f>
        <v>0.598736939238379</v>
      </c>
      <c r="AK54" s="2" t="n">
        <f aca="false">AH54*AE54</f>
        <v>0.373041178939537</v>
      </c>
      <c r="AL54" s="2" t="n">
        <f aca="false">AI54*AF54</f>
        <v>0.195456390184056</v>
      </c>
      <c r="AM54" s="2" t="n">
        <f aca="false">AG54*AJ54</f>
        <v>0.373041178939537</v>
      </c>
    </row>
    <row r="55" customFormat="false" ht="12.8" hidden="false" customHeight="false" outlineLevel="0" collapsed="false">
      <c r="B55" s="1" t="n">
        <v>0.5</v>
      </c>
      <c r="C55" s="1" t="n">
        <v>0.5</v>
      </c>
      <c r="D55" s="1" t="n">
        <v>0.5</v>
      </c>
      <c r="E55" s="1" t="n">
        <f aca="false">B55*C55</f>
        <v>0.25</v>
      </c>
      <c r="F55" s="1" t="n">
        <f aca="false">(1-B55)*D55</f>
        <v>0.25</v>
      </c>
      <c r="G55" s="1" t="n">
        <f aca="false">B55*(1-C55)</f>
        <v>0.25</v>
      </c>
      <c r="H55" s="1" t="n">
        <f aca="false">(1-B55)*(1-D55)</f>
        <v>0.25</v>
      </c>
      <c r="I55" s="1" t="n">
        <v>0.5</v>
      </c>
      <c r="J55" s="2" t="n">
        <f aca="false">0.5+E55-F55</f>
        <v>0.5</v>
      </c>
      <c r="K55" s="2" t="n">
        <f aca="false">0.5+E55+(F55*I55)-(F55*(1-I55))</f>
        <v>0.75</v>
      </c>
      <c r="L55" s="2" t="n">
        <f aca="false">0.5+(B55-(1-B55))/2</f>
        <v>0.5</v>
      </c>
      <c r="M55" s="1" t="n">
        <f aca="false">1-J55</f>
        <v>0.5</v>
      </c>
      <c r="N55" s="1" t="n">
        <f aca="false">1-K55</f>
        <v>0.25</v>
      </c>
      <c r="O55" s="1" t="n">
        <f aca="false">0.5+H55-G55</f>
        <v>0.5</v>
      </c>
      <c r="P55" s="1" t="n">
        <f aca="false">1-L55</f>
        <v>0.5</v>
      </c>
      <c r="R55" s="2" t="n">
        <v>0.3</v>
      </c>
      <c r="S55" s="1" t="n">
        <v>0</v>
      </c>
      <c r="T55" s="1" t="n">
        <f aca="false">0.5*U55</f>
        <v>5</v>
      </c>
      <c r="U55" s="1" t="n">
        <v>10</v>
      </c>
      <c r="V55" s="1" t="n">
        <f aca="false">O55*(G55+H55)+M55*(E55+F55)</f>
        <v>0.5</v>
      </c>
      <c r="W55" s="1" t="n">
        <f aca="false">O55*(G55+H55)+N55*(E55+F55)</f>
        <v>0.375</v>
      </c>
      <c r="X55" s="1" t="n">
        <f aca="false">P55</f>
        <v>0.5</v>
      </c>
      <c r="Y55" s="1" t="n">
        <f aca="false">(E55*J55)+((1-E55)*(1-O55))</f>
        <v>0.5</v>
      </c>
      <c r="Z55" s="1" t="n">
        <f aca="false">(E55*K55)+((1-E55)*(1-O55))</f>
        <v>0.5625</v>
      </c>
      <c r="AA55" s="1" t="n">
        <f aca="false">L55</f>
        <v>0.5</v>
      </c>
      <c r="AB55" s="1" t="n">
        <f aca="false">B55*((R55*(1-Y55))+(S55*Y55))</f>
        <v>0.075</v>
      </c>
      <c r="AC55" s="1" t="n">
        <f aca="false">B55*((R55*(1-Z55))+(S55*Z55))</f>
        <v>0.065625</v>
      </c>
      <c r="AD55" s="1" t="n">
        <f aca="false">B55*((R55*(1-AA55))+(S55*AA55))</f>
        <v>0.075</v>
      </c>
      <c r="AE55" s="1" t="n">
        <f aca="false">_xlfn.BINOM.DIST(U55-T55,U55,1-V55,1)</f>
        <v>0.623046875</v>
      </c>
      <c r="AF55" s="1" t="n">
        <f aca="false">_xlfn.BINOM.DIST(U55-T55,U55,1-W55,1)</f>
        <v>0.305728124454617</v>
      </c>
      <c r="AG55" s="1" t="n">
        <f aca="false">_xlfn.BINOM.DIST(U55-T55,U55,1-X55,1)</f>
        <v>0.623046875</v>
      </c>
      <c r="AH55" s="1" t="n">
        <f aca="false">(1-AB55)^U55</f>
        <v>0.458582341424737</v>
      </c>
      <c r="AI55" s="1" t="n">
        <f aca="false">(1-AC55)^U55</f>
        <v>0.507238372058735</v>
      </c>
      <c r="AJ55" s="1" t="n">
        <f aca="false">(1-AD55)^U55</f>
        <v>0.458582341424737</v>
      </c>
      <c r="AK55" s="2" t="n">
        <f aca="false">AH55*AE55</f>
        <v>0.285718294754865</v>
      </c>
      <c r="AL55" s="2" t="n">
        <f aca="false">AI55*AF55</f>
        <v>0.15507703614093</v>
      </c>
      <c r="AM55" s="2" t="n">
        <f aca="false">AG55*AJ55</f>
        <v>0.285718294754865</v>
      </c>
    </row>
    <row r="56" customFormat="false" ht="12.8" hidden="false" customHeight="false" outlineLevel="0" collapsed="false">
      <c r="B56" s="1" t="n">
        <v>0.5</v>
      </c>
      <c r="C56" s="1" t="n">
        <v>0.5</v>
      </c>
      <c r="D56" s="1" t="n">
        <v>0.5</v>
      </c>
      <c r="E56" s="1" t="n">
        <f aca="false">B56*C56</f>
        <v>0.25</v>
      </c>
      <c r="F56" s="1" t="n">
        <f aca="false">(1-B56)*D56</f>
        <v>0.25</v>
      </c>
      <c r="G56" s="1" t="n">
        <f aca="false">B56*(1-C56)</f>
        <v>0.25</v>
      </c>
      <c r="H56" s="1" t="n">
        <f aca="false">(1-B56)*(1-D56)</f>
        <v>0.25</v>
      </c>
      <c r="I56" s="1" t="n">
        <v>0.5</v>
      </c>
      <c r="J56" s="2" t="n">
        <f aca="false">0.5+E56-F56</f>
        <v>0.5</v>
      </c>
      <c r="K56" s="2" t="n">
        <f aca="false">0.5+E56+(F56*I56)-(F56*(1-I56))</f>
        <v>0.75</v>
      </c>
      <c r="L56" s="2" t="n">
        <f aca="false">0.5+(B56-(1-B56))/2</f>
        <v>0.5</v>
      </c>
      <c r="M56" s="1" t="n">
        <f aca="false">1-J56</f>
        <v>0.5</v>
      </c>
      <c r="N56" s="1" t="n">
        <f aca="false">1-K56</f>
        <v>0.25</v>
      </c>
      <c r="O56" s="1" t="n">
        <f aca="false">0.5+H56-G56</f>
        <v>0.5</v>
      </c>
      <c r="P56" s="1" t="n">
        <f aca="false">1-L56</f>
        <v>0.5</v>
      </c>
      <c r="R56" s="2" t="n">
        <v>0.4</v>
      </c>
      <c r="S56" s="1" t="n">
        <v>0</v>
      </c>
      <c r="T56" s="1" t="n">
        <f aca="false">0.5*U56</f>
        <v>5</v>
      </c>
      <c r="U56" s="1" t="n">
        <v>10</v>
      </c>
      <c r="V56" s="1" t="n">
        <f aca="false">O56*(G56+H56)+M56*(E56+F56)</f>
        <v>0.5</v>
      </c>
      <c r="W56" s="1" t="n">
        <f aca="false">O56*(G56+H56)+N56*(E56+F56)</f>
        <v>0.375</v>
      </c>
      <c r="X56" s="1" t="n">
        <f aca="false">P56</f>
        <v>0.5</v>
      </c>
      <c r="Y56" s="1" t="n">
        <f aca="false">(E56*J56)+((1-E56)*(1-O56))</f>
        <v>0.5</v>
      </c>
      <c r="Z56" s="1" t="n">
        <f aca="false">(E56*K56)+((1-E56)*(1-O56))</f>
        <v>0.5625</v>
      </c>
      <c r="AA56" s="1" t="n">
        <f aca="false">L56</f>
        <v>0.5</v>
      </c>
      <c r="AB56" s="1" t="n">
        <f aca="false">B56*((R56*(1-Y56))+(S56*Y56))</f>
        <v>0.1</v>
      </c>
      <c r="AC56" s="1" t="n">
        <f aca="false">B56*((R56*(1-Z56))+(S56*Z56))</f>
        <v>0.0875</v>
      </c>
      <c r="AD56" s="1" t="n">
        <f aca="false">B56*((R56*(1-AA56))+(S56*AA56))</f>
        <v>0.1</v>
      </c>
      <c r="AE56" s="1" t="n">
        <f aca="false">_xlfn.BINOM.DIST(U56-T56,U56,1-V56,1)</f>
        <v>0.623046875</v>
      </c>
      <c r="AF56" s="1" t="n">
        <f aca="false">_xlfn.BINOM.DIST(U56-T56,U56,1-W56,1)</f>
        <v>0.305728124454617</v>
      </c>
      <c r="AG56" s="1" t="n">
        <f aca="false">_xlfn.BINOM.DIST(U56-T56,U56,1-X56,1)</f>
        <v>0.623046875</v>
      </c>
      <c r="AH56" s="1" t="n">
        <f aca="false">(1-AB56)^U56</f>
        <v>0.3486784401</v>
      </c>
      <c r="AI56" s="1" t="n">
        <f aca="false">(1-AC56)^U56</f>
        <v>0.40024759524535</v>
      </c>
      <c r="AJ56" s="1" t="n">
        <f aca="false">(1-AD56)^U56</f>
        <v>0.3486784401</v>
      </c>
      <c r="AK56" s="2" t="n">
        <f aca="false">AH56*AE56</f>
        <v>0.21724301248418</v>
      </c>
      <c r="AL56" s="2" t="n">
        <f aca="false">AI56*AF56</f>
        <v>0.122366946611832</v>
      </c>
      <c r="AM56" s="2" t="n">
        <f aca="false">AG56*AJ56</f>
        <v>0.21724301248418</v>
      </c>
    </row>
    <row r="57" customFormat="false" ht="12.8" hidden="false" customHeight="false" outlineLevel="0" collapsed="false">
      <c r="B57" s="1" t="n">
        <v>0.5</v>
      </c>
      <c r="C57" s="1" t="n">
        <v>0.5</v>
      </c>
      <c r="D57" s="1" t="n">
        <v>0.5</v>
      </c>
      <c r="E57" s="1" t="n">
        <f aca="false">B57*C57</f>
        <v>0.25</v>
      </c>
      <c r="F57" s="1" t="n">
        <f aca="false">(1-B57)*D57</f>
        <v>0.25</v>
      </c>
      <c r="G57" s="1" t="n">
        <f aca="false">B57*(1-C57)</f>
        <v>0.25</v>
      </c>
      <c r="H57" s="1" t="n">
        <f aca="false">(1-B57)*(1-D57)</f>
        <v>0.25</v>
      </c>
      <c r="I57" s="1" t="n">
        <v>0.5</v>
      </c>
      <c r="J57" s="2" t="n">
        <f aca="false">0.5+E57-F57</f>
        <v>0.5</v>
      </c>
      <c r="K57" s="2" t="n">
        <f aca="false">0.5+E57+(F57*I57)-(F57*(1-I57))</f>
        <v>0.75</v>
      </c>
      <c r="L57" s="2" t="n">
        <f aca="false">0.5+(B57-(1-B57))/2</f>
        <v>0.5</v>
      </c>
      <c r="M57" s="1" t="n">
        <f aca="false">1-J57</f>
        <v>0.5</v>
      </c>
      <c r="N57" s="1" t="n">
        <f aca="false">1-K57</f>
        <v>0.25</v>
      </c>
      <c r="O57" s="1" t="n">
        <f aca="false">0.5+H57-G57</f>
        <v>0.5</v>
      </c>
      <c r="P57" s="1" t="n">
        <f aca="false">1-L57</f>
        <v>0.5</v>
      </c>
      <c r="R57" s="2" t="n">
        <v>0.5</v>
      </c>
      <c r="S57" s="1" t="n">
        <v>0</v>
      </c>
      <c r="T57" s="1" t="n">
        <f aca="false">0.5*U57</f>
        <v>5</v>
      </c>
      <c r="U57" s="1" t="n">
        <v>10</v>
      </c>
      <c r="V57" s="1" t="n">
        <f aca="false">O57*(G57+H57)+M57*(E57+F57)</f>
        <v>0.5</v>
      </c>
      <c r="W57" s="1" t="n">
        <f aca="false">O57*(G57+H57)+N57*(E57+F57)</f>
        <v>0.375</v>
      </c>
      <c r="X57" s="1" t="n">
        <f aca="false">P57</f>
        <v>0.5</v>
      </c>
      <c r="Y57" s="1" t="n">
        <f aca="false">(E57*J57)+((1-E57)*(1-O57))</f>
        <v>0.5</v>
      </c>
      <c r="Z57" s="1" t="n">
        <f aca="false">(E57*K57)+((1-E57)*(1-O57))</f>
        <v>0.5625</v>
      </c>
      <c r="AA57" s="1" t="n">
        <f aca="false">L57</f>
        <v>0.5</v>
      </c>
      <c r="AB57" s="1" t="n">
        <f aca="false">B57*((R57*(1-Y57))+(S57*Y57))</f>
        <v>0.125</v>
      </c>
      <c r="AC57" s="1" t="n">
        <f aca="false">B57*((R57*(1-Z57))+(S57*Z57))</f>
        <v>0.109375</v>
      </c>
      <c r="AD57" s="1" t="n">
        <f aca="false">B57*((R57*(1-AA57))+(S57*AA57))</f>
        <v>0.125</v>
      </c>
      <c r="AE57" s="1" t="n">
        <f aca="false">_xlfn.BINOM.DIST(U57-T57,U57,1-V57,1)</f>
        <v>0.623046875</v>
      </c>
      <c r="AF57" s="1" t="n">
        <f aca="false">_xlfn.BINOM.DIST(U57-T57,U57,1-W57,1)</f>
        <v>0.305728124454617</v>
      </c>
      <c r="AG57" s="1" t="n">
        <f aca="false">_xlfn.BINOM.DIST(U57-T57,U57,1-X57,1)</f>
        <v>0.623046875</v>
      </c>
      <c r="AH57" s="1" t="n">
        <f aca="false">(1-AB57)^U57</f>
        <v>0.263075576163828</v>
      </c>
      <c r="AI57" s="1" t="n">
        <f aca="false">(1-AC57)^U57</f>
        <v>0.314013859582181</v>
      </c>
      <c r="AJ57" s="1" t="n">
        <f aca="false">(1-AD57)^U57</f>
        <v>0.263075576163828</v>
      </c>
      <c r="AK57" s="2" t="n">
        <f aca="false">AH57*AE57</f>
        <v>0.163908415617698</v>
      </c>
      <c r="AL57" s="2" t="n">
        <f aca="false">AI57*AF57</f>
        <v>0.0960028683428158</v>
      </c>
      <c r="AM57" s="2" t="n">
        <f aca="false">AG57*AJ57</f>
        <v>0.163908415617698</v>
      </c>
    </row>
    <row r="58" customFormat="false" ht="12.8" hidden="false" customHeight="false" outlineLevel="0" collapsed="false">
      <c r="B58" s="1" t="n">
        <v>0.5</v>
      </c>
      <c r="C58" s="1" t="n">
        <v>0.5</v>
      </c>
      <c r="D58" s="1" t="n">
        <v>0.5</v>
      </c>
      <c r="E58" s="1" t="n">
        <f aca="false">B58*C58</f>
        <v>0.25</v>
      </c>
      <c r="F58" s="1" t="n">
        <f aca="false">(1-B58)*D58</f>
        <v>0.25</v>
      </c>
      <c r="G58" s="1" t="n">
        <f aca="false">B58*(1-C58)</f>
        <v>0.25</v>
      </c>
      <c r="H58" s="1" t="n">
        <f aca="false">(1-B58)*(1-D58)</f>
        <v>0.25</v>
      </c>
      <c r="I58" s="1" t="n">
        <v>0.5</v>
      </c>
      <c r="J58" s="2" t="n">
        <f aca="false">0.5+E58-F58</f>
        <v>0.5</v>
      </c>
      <c r="K58" s="2" t="n">
        <f aca="false">0.5+E58+(F58*I58)-(F58*(1-I58))</f>
        <v>0.75</v>
      </c>
      <c r="L58" s="2" t="n">
        <f aca="false">0.5+(B58-(1-B58))/2</f>
        <v>0.5</v>
      </c>
      <c r="M58" s="1" t="n">
        <f aca="false">1-J58</f>
        <v>0.5</v>
      </c>
      <c r="N58" s="1" t="n">
        <f aca="false">1-K58</f>
        <v>0.25</v>
      </c>
      <c r="O58" s="1" t="n">
        <f aca="false">0.5+H58-G58</f>
        <v>0.5</v>
      </c>
      <c r="P58" s="1" t="n">
        <f aca="false">1-L58</f>
        <v>0.5</v>
      </c>
      <c r="R58" s="2" t="n">
        <v>0.6</v>
      </c>
      <c r="S58" s="1" t="n">
        <v>0</v>
      </c>
      <c r="T58" s="1" t="n">
        <f aca="false">0.5*U58</f>
        <v>5</v>
      </c>
      <c r="U58" s="1" t="n">
        <v>10</v>
      </c>
      <c r="V58" s="1" t="n">
        <f aca="false">O58*(G58+H58)+M58*(E58+F58)</f>
        <v>0.5</v>
      </c>
      <c r="W58" s="1" t="n">
        <f aca="false">O58*(G58+H58)+N58*(E58+F58)</f>
        <v>0.375</v>
      </c>
      <c r="X58" s="1" t="n">
        <f aca="false">P58</f>
        <v>0.5</v>
      </c>
      <c r="Y58" s="1" t="n">
        <f aca="false">(E58*J58)+((1-E58)*(1-O58))</f>
        <v>0.5</v>
      </c>
      <c r="Z58" s="1" t="n">
        <f aca="false">(E58*K58)+((1-E58)*(1-O58))</f>
        <v>0.5625</v>
      </c>
      <c r="AA58" s="1" t="n">
        <f aca="false">L58</f>
        <v>0.5</v>
      </c>
      <c r="AB58" s="1" t="n">
        <f aca="false">B58*((R58*(1-Y58))+(S58*Y58))</f>
        <v>0.15</v>
      </c>
      <c r="AC58" s="1" t="n">
        <f aca="false">B58*((R58*(1-Z58))+(S58*Z58))</f>
        <v>0.13125</v>
      </c>
      <c r="AD58" s="1" t="n">
        <f aca="false">B58*((R58*(1-AA58))+(S58*AA58))</f>
        <v>0.15</v>
      </c>
      <c r="AE58" s="1" t="n">
        <f aca="false">_xlfn.BINOM.DIST(U58-T58,U58,1-V58,1)</f>
        <v>0.623046875</v>
      </c>
      <c r="AF58" s="1" t="n">
        <f aca="false">_xlfn.BINOM.DIST(U58-T58,U58,1-W58,1)</f>
        <v>0.305728124454617</v>
      </c>
      <c r="AG58" s="1" t="n">
        <f aca="false">_xlfn.BINOM.DIST(U58-T58,U58,1-X58,1)</f>
        <v>0.623046875</v>
      </c>
      <c r="AH58" s="1" t="n">
        <f aca="false">(1-AB58)^U58</f>
        <v>0.196874404340723</v>
      </c>
      <c r="AI58" s="1" t="n">
        <f aca="false">(1-AC58)^U58</f>
        <v>0.244877101449396</v>
      </c>
      <c r="AJ58" s="1" t="n">
        <f aca="false">(1-AD58)^U58</f>
        <v>0.196874404340723</v>
      </c>
      <c r="AK58" s="2" t="n">
        <f aca="false">AH58*AE58</f>
        <v>0.122661982391974</v>
      </c>
      <c r="AL58" s="2" t="n">
        <f aca="false">AI58*AF58</f>
        <v>0.0748658169480068</v>
      </c>
      <c r="AM58" s="2" t="n">
        <f aca="false">AG58*AJ58</f>
        <v>0.122661982391974</v>
      </c>
    </row>
    <row r="59" customFormat="false" ht="12.8" hidden="false" customHeight="false" outlineLevel="0" collapsed="false">
      <c r="B59" s="1" t="n">
        <v>0.5</v>
      </c>
      <c r="C59" s="1" t="n">
        <v>0.5</v>
      </c>
      <c r="D59" s="1" t="n">
        <v>0.5</v>
      </c>
      <c r="E59" s="1" t="n">
        <f aca="false">B59*C59</f>
        <v>0.25</v>
      </c>
      <c r="F59" s="1" t="n">
        <f aca="false">(1-B59)*D59</f>
        <v>0.25</v>
      </c>
      <c r="G59" s="1" t="n">
        <f aca="false">B59*(1-C59)</f>
        <v>0.25</v>
      </c>
      <c r="H59" s="1" t="n">
        <f aca="false">(1-B59)*(1-D59)</f>
        <v>0.25</v>
      </c>
      <c r="I59" s="1" t="n">
        <v>0.5</v>
      </c>
      <c r="J59" s="2" t="n">
        <f aca="false">0.5+E59-F59</f>
        <v>0.5</v>
      </c>
      <c r="K59" s="2" t="n">
        <f aca="false">0.5+E59+(F59*I59)-(F59*(1-I59))</f>
        <v>0.75</v>
      </c>
      <c r="L59" s="2" t="n">
        <f aca="false">0.5+(B59-(1-B59))/2</f>
        <v>0.5</v>
      </c>
      <c r="M59" s="1" t="n">
        <f aca="false">1-J59</f>
        <v>0.5</v>
      </c>
      <c r="N59" s="1" t="n">
        <f aca="false">1-K59</f>
        <v>0.25</v>
      </c>
      <c r="O59" s="1" t="n">
        <f aca="false">0.5+H59-G59</f>
        <v>0.5</v>
      </c>
      <c r="P59" s="1" t="n">
        <f aca="false">1-L59</f>
        <v>0.5</v>
      </c>
      <c r="R59" s="2" t="n">
        <v>0.7</v>
      </c>
      <c r="S59" s="1" t="n">
        <v>0</v>
      </c>
      <c r="T59" s="1" t="n">
        <f aca="false">0.5*U59</f>
        <v>5</v>
      </c>
      <c r="U59" s="1" t="n">
        <v>10</v>
      </c>
      <c r="V59" s="1" t="n">
        <f aca="false">O59*(G59+H59)+M59*(E59+F59)</f>
        <v>0.5</v>
      </c>
      <c r="W59" s="1" t="n">
        <f aca="false">O59*(G59+H59)+N59*(E59+F59)</f>
        <v>0.375</v>
      </c>
      <c r="X59" s="1" t="n">
        <f aca="false">P59</f>
        <v>0.5</v>
      </c>
      <c r="Y59" s="1" t="n">
        <f aca="false">(E59*J59)+((1-E59)*(1-O59))</f>
        <v>0.5</v>
      </c>
      <c r="Z59" s="1" t="n">
        <f aca="false">(E59*K59)+((1-E59)*(1-O59))</f>
        <v>0.5625</v>
      </c>
      <c r="AA59" s="1" t="n">
        <f aca="false">L59</f>
        <v>0.5</v>
      </c>
      <c r="AB59" s="1" t="n">
        <f aca="false">B59*((R59*(1-Y59))+(S59*Y59))</f>
        <v>0.175</v>
      </c>
      <c r="AC59" s="1" t="n">
        <f aca="false">B59*((R59*(1-Z59))+(S59*Z59))</f>
        <v>0.153125</v>
      </c>
      <c r="AD59" s="1" t="n">
        <f aca="false">B59*((R59*(1-AA59))+(S59*AA59))</f>
        <v>0.175</v>
      </c>
      <c r="AE59" s="1" t="n">
        <f aca="false">_xlfn.BINOM.DIST(U59-T59,U59,1-V59,1)</f>
        <v>0.623046875</v>
      </c>
      <c r="AF59" s="1" t="n">
        <f aca="false">_xlfn.BINOM.DIST(U59-T59,U59,1-W59,1)</f>
        <v>0.305728124454617</v>
      </c>
      <c r="AG59" s="1" t="n">
        <f aca="false">_xlfn.BINOM.DIST(U59-T59,U59,1-X59,1)</f>
        <v>0.623046875</v>
      </c>
      <c r="AH59" s="1" t="n">
        <f aca="false">(1-AB59)^U59</f>
        <v>0.146062754179425</v>
      </c>
      <c r="AI59" s="1" t="n">
        <f aca="false">(1-AC59)^U59</f>
        <v>0.189754955113786</v>
      </c>
      <c r="AJ59" s="1" t="n">
        <f aca="false">(1-AD59)^U59</f>
        <v>0.146062754179425</v>
      </c>
      <c r="AK59" s="2" t="n">
        <f aca="false">AH59*AE59</f>
        <v>0.091003942545384</v>
      </c>
      <c r="AL59" s="2" t="n">
        <f aca="false">AI59*AF59</f>
        <v>0.058013426532908</v>
      </c>
      <c r="AM59" s="2" t="n">
        <f aca="false">AG59*AJ59</f>
        <v>0.091003942545384</v>
      </c>
    </row>
    <row r="60" customFormat="false" ht="12.8" hidden="false" customHeight="false" outlineLevel="0" collapsed="false">
      <c r="B60" s="1" t="n">
        <v>0.5</v>
      </c>
      <c r="C60" s="1" t="n">
        <v>0.5</v>
      </c>
      <c r="D60" s="1" t="n">
        <v>0.5</v>
      </c>
      <c r="E60" s="1" t="n">
        <f aca="false">B60*C60</f>
        <v>0.25</v>
      </c>
      <c r="F60" s="1" t="n">
        <f aca="false">(1-B60)*D60</f>
        <v>0.25</v>
      </c>
      <c r="G60" s="1" t="n">
        <f aca="false">B60*(1-C60)</f>
        <v>0.25</v>
      </c>
      <c r="H60" s="1" t="n">
        <f aca="false">(1-B60)*(1-D60)</f>
        <v>0.25</v>
      </c>
      <c r="I60" s="1" t="n">
        <v>0.5</v>
      </c>
      <c r="J60" s="2" t="n">
        <f aca="false">0.5+E60-F60</f>
        <v>0.5</v>
      </c>
      <c r="K60" s="2" t="n">
        <f aca="false">0.5+E60+(F60*I60)-(F60*(1-I60))</f>
        <v>0.75</v>
      </c>
      <c r="L60" s="2" t="n">
        <f aca="false">0.5+(B60-(1-B60))/2</f>
        <v>0.5</v>
      </c>
      <c r="M60" s="1" t="n">
        <f aca="false">1-J60</f>
        <v>0.5</v>
      </c>
      <c r="N60" s="1" t="n">
        <f aca="false">1-K60</f>
        <v>0.25</v>
      </c>
      <c r="O60" s="1" t="n">
        <f aca="false">0.5+H60-G60</f>
        <v>0.5</v>
      </c>
      <c r="P60" s="1" t="n">
        <f aca="false">1-L60</f>
        <v>0.5</v>
      </c>
      <c r="R60" s="2" t="n">
        <v>0.8</v>
      </c>
      <c r="S60" s="1" t="n">
        <v>0</v>
      </c>
      <c r="T60" s="1" t="n">
        <f aca="false">0.5*U60</f>
        <v>5</v>
      </c>
      <c r="U60" s="1" t="n">
        <v>10</v>
      </c>
      <c r="V60" s="1" t="n">
        <f aca="false">O60*(G60+H60)+M60*(E60+F60)</f>
        <v>0.5</v>
      </c>
      <c r="W60" s="1" t="n">
        <f aca="false">O60*(G60+H60)+N60*(E60+F60)</f>
        <v>0.375</v>
      </c>
      <c r="X60" s="1" t="n">
        <f aca="false">P60</f>
        <v>0.5</v>
      </c>
      <c r="Y60" s="1" t="n">
        <f aca="false">(E60*J60)+((1-E60)*(1-O60))</f>
        <v>0.5</v>
      </c>
      <c r="Z60" s="1" t="n">
        <f aca="false">(E60*K60)+((1-E60)*(1-O60))</f>
        <v>0.5625</v>
      </c>
      <c r="AA60" s="1" t="n">
        <f aca="false">L60</f>
        <v>0.5</v>
      </c>
      <c r="AB60" s="1" t="n">
        <f aca="false">B60*((R60*(1-Y60))+(S60*Y60))</f>
        <v>0.2</v>
      </c>
      <c r="AC60" s="1" t="n">
        <f aca="false">B60*((R60*(1-Z60))+(S60*Z60))</f>
        <v>0.175</v>
      </c>
      <c r="AD60" s="1" t="n">
        <f aca="false">B60*((R60*(1-AA60))+(S60*AA60))</f>
        <v>0.2</v>
      </c>
      <c r="AE60" s="1" t="n">
        <f aca="false">_xlfn.BINOM.DIST(U60-T60,U60,1-V60,1)</f>
        <v>0.623046875</v>
      </c>
      <c r="AF60" s="1" t="n">
        <f aca="false">_xlfn.BINOM.DIST(U60-T60,U60,1-W60,1)</f>
        <v>0.305728124454617</v>
      </c>
      <c r="AG60" s="1" t="n">
        <f aca="false">_xlfn.BINOM.DIST(U60-T60,U60,1-X60,1)</f>
        <v>0.623046875</v>
      </c>
      <c r="AH60" s="1" t="n">
        <f aca="false">(1-AB60)^U60</f>
        <v>0.1073741824</v>
      </c>
      <c r="AI60" s="1" t="n">
        <f aca="false">(1-AC60)^U60</f>
        <v>0.146062754179425</v>
      </c>
      <c r="AJ60" s="1" t="n">
        <f aca="false">(1-AD60)^U60</f>
        <v>0.1073741824</v>
      </c>
      <c r="AK60" s="2" t="n">
        <f aca="false">AH60*AE60</f>
        <v>0.0668991488</v>
      </c>
      <c r="AL60" s="2" t="n">
        <f aca="false">AI60*AF60</f>
        <v>0.0446554918879515</v>
      </c>
      <c r="AM60" s="2" t="n">
        <f aca="false">AG60*AJ60</f>
        <v>0.0668991488</v>
      </c>
    </row>
    <row r="61" customFormat="false" ht="12.8" hidden="false" customHeight="false" outlineLevel="0" collapsed="false">
      <c r="B61" s="1" t="n">
        <v>0.5</v>
      </c>
      <c r="C61" s="1" t="n">
        <v>0.5</v>
      </c>
      <c r="D61" s="1" t="n">
        <v>0.5</v>
      </c>
      <c r="E61" s="1" t="n">
        <f aca="false">B61*C61</f>
        <v>0.25</v>
      </c>
      <c r="F61" s="1" t="n">
        <f aca="false">(1-B61)*D61</f>
        <v>0.25</v>
      </c>
      <c r="G61" s="1" t="n">
        <f aca="false">B61*(1-C61)</f>
        <v>0.25</v>
      </c>
      <c r="H61" s="1" t="n">
        <f aca="false">(1-B61)*(1-D61)</f>
        <v>0.25</v>
      </c>
      <c r="I61" s="1" t="n">
        <v>0.5</v>
      </c>
      <c r="J61" s="2" t="n">
        <f aca="false">0.5+E61-F61</f>
        <v>0.5</v>
      </c>
      <c r="K61" s="2" t="n">
        <f aca="false">0.5+E61+(F61*I61)-(F61*(1-I61))</f>
        <v>0.75</v>
      </c>
      <c r="L61" s="2" t="n">
        <f aca="false">0.5+(B61-(1-B61))/2</f>
        <v>0.5</v>
      </c>
      <c r="M61" s="1" t="n">
        <f aca="false">1-J61</f>
        <v>0.5</v>
      </c>
      <c r="N61" s="1" t="n">
        <f aca="false">1-K61</f>
        <v>0.25</v>
      </c>
      <c r="O61" s="1" t="n">
        <f aca="false">0.5+H61-G61</f>
        <v>0.5</v>
      </c>
      <c r="P61" s="1" t="n">
        <f aca="false">1-L61</f>
        <v>0.5</v>
      </c>
      <c r="R61" s="2" t="n">
        <v>0.9</v>
      </c>
      <c r="S61" s="1" t="n">
        <v>0</v>
      </c>
      <c r="T61" s="1" t="n">
        <f aca="false">0.5*U61</f>
        <v>5</v>
      </c>
      <c r="U61" s="1" t="n">
        <v>10</v>
      </c>
      <c r="V61" s="1" t="n">
        <f aca="false">O61*(G61+H61)+M61*(E61+F61)</f>
        <v>0.5</v>
      </c>
      <c r="W61" s="1" t="n">
        <f aca="false">O61*(G61+H61)+N61*(E61+F61)</f>
        <v>0.375</v>
      </c>
      <c r="X61" s="1" t="n">
        <f aca="false">P61</f>
        <v>0.5</v>
      </c>
      <c r="Y61" s="1" t="n">
        <f aca="false">(E61*J61)+((1-E61)*(1-O61))</f>
        <v>0.5</v>
      </c>
      <c r="Z61" s="1" t="n">
        <f aca="false">(E61*K61)+((1-E61)*(1-O61))</f>
        <v>0.5625</v>
      </c>
      <c r="AA61" s="1" t="n">
        <f aca="false">L61</f>
        <v>0.5</v>
      </c>
      <c r="AB61" s="1" t="n">
        <f aca="false">B61*((R61*(1-Y61))+(S61*Y61))</f>
        <v>0.225</v>
      </c>
      <c r="AC61" s="1" t="n">
        <f aca="false">B61*((R61*(1-Z61))+(S61*Z61))</f>
        <v>0.196875</v>
      </c>
      <c r="AD61" s="1" t="n">
        <f aca="false">B61*((R61*(1-AA61))+(S61*AA61))</f>
        <v>0.225</v>
      </c>
      <c r="AE61" s="1" t="n">
        <f aca="false">_xlfn.BINOM.DIST(U61-T61,U61,1-V61,1)</f>
        <v>0.623046875</v>
      </c>
      <c r="AF61" s="1" t="n">
        <f aca="false">_xlfn.BINOM.DIST(U61-T61,U61,1-W61,1)</f>
        <v>0.305728124454617</v>
      </c>
      <c r="AG61" s="1" t="n">
        <f aca="false">_xlfn.BINOM.DIST(U61-T61,U61,1-X61,1)</f>
        <v>0.623046875</v>
      </c>
      <c r="AH61" s="1" t="n">
        <f aca="false">(1-AB61)^U61</f>
        <v>0.0781658446293641</v>
      </c>
      <c r="AI61" s="1" t="n">
        <f aca="false">(1-AC61)^U61</f>
        <v>0.11164298767469</v>
      </c>
      <c r="AJ61" s="1" t="n">
        <f aca="false">(1-AD61)^U61</f>
        <v>0.0781658446293641</v>
      </c>
      <c r="AK61" s="2" t="n">
        <f aca="false">AH61*AE61</f>
        <v>0.0487009852280609</v>
      </c>
      <c r="AL61" s="2" t="n">
        <f aca="false">AI61*AF61</f>
        <v>0.0341324012302928</v>
      </c>
      <c r="AM61" s="2" t="n">
        <f aca="false">AG61*AJ61</f>
        <v>0.0487009852280609</v>
      </c>
    </row>
    <row r="62" customFormat="false" ht="12.8" hidden="false" customHeight="false" outlineLevel="0" collapsed="false">
      <c r="B62" s="1" t="n">
        <v>0.5</v>
      </c>
      <c r="C62" s="1" t="n">
        <v>0.5</v>
      </c>
      <c r="D62" s="1" t="n">
        <v>0.5</v>
      </c>
      <c r="E62" s="1" t="n">
        <f aca="false">B62*C62</f>
        <v>0.25</v>
      </c>
      <c r="F62" s="1" t="n">
        <f aca="false">(1-B62)*D62</f>
        <v>0.25</v>
      </c>
      <c r="G62" s="1" t="n">
        <f aca="false">B62*(1-C62)</f>
        <v>0.25</v>
      </c>
      <c r="H62" s="1" t="n">
        <f aca="false">(1-B62)*(1-D62)</f>
        <v>0.25</v>
      </c>
      <c r="I62" s="1" t="n">
        <v>0.5</v>
      </c>
      <c r="J62" s="2" t="n">
        <f aca="false">0.5+E62-F62</f>
        <v>0.5</v>
      </c>
      <c r="K62" s="2" t="n">
        <f aca="false">0.5+E62+(F62*I62)-(F62*(1-I62))</f>
        <v>0.75</v>
      </c>
      <c r="L62" s="2" t="n">
        <f aca="false">0.5+(B62-(1-B62))/2</f>
        <v>0.5</v>
      </c>
      <c r="M62" s="1" t="n">
        <f aca="false">1-J62</f>
        <v>0.5</v>
      </c>
      <c r="N62" s="1" t="n">
        <f aca="false">1-K62</f>
        <v>0.25</v>
      </c>
      <c r="O62" s="1" t="n">
        <f aca="false">0.5+H62-G62</f>
        <v>0.5</v>
      </c>
      <c r="P62" s="1" t="n">
        <f aca="false">1-L62</f>
        <v>0.5</v>
      </c>
      <c r="R62" s="2" t="n">
        <v>1</v>
      </c>
      <c r="S62" s="1" t="n">
        <v>0</v>
      </c>
      <c r="T62" s="1" t="n">
        <f aca="false">0.5*U62</f>
        <v>5</v>
      </c>
      <c r="U62" s="1" t="n">
        <v>10</v>
      </c>
      <c r="V62" s="1" t="n">
        <f aca="false">O62*(G62+H62)+M62*(E62+F62)</f>
        <v>0.5</v>
      </c>
      <c r="W62" s="1" t="n">
        <f aca="false">O62*(G62+H62)+N62*(E62+F62)</f>
        <v>0.375</v>
      </c>
      <c r="X62" s="1" t="n">
        <f aca="false">P62</f>
        <v>0.5</v>
      </c>
      <c r="Y62" s="1" t="n">
        <f aca="false">(E62*J62)+((1-E62)*(1-O62))</f>
        <v>0.5</v>
      </c>
      <c r="Z62" s="1" t="n">
        <f aca="false">(E62*K62)+((1-E62)*(1-O62))</f>
        <v>0.5625</v>
      </c>
      <c r="AA62" s="1" t="n">
        <f aca="false">L62</f>
        <v>0.5</v>
      </c>
      <c r="AB62" s="1" t="n">
        <f aca="false">B62*((R62*(1-Y62))+(S62*Y62))</f>
        <v>0.25</v>
      </c>
      <c r="AC62" s="1" t="n">
        <f aca="false">B62*((R62*(1-Z62))+(S62*Z62))</f>
        <v>0.21875</v>
      </c>
      <c r="AD62" s="1" t="n">
        <f aca="false">B62*((R62*(1-AA62))+(S62*AA62))</f>
        <v>0.25</v>
      </c>
      <c r="AE62" s="1" t="n">
        <f aca="false">_xlfn.BINOM.DIST(U62-T62,U62,1-V62,1)</f>
        <v>0.623046875</v>
      </c>
      <c r="AF62" s="1" t="n">
        <f aca="false">_xlfn.BINOM.DIST(U62-T62,U62,1-W62,1)</f>
        <v>0.305728124454617</v>
      </c>
      <c r="AG62" s="1" t="n">
        <f aca="false">_xlfn.BINOM.DIST(U62-T62,U62,1-X62,1)</f>
        <v>0.623046875</v>
      </c>
      <c r="AH62" s="1" t="n">
        <f aca="false">(1-AB62)^U62</f>
        <v>0.0563135147094727</v>
      </c>
      <c r="AI62" s="1" t="n">
        <f aca="false">(1-AC62)^U62</f>
        <v>0.08470329472543</v>
      </c>
      <c r="AJ62" s="1" t="n">
        <f aca="false">(1-AD62)^U62</f>
        <v>0.0563135147094727</v>
      </c>
      <c r="AK62" s="2" t="n">
        <f aca="false">AH62*AE62</f>
        <v>0.0350859593600035</v>
      </c>
      <c r="AL62" s="2" t="n">
        <f aca="false">AI62*AF62</f>
        <v>0.0258961794315324</v>
      </c>
      <c r="AM62" s="2" t="n">
        <f aca="false">AG62*AJ62</f>
        <v>0.0350859593600035</v>
      </c>
    </row>
    <row r="64" customFormat="false" ht="12.8" hidden="false" customHeight="false" outlineLevel="0" collapsed="false">
      <c r="A64" s="1" t="s">
        <v>48</v>
      </c>
      <c r="B64" s="1" t="n">
        <v>0.5</v>
      </c>
      <c r="C64" s="1" t="n">
        <v>0.5</v>
      </c>
      <c r="D64" s="1" t="n">
        <v>0.5</v>
      </c>
      <c r="E64" s="1" t="n">
        <f aca="false">B64*C64</f>
        <v>0.25</v>
      </c>
      <c r="F64" s="1" t="n">
        <f aca="false">(1-B64)*D64</f>
        <v>0.25</v>
      </c>
      <c r="G64" s="1" t="n">
        <f aca="false">B64*(1-C64)</f>
        <v>0.25</v>
      </c>
      <c r="H64" s="1" t="n">
        <f aca="false">(1-B64)*(1-D64)</f>
        <v>0.25</v>
      </c>
      <c r="I64" s="1" t="n">
        <v>0.5</v>
      </c>
      <c r="J64" s="2" t="n">
        <f aca="false">0.5+E64-F64</f>
        <v>0.5</v>
      </c>
      <c r="K64" s="2" t="n">
        <f aca="false">0.5+E64+(F64*I64)-(F64*(1-I64))</f>
        <v>0.75</v>
      </c>
      <c r="L64" s="2" t="n">
        <f aca="false">0.5+(B64-(1-B64))/2</f>
        <v>0.5</v>
      </c>
      <c r="M64" s="1" t="n">
        <f aca="false">1-J64</f>
        <v>0.5</v>
      </c>
      <c r="N64" s="1" t="n">
        <f aca="false">1-K64</f>
        <v>0.25</v>
      </c>
      <c r="O64" s="1" t="n">
        <f aca="false">0.5+H64-G64</f>
        <v>0.5</v>
      </c>
      <c r="P64" s="1" t="n">
        <f aca="false">1-L64</f>
        <v>0.5</v>
      </c>
      <c r="R64" s="1" t="n">
        <v>0.5</v>
      </c>
      <c r="S64" s="2" t="n">
        <v>0</v>
      </c>
      <c r="T64" s="1" t="n">
        <f aca="false">0.5*U64</f>
        <v>5</v>
      </c>
      <c r="U64" s="1" t="n">
        <v>10</v>
      </c>
      <c r="V64" s="1" t="n">
        <f aca="false">O64*(G64+H64)+M64*(E64+F64)</f>
        <v>0.5</v>
      </c>
      <c r="W64" s="1" t="n">
        <f aca="false">O64*(G64+H64)+N64*(E64+F64)</f>
        <v>0.375</v>
      </c>
      <c r="X64" s="1" t="n">
        <f aca="false">P64</f>
        <v>0.5</v>
      </c>
      <c r="Y64" s="1" t="n">
        <f aca="false">(E64*J64)+((1-E64)*(1-O64))</f>
        <v>0.5</v>
      </c>
      <c r="Z64" s="1" t="n">
        <f aca="false">(E64*K64)+((1-E64)*(1-O64))</f>
        <v>0.5625</v>
      </c>
      <c r="AA64" s="1" t="n">
        <f aca="false">L64</f>
        <v>0.5</v>
      </c>
      <c r="AB64" s="1" t="n">
        <f aca="false">B64*((R64*(1-Y64))+(S64*Y64))</f>
        <v>0.125</v>
      </c>
      <c r="AC64" s="1" t="n">
        <f aca="false">B64*((R64*(1-Z64))+(S64*Z64))</f>
        <v>0.109375</v>
      </c>
      <c r="AD64" s="1" t="n">
        <f aca="false">B64*((R64*(1-AA64))+(S64*AA64))</f>
        <v>0.125</v>
      </c>
      <c r="AE64" s="1" t="n">
        <f aca="false">_xlfn.BINOM.DIST(U64-T64,U64,1-V64,1)</f>
        <v>0.623046875</v>
      </c>
      <c r="AF64" s="1" t="n">
        <f aca="false">_xlfn.BINOM.DIST(U64-T64,U64,1-W64,1)</f>
        <v>0.305728124454617</v>
      </c>
      <c r="AG64" s="1" t="n">
        <f aca="false">_xlfn.BINOM.DIST(U64-T64,U64,1-X64,1)</f>
        <v>0.623046875</v>
      </c>
      <c r="AH64" s="1" t="n">
        <f aca="false">(1-AB64)^U64</f>
        <v>0.263075576163828</v>
      </c>
      <c r="AI64" s="1" t="n">
        <f aca="false">(1-AC64)^U64</f>
        <v>0.314013859582181</v>
      </c>
      <c r="AJ64" s="1" t="n">
        <f aca="false">(1-AD64)^U64</f>
        <v>0.263075576163828</v>
      </c>
      <c r="AK64" s="2" t="n">
        <f aca="false">AH64*AE64</f>
        <v>0.163908415617698</v>
      </c>
      <c r="AL64" s="2" t="n">
        <f aca="false">AI64*AF64</f>
        <v>0.0960028683428158</v>
      </c>
      <c r="AM64" s="2" t="n">
        <f aca="false">AG64*AJ64</f>
        <v>0.163908415617698</v>
      </c>
    </row>
    <row r="65" customFormat="false" ht="12.8" hidden="false" customHeight="false" outlineLevel="0" collapsed="false">
      <c r="B65" s="1" t="n">
        <v>0.5</v>
      </c>
      <c r="C65" s="1" t="n">
        <v>0.5</v>
      </c>
      <c r="D65" s="1" t="n">
        <v>0.5</v>
      </c>
      <c r="E65" s="1" t="n">
        <f aca="false">B65*C65</f>
        <v>0.25</v>
      </c>
      <c r="F65" s="1" t="n">
        <f aca="false">(1-B65)*D65</f>
        <v>0.25</v>
      </c>
      <c r="G65" s="1" t="n">
        <f aca="false">B65*(1-C65)</f>
        <v>0.25</v>
      </c>
      <c r="H65" s="1" t="n">
        <f aca="false">(1-B65)*(1-D65)</f>
        <v>0.25</v>
      </c>
      <c r="I65" s="1" t="n">
        <v>0.5</v>
      </c>
      <c r="J65" s="2" t="n">
        <f aca="false">0.5+E65-F65</f>
        <v>0.5</v>
      </c>
      <c r="K65" s="2" t="n">
        <f aca="false">0.5+E65+(F65*I65)-(F65*(1-I65))</f>
        <v>0.75</v>
      </c>
      <c r="L65" s="2" t="n">
        <f aca="false">0.5+(B65-(1-B65))/2</f>
        <v>0.5</v>
      </c>
      <c r="M65" s="1" t="n">
        <f aca="false">1-J65</f>
        <v>0.5</v>
      </c>
      <c r="N65" s="1" t="n">
        <f aca="false">1-K65</f>
        <v>0.25</v>
      </c>
      <c r="O65" s="1" t="n">
        <f aca="false">0.5+H65-G65</f>
        <v>0.5</v>
      </c>
      <c r="P65" s="1" t="n">
        <f aca="false">1-L65</f>
        <v>0.5</v>
      </c>
      <c r="R65" s="1" t="n">
        <v>0.5</v>
      </c>
      <c r="S65" s="2" t="n">
        <v>0.1</v>
      </c>
      <c r="T65" s="1" t="n">
        <f aca="false">0.5*U65</f>
        <v>5</v>
      </c>
      <c r="U65" s="1" t="n">
        <v>10</v>
      </c>
      <c r="V65" s="1" t="n">
        <f aca="false">O65*(G65+H65)+M65*(E65+F65)</f>
        <v>0.5</v>
      </c>
      <c r="W65" s="1" t="n">
        <f aca="false">O65*(G65+H65)+N65*(E65+F65)</f>
        <v>0.375</v>
      </c>
      <c r="X65" s="1" t="n">
        <f aca="false">P65</f>
        <v>0.5</v>
      </c>
      <c r="Y65" s="1" t="n">
        <f aca="false">(E65*J65)+((1-E65)*(1-O65))</f>
        <v>0.5</v>
      </c>
      <c r="Z65" s="1" t="n">
        <f aca="false">(E65*K65)+((1-E65)*(1-O65))</f>
        <v>0.5625</v>
      </c>
      <c r="AA65" s="1" t="n">
        <f aca="false">L65</f>
        <v>0.5</v>
      </c>
      <c r="AB65" s="1" t="n">
        <f aca="false">B65*((R65*(1-Y65))+(S65*Y65))</f>
        <v>0.15</v>
      </c>
      <c r="AC65" s="1" t="n">
        <f aca="false">B65*((R65*(1-Z65))+(S65*Z65))</f>
        <v>0.1375</v>
      </c>
      <c r="AD65" s="1" t="n">
        <f aca="false">B65*((R65*(1-AA65))+(S65*AA65))</f>
        <v>0.15</v>
      </c>
      <c r="AE65" s="1" t="n">
        <f aca="false">_xlfn.BINOM.DIST(U65-T65,U65,1-V65,1)</f>
        <v>0.623046875</v>
      </c>
      <c r="AF65" s="1" t="n">
        <f aca="false">_xlfn.BINOM.DIST(U65-T65,U65,1-W65,1)</f>
        <v>0.305728124454617</v>
      </c>
      <c r="AG65" s="1" t="n">
        <f aca="false">_xlfn.BINOM.DIST(U65-T65,U65,1-X65,1)</f>
        <v>0.623046875</v>
      </c>
      <c r="AH65" s="1" t="n">
        <f aca="false">(1-AB65)^U65</f>
        <v>0.196874404340723</v>
      </c>
      <c r="AI65" s="1" t="n">
        <f aca="false">(1-AC65)^U65</f>
        <v>0.227819575057808</v>
      </c>
      <c r="AJ65" s="1" t="n">
        <f aca="false">(1-AD65)^U65</f>
        <v>0.196874404340723</v>
      </c>
      <c r="AK65" s="2" t="n">
        <f aca="false">AH65*AE65</f>
        <v>0.122661982391974</v>
      </c>
      <c r="AL65" s="2" t="n">
        <f aca="false">AI65*AF65</f>
        <v>0.0696508513964717</v>
      </c>
      <c r="AM65" s="2" t="n">
        <f aca="false">AG65*AJ65</f>
        <v>0.122661982391974</v>
      </c>
    </row>
    <row r="66" customFormat="false" ht="12.8" hidden="false" customHeight="false" outlineLevel="0" collapsed="false">
      <c r="B66" s="1" t="n">
        <v>0.5</v>
      </c>
      <c r="C66" s="1" t="n">
        <v>0.5</v>
      </c>
      <c r="D66" s="1" t="n">
        <v>0.5</v>
      </c>
      <c r="E66" s="1" t="n">
        <f aca="false">B66*C66</f>
        <v>0.25</v>
      </c>
      <c r="F66" s="1" t="n">
        <f aca="false">(1-B66)*D66</f>
        <v>0.25</v>
      </c>
      <c r="G66" s="1" t="n">
        <f aca="false">B66*(1-C66)</f>
        <v>0.25</v>
      </c>
      <c r="H66" s="1" t="n">
        <f aca="false">(1-B66)*(1-D66)</f>
        <v>0.25</v>
      </c>
      <c r="I66" s="1" t="n">
        <v>0.5</v>
      </c>
      <c r="J66" s="2" t="n">
        <f aca="false">0.5+E66-F66</f>
        <v>0.5</v>
      </c>
      <c r="K66" s="2" t="n">
        <f aca="false">0.5+E66+(F66*I66)-(F66*(1-I66))</f>
        <v>0.75</v>
      </c>
      <c r="L66" s="2" t="n">
        <f aca="false">0.5+(B66-(1-B66))/2</f>
        <v>0.5</v>
      </c>
      <c r="M66" s="1" t="n">
        <f aca="false">1-J66</f>
        <v>0.5</v>
      </c>
      <c r="N66" s="1" t="n">
        <f aca="false">1-K66</f>
        <v>0.25</v>
      </c>
      <c r="O66" s="1" t="n">
        <f aca="false">0.5+H66-G66</f>
        <v>0.5</v>
      </c>
      <c r="P66" s="1" t="n">
        <f aca="false">1-L66</f>
        <v>0.5</v>
      </c>
      <c r="R66" s="1" t="n">
        <v>0.5</v>
      </c>
      <c r="S66" s="2" t="n">
        <v>0.2</v>
      </c>
      <c r="T66" s="1" t="n">
        <f aca="false">0.5*U66</f>
        <v>5</v>
      </c>
      <c r="U66" s="1" t="n">
        <v>10</v>
      </c>
      <c r="V66" s="1" t="n">
        <f aca="false">O66*(G66+H66)+M66*(E66+F66)</f>
        <v>0.5</v>
      </c>
      <c r="W66" s="1" t="n">
        <f aca="false">O66*(G66+H66)+N66*(E66+F66)</f>
        <v>0.375</v>
      </c>
      <c r="X66" s="1" t="n">
        <f aca="false">P66</f>
        <v>0.5</v>
      </c>
      <c r="Y66" s="1" t="n">
        <f aca="false">(E66*J66)+((1-E66)*(1-O66))</f>
        <v>0.5</v>
      </c>
      <c r="Z66" s="1" t="n">
        <f aca="false">(E66*K66)+((1-E66)*(1-O66))</f>
        <v>0.5625</v>
      </c>
      <c r="AA66" s="1" t="n">
        <f aca="false">L66</f>
        <v>0.5</v>
      </c>
      <c r="AB66" s="1" t="n">
        <f aca="false">B66*((R66*(1-Y66))+(S66*Y66))</f>
        <v>0.175</v>
      </c>
      <c r="AC66" s="1" t="n">
        <f aca="false">B66*((R66*(1-Z66))+(S66*Z66))</f>
        <v>0.165625</v>
      </c>
      <c r="AD66" s="1" t="n">
        <f aca="false">B66*((R66*(1-AA66))+(S66*AA66))</f>
        <v>0.175</v>
      </c>
      <c r="AE66" s="1" t="n">
        <f aca="false">_xlfn.BINOM.DIST(U66-T66,U66,1-V66,1)</f>
        <v>0.623046875</v>
      </c>
      <c r="AF66" s="1" t="n">
        <f aca="false">_xlfn.BINOM.DIST(U66-T66,U66,1-W66,1)</f>
        <v>0.305728124454617</v>
      </c>
      <c r="AG66" s="1" t="n">
        <f aca="false">_xlfn.BINOM.DIST(U66-T66,U66,1-X66,1)</f>
        <v>0.623046875</v>
      </c>
      <c r="AH66" s="1" t="n">
        <f aca="false">(1-AB66)^U66</f>
        <v>0.146062754179425</v>
      </c>
      <c r="AI66" s="1" t="n">
        <f aca="false">(1-AC66)^U66</f>
        <v>0.163535796473064</v>
      </c>
      <c r="AJ66" s="1" t="n">
        <f aca="false">(1-AD66)^U66</f>
        <v>0.146062754179425</v>
      </c>
      <c r="AK66" s="2" t="n">
        <f aca="false">AH66*AE66</f>
        <v>0.091003942545384</v>
      </c>
      <c r="AL66" s="2" t="n">
        <f aca="false">AI66*AF66</f>
        <v>0.049997492336902</v>
      </c>
      <c r="AM66" s="2" t="n">
        <f aca="false">AG66*AJ66</f>
        <v>0.091003942545384</v>
      </c>
    </row>
    <row r="67" customFormat="false" ht="12.8" hidden="false" customHeight="false" outlineLevel="0" collapsed="false">
      <c r="B67" s="1" t="n">
        <v>0.5</v>
      </c>
      <c r="C67" s="1" t="n">
        <v>0.5</v>
      </c>
      <c r="D67" s="1" t="n">
        <v>0.5</v>
      </c>
      <c r="E67" s="1" t="n">
        <f aca="false">B67*C67</f>
        <v>0.25</v>
      </c>
      <c r="F67" s="1" t="n">
        <f aca="false">(1-B67)*D67</f>
        <v>0.25</v>
      </c>
      <c r="G67" s="1" t="n">
        <f aca="false">B67*(1-C67)</f>
        <v>0.25</v>
      </c>
      <c r="H67" s="1" t="n">
        <f aca="false">(1-B67)*(1-D67)</f>
        <v>0.25</v>
      </c>
      <c r="I67" s="1" t="n">
        <v>0.5</v>
      </c>
      <c r="J67" s="2" t="n">
        <f aca="false">0.5+E67-F67</f>
        <v>0.5</v>
      </c>
      <c r="K67" s="2" t="n">
        <f aca="false">0.5+E67+(F67*I67)-(F67*(1-I67))</f>
        <v>0.75</v>
      </c>
      <c r="L67" s="2" t="n">
        <f aca="false">0.5+(B67-(1-B67))/2</f>
        <v>0.5</v>
      </c>
      <c r="M67" s="1" t="n">
        <f aca="false">1-J67</f>
        <v>0.5</v>
      </c>
      <c r="N67" s="1" t="n">
        <f aca="false">1-K67</f>
        <v>0.25</v>
      </c>
      <c r="O67" s="1" t="n">
        <f aca="false">0.5+H67-G67</f>
        <v>0.5</v>
      </c>
      <c r="P67" s="1" t="n">
        <f aca="false">1-L67</f>
        <v>0.5</v>
      </c>
      <c r="R67" s="1" t="n">
        <v>0.5</v>
      </c>
      <c r="S67" s="2" t="n">
        <v>0.3</v>
      </c>
      <c r="T67" s="1" t="n">
        <f aca="false">0.5*U67</f>
        <v>5</v>
      </c>
      <c r="U67" s="1" t="n">
        <v>10</v>
      </c>
      <c r="V67" s="1" t="n">
        <f aca="false">O67*(G67+H67)+M67*(E67+F67)</f>
        <v>0.5</v>
      </c>
      <c r="W67" s="1" t="n">
        <f aca="false">O67*(G67+H67)+N67*(E67+F67)</f>
        <v>0.375</v>
      </c>
      <c r="X67" s="1" t="n">
        <f aca="false">P67</f>
        <v>0.5</v>
      </c>
      <c r="Y67" s="1" t="n">
        <f aca="false">(E67*J67)+((1-E67)*(1-O67))</f>
        <v>0.5</v>
      </c>
      <c r="Z67" s="1" t="n">
        <f aca="false">(E67*K67)+((1-E67)*(1-O67))</f>
        <v>0.5625</v>
      </c>
      <c r="AA67" s="1" t="n">
        <f aca="false">L67</f>
        <v>0.5</v>
      </c>
      <c r="AB67" s="1" t="n">
        <f aca="false">B67*((R67*(1-Y67))+(S67*Y67))</f>
        <v>0.2</v>
      </c>
      <c r="AC67" s="1" t="n">
        <f aca="false">B67*((R67*(1-Z67))+(S67*Z67))</f>
        <v>0.19375</v>
      </c>
      <c r="AD67" s="1" t="n">
        <f aca="false">B67*((R67*(1-AA67))+(S67*AA67))</f>
        <v>0.2</v>
      </c>
      <c r="AE67" s="1" t="n">
        <f aca="false">_xlfn.BINOM.DIST(U67-T67,U67,1-V67,1)</f>
        <v>0.623046875</v>
      </c>
      <c r="AF67" s="1" t="n">
        <f aca="false">_xlfn.BINOM.DIST(U67-T67,U67,1-W67,1)</f>
        <v>0.305728124454617</v>
      </c>
      <c r="AG67" s="1" t="n">
        <f aca="false">_xlfn.BINOM.DIST(U67-T67,U67,1-X67,1)</f>
        <v>0.623046875</v>
      </c>
      <c r="AH67" s="1" t="n">
        <f aca="false">(1-AB67)^U67</f>
        <v>0.1073741824</v>
      </c>
      <c r="AI67" s="1" t="n">
        <f aca="false">(1-AC67)^U67</f>
        <v>0.11606393119265</v>
      </c>
      <c r="AJ67" s="1" t="n">
        <f aca="false">(1-AD67)^U67</f>
        <v>0.1073741824</v>
      </c>
      <c r="AK67" s="2" t="n">
        <f aca="false">AH67*AE67</f>
        <v>0.0668991488</v>
      </c>
      <c r="AL67" s="2" t="n">
        <f aca="false">AI67*AF67</f>
        <v>0.0354840080003586</v>
      </c>
      <c r="AM67" s="2" t="n">
        <f aca="false">AG67*AJ67</f>
        <v>0.0668991488</v>
      </c>
    </row>
    <row r="68" customFormat="false" ht="12.8" hidden="false" customHeight="false" outlineLevel="0" collapsed="false">
      <c r="B68" s="1" t="n">
        <v>0.5</v>
      </c>
      <c r="C68" s="1" t="n">
        <v>0.5</v>
      </c>
      <c r="D68" s="1" t="n">
        <v>0.5</v>
      </c>
      <c r="E68" s="1" t="n">
        <f aca="false">B68*C68</f>
        <v>0.25</v>
      </c>
      <c r="F68" s="1" t="n">
        <f aca="false">(1-B68)*D68</f>
        <v>0.25</v>
      </c>
      <c r="G68" s="1" t="n">
        <f aca="false">B68*(1-C68)</f>
        <v>0.25</v>
      </c>
      <c r="H68" s="1" t="n">
        <f aca="false">(1-B68)*(1-D68)</f>
        <v>0.25</v>
      </c>
      <c r="I68" s="1" t="n">
        <v>0.5</v>
      </c>
      <c r="J68" s="2" t="n">
        <f aca="false">0.5+E68-F68</f>
        <v>0.5</v>
      </c>
      <c r="K68" s="2" t="n">
        <f aca="false">0.5+E68+(F68*I68)-(F68*(1-I68))</f>
        <v>0.75</v>
      </c>
      <c r="L68" s="2" t="n">
        <f aca="false">0.5+(B68-(1-B68))/2</f>
        <v>0.5</v>
      </c>
      <c r="M68" s="1" t="n">
        <f aca="false">1-J68</f>
        <v>0.5</v>
      </c>
      <c r="N68" s="1" t="n">
        <f aca="false">1-K68</f>
        <v>0.25</v>
      </c>
      <c r="O68" s="1" t="n">
        <f aca="false">0.5+H68-G68</f>
        <v>0.5</v>
      </c>
      <c r="P68" s="1" t="n">
        <f aca="false">1-L68</f>
        <v>0.5</v>
      </c>
      <c r="R68" s="1" t="n">
        <v>0.5</v>
      </c>
      <c r="S68" s="2" t="n">
        <v>0.4</v>
      </c>
      <c r="T68" s="1" t="n">
        <f aca="false">0.5*U68</f>
        <v>5</v>
      </c>
      <c r="U68" s="1" t="n">
        <v>10</v>
      </c>
      <c r="V68" s="1" t="n">
        <f aca="false">O68*(G68+H68)+M68*(E68+F68)</f>
        <v>0.5</v>
      </c>
      <c r="W68" s="1" t="n">
        <f aca="false">O68*(G68+H68)+N68*(E68+F68)</f>
        <v>0.375</v>
      </c>
      <c r="X68" s="1" t="n">
        <f aca="false">P68</f>
        <v>0.5</v>
      </c>
      <c r="Y68" s="1" t="n">
        <f aca="false">(E68*J68)+((1-E68)*(1-O68))</f>
        <v>0.5</v>
      </c>
      <c r="Z68" s="1" t="n">
        <f aca="false">(E68*K68)+((1-E68)*(1-O68))</f>
        <v>0.5625</v>
      </c>
      <c r="AA68" s="1" t="n">
        <f aca="false">L68</f>
        <v>0.5</v>
      </c>
      <c r="AB68" s="1" t="n">
        <f aca="false">B68*((R68*(1-Y68))+(S68*Y68))</f>
        <v>0.225</v>
      </c>
      <c r="AC68" s="1" t="n">
        <f aca="false">B68*((R68*(1-Z68))+(S68*Z68))</f>
        <v>0.221875</v>
      </c>
      <c r="AD68" s="1" t="n">
        <f aca="false">B68*((R68*(1-AA68))+(S68*AA68))</f>
        <v>0.225</v>
      </c>
      <c r="AE68" s="1" t="n">
        <f aca="false">_xlfn.BINOM.DIST(U68-T68,U68,1-V68,1)</f>
        <v>0.623046875</v>
      </c>
      <c r="AF68" s="1" t="n">
        <f aca="false">_xlfn.BINOM.DIST(U68-T68,U68,1-W68,1)</f>
        <v>0.305728124454617</v>
      </c>
      <c r="AG68" s="1" t="n">
        <f aca="false">_xlfn.BINOM.DIST(U68-T68,U68,1-X68,1)</f>
        <v>0.623046875</v>
      </c>
      <c r="AH68" s="1" t="n">
        <f aca="false">(1-AB68)^U68</f>
        <v>0.0781658446293641</v>
      </c>
      <c r="AI68" s="1" t="n">
        <f aca="false">(1-AC68)^U68</f>
        <v>0.0813755033191759</v>
      </c>
      <c r="AJ68" s="1" t="n">
        <f aca="false">(1-AD68)^U68</f>
        <v>0.0781658446293641</v>
      </c>
      <c r="AK68" s="2" t="n">
        <f aca="false">AH68*AE68</f>
        <v>0.0487009852280609</v>
      </c>
      <c r="AL68" s="2" t="n">
        <f aca="false">AI68*AF68</f>
        <v>0.0248787800063221</v>
      </c>
      <c r="AM68" s="2" t="n">
        <f aca="false">AG68*AJ68</f>
        <v>0.0487009852280609</v>
      </c>
    </row>
    <row r="69" customFormat="false" ht="12.8" hidden="false" customHeight="false" outlineLevel="0" collapsed="false">
      <c r="B69" s="1" t="n">
        <v>0.5</v>
      </c>
      <c r="C69" s="1" t="n">
        <v>0.5</v>
      </c>
      <c r="D69" s="1" t="n">
        <v>0.5</v>
      </c>
      <c r="E69" s="1" t="n">
        <f aca="false">B69*C69</f>
        <v>0.25</v>
      </c>
      <c r="F69" s="1" t="n">
        <f aca="false">(1-B69)*D69</f>
        <v>0.25</v>
      </c>
      <c r="G69" s="1" t="n">
        <f aca="false">B69*(1-C69)</f>
        <v>0.25</v>
      </c>
      <c r="H69" s="1" t="n">
        <f aca="false">(1-B69)*(1-D69)</f>
        <v>0.25</v>
      </c>
      <c r="I69" s="1" t="n">
        <v>0.5</v>
      </c>
      <c r="J69" s="2" t="n">
        <f aca="false">0.5+E69-F69</f>
        <v>0.5</v>
      </c>
      <c r="K69" s="2" t="n">
        <f aca="false">0.5+E69+(F69*I69)-(F69*(1-I69))</f>
        <v>0.75</v>
      </c>
      <c r="L69" s="2" t="n">
        <f aca="false">0.5+(B69-(1-B69))/2</f>
        <v>0.5</v>
      </c>
      <c r="M69" s="1" t="n">
        <f aca="false">1-J69</f>
        <v>0.5</v>
      </c>
      <c r="N69" s="1" t="n">
        <f aca="false">1-K69</f>
        <v>0.25</v>
      </c>
      <c r="O69" s="1" t="n">
        <f aca="false">0.5+H69-G69</f>
        <v>0.5</v>
      </c>
      <c r="P69" s="1" t="n">
        <f aca="false">1-L69</f>
        <v>0.5</v>
      </c>
      <c r="R69" s="1" t="n">
        <v>0.5</v>
      </c>
      <c r="S69" s="2" t="n">
        <v>0.5</v>
      </c>
      <c r="T69" s="1" t="n">
        <f aca="false">0.5*U69</f>
        <v>5</v>
      </c>
      <c r="U69" s="1" t="n">
        <v>10</v>
      </c>
      <c r="V69" s="1" t="n">
        <f aca="false">O69*(G69+H69)+M69*(E69+F69)</f>
        <v>0.5</v>
      </c>
      <c r="W69" s="1" t="n">
        <f aca="false">O69*(G69+H69)+N69*(E69+F69)</f>
        <v>0.375</v>
      </c>
      <c r="X69" s="1" t="n">
        <f aca="false">P69</f>
        <v>0.5</v>
      </c>
      <c r="Y69" s="1" t="n">
        <f aca="false">(E69*J69)+((1-E69)*(1-O69))</f>
        <v>0.5</v>
      </c>
      <c r="Z69" s="1" t="n">
        <f aca="false">(E69*K69)+((1-E69)*(1-O69))</f>
        <v>0.5625</v>
      </c>
      <c r="AA69" s="1" t="n">
        <f aca="false">L69</f>
        <v>0.5</v>
      </c>
      <c r="AB69" s="1" t="n">
        <f aca="false">B69*((R69*(1-Y69))+(S69*Y69))</f>
        <v>0.25</v>
      </c>
      <c r="AC69" s="1" t="n">
        <f aca="false">B69*((R69*(1-Z69))+(S69*Z69))</f>
        <v>0.25</v>
      </c>
      <c r="AD69" s="1" t="n">
        <f aca="false">B69*((R69*(1-AA69))+(S69*AA69))</f>
        <v>0.25</v>
      </c>
      <c r="AE69" s="1" t="n">
        <f aca="false">_xlfn.BINOM.DIST(U69-T69,U69,1-V69,1)</f>
        <v>0.623046875</v>
      </c>
      <c r="AF69" s="1" t="n">
        <f aca="false">_xlfn.BINOM.DIST(U69-T69,U69,1-W69,1)</f>
        <v>0.305728124454617</v>
      </c>
      <c r="AG69" s="1" t="n">
        <f aca="false">_xlfn.BINOM.DIST(U69-T69,U69,1-X69,1)</f>
        <v>0.623046875</v>
      </c>
      <c r="AH69" s="1" t="n">
        <f aca="false">(1-AB69)^U69</f>
        <v>0.0563135147094727</v>
      </c>
      <c r="AI69" s="1" t="n">
        <f aca="false">(1-AC69)^U69</f>
        <v>0.0563135147094727</v>
      </c>
      <c r="AJ69" s="1" t="n">
        <f aca="false">(1-AD69)^U69</f>
        <v>0.0563135147094727</v>
      </c>
      <c r="AK69" s="2" t="n">
        <f aca="false">AH69*AE69</f>
        <v>0.0350859593600035</v>
      </c>
      <c r="AL69" s="2" t="n">
        <f aca="false">AI69*AF69</f>
        <v>0.0172166252335746</v>
      </c>
      <c r="AM69" s="2" t="n">
        <f aca="false">AG69*AJ69</f>
        <v>0.0350859593600035</v>
      </c>
    </row>
    <row r="70" customFormat="false" ht="12.8" hidden="false" customHeight="false" outlineLevel="0" collapsed="false">
      <c r="B70" s="1" t="n">
        <v>0.5</v>
      </c>
      <c r="C70" s="1" t="n">
        <v>0.5</v>
      </c>
      <c r="D70" s="1" t="n">
        <v>0.5</v>
      </c>
      <c r="E70" s="1" t="n">
        <f aca="false">B70*C70</f>
        <v>0.25</v>
      </c>
      <c r="F70" s="1" t="n">
        <f aca="false">(1-B70)*D70</f>
        <v>0.25</v>
      </c>
      <c r="G70" s="1" t="n">
        <f aca="false">B70*(1-C70)</f>
        <v>0.25</v>
      </c>
      <c r="H70" s="1" t="n">
        <f aca="false">(1-B70)*(1-D70)</f>
        <v>0.25</v>
      </c>
      <c r="I70" s="1" t="n">
        <v>0.5</v>
      </c>
      <c r="J70" s="2" t="n">
        <f aca="false">0.5+E70-F70</f>
        <v>0.5</v>
      </c>
      <c r="K70" s="2" t="n">
        <f aca="false">0.5+E70+(F70*I70)-(F70*(1-I70))</f>
        <v>0.75</v>
      </c>
      <c r="L70" s="2" t="n">
        <f aca="false">0.5+(B70-(1-B70))/2</f>
        <v>0.5</v>
      </c>
      <c r="M70" s="1" t="n">
        <f aca="false">1-J70</f>
        <v>0.5</v>
      </c>
      <c r="N70" s="1" t="n">
        <f aca="false">1-K70</f>
        <v>0.25</v>
      </c>
      <c r="O70" s="1" t="n">
        <f aca="false">0.5+H70-G70</f>
        <v>0.5</v>
      </c>
      <c r="P70" s="1" t="n">
        <f aca="false">1-L70</f>
        <v>0.5</v>
      </c>
      <c r="R70" s="1" t="n">
        <v>0.5</v>
      </c>
      <c r="S70" s="2" t="n">
        <v>0.6</v>
      </c>
      <c r="T70" s="1" t="n">
        <f aca="false">0.5*U70</f>
        <v>5</v>
      </c>
      <c r="U70" s="1" t="n">
        <v>10</v>
      </c>
      <c r="V70" s="1" t="n">
        <f aca="false">O70*(G70+H70)+M70*(E70+F70)</f>
        <v>0.5</v>
      </c>
      <c r="W70" s="1" t="n">
        <f aca="false">O70*(G70+H70)+N70*(E70+F70)</f>
        <v>0.375</v>
      </c>
      <c r="X70" s="1" t="n">
        <f aca="false">P70</f>
        <v>0.5</v>
      </c>
      <c r="Y70" s="1" t="n">
        <f aca="false">(E70*J70)+((1-E70)*(1-O70))</f>
        <v>0.5</v>
      </c>
      <c r="Z70" s="1" t="n">
        <f aca="false">(E70*K70)+((1-E70)*(1-O70))</f>
        <v>0.5625</v>
      </c>
      <c r="AA70" s="1" t="n">
        <f aca="false">L70</f>
        <v>0.5</v>
      </c>
      <c r="AB70" s="1" t="n">
        <f aca="false">B70*((R70*(1-Y70))+(S70*Y70))</f>
        <v>0.275</v>
      </c>
      <c r="AC70" s="1" t="n">
        <f aca="false">B70*((R70*(1-Z70))+(S70*Z70))</f>
        <v>0.278125</v>
      </c>
      <c r="AD70" s="1" t="n">
        <f aca="false">B70*((R70*(1-AA70))+(S70*AA70))</f>
        <v>0.275</v>
      </c>
      <c r="AE70" s="1" t="n">
        <f aca="false">_xlfn.BINOM.DIST(U70-T70,U70,1-V70,1)</f>
        <v>0.623046875</v>
      </c>
      <c r="AF70" s="1" t="n">
        <f aca="false">_xlfn.BINOM.DIST(U70-T70,U70,1-W70,1)</f>
        <v>0.305728124454617</v>
      </c>
      <c r="AG70" s="1" t="n">
        <f aca="false">_xlfn.BINOM.DIST(U70-T70,U70,1-X70,1)</f>
        <v>0.623046875</v>
      </c>
      <c r="AH70" s="1" t="n">
        <f aca="false">(1-AB70)^U70</f>
        <v>0.0401217683124734</v>
      </c>
      <c r="AI70" s="1" t="n">
        <f aca="false">(1-AC70)^U70</f>
        <v>0.0384255432118279</v>
      </c>
      <c r="AJ70" s="1" t="n">
        <f aca="false">(1-AD70)^U70</f>
        <v>0.0401217683124734</v>
      </c>
      <c r="AK70" s="2" t="n">
        <f aca="false">AH70*AE70</f>
        <v>0.0249977423665606</v>
      </c>
      <c r="AL70" s="2" t="n">
        <f aca="false">AI70*AF70</f>
        <v>0.011747769257302</v>
      </c>
      <c r="AM70" s="2" t="n">
        <f aca="false">AG70*AJ70</f>
        <v>0.0249977423665606</v>
      </c>
    </row>
    <row r="71" customFormat="false" ht="12.8" hidden="false" customHeight="false" outlineLevel="0" collapsed="false">
      <c r="B71" s="1" t="n">
        <v>0.5</v>
      </c>
      <c r="C71" s="1" t="n">
        <v>0.5</v>
      </c>
      <c r="D71" s="1" t="n">
        <v>0.5</v>
      </c>
      <c r="E71" s="1" t="n">
        <f aca="false">B71*C71</f>
        <v>0.25</v>
      </c>
      <c r="F71" s="1" t="n">
        <f aca="false">(1-B71)*D71</f>
        <v>0.25</v>
      </c>
      <c r="G71" s="1" t="n">
        <f aca="false">B71*(1-C71)</f>
        <v>0.25</v>
      </c>
      <c r="H71" s="1" t="n">
        <f aca="false">(1-B71)*(1-D71)</f>
        <v>0.25</v>
      </c>
      <c r="I71" s="1" t="n">
        <v>0.5</v>
      </c>
      <c r="J71" s="2" t="n">
        <f aca="false">0.5+E71-F71</f>
        <v>0.5</v>
      </c>
      <c r="K71" s="2" t="n">
        <f aca="false">0.5+E71+(F71*I71)-(F71*(1-I71))</f>
        <v>0.75</v>
      </c>
      <c r="L71" s="2" t="n">
        <f aca="false">0.5+(B71-(1-B71))/2</f>
        <v>0.5</v>
      </c>
      <c r="M71" s="1" t="n">
        <f aca="false">1-J71</f>
        <v>0.5</v>
      </c>
      <c r="N71" s="1" t="n">
        <f aca="false">1-K71</f>
        <v>0.25</v>
      </c>
      <c r="O71" s="1" t="n">
        <f aca="false">0.5+H71-G71</f>
        <v>0.5</v>
      </c>
      <c r="P71" s="1" t="n">
        <f aca="false">1-L71</f>
        <v>0.5</v>
      </c>
      <c r="R71" s="1" t="n">
        <v>0.5</v>
      </c>
      <c r="S71" s="2" t="n">
        <v>0.7</v>
      </c>
      <c r="T71" s="1" t="n">
        <f aca="false">0.5*U71</f>
        <v>5</v>
      </c>
      <c r="U71" s="1" t="n">
        <v>10</v>
      </c>
      <c r="V71" s="1" t="n">
        <f aca="false">O71*(G71+H71)+M71*(E71+F71)</f>
        <v>0.5</v>
      </c>
      <c r="W71" s="1" t="n">
        <f aca="false">O71*(G71+H71)+N71*(E71+F71)</f>
        <v>0.375</v>
      </c>
      <c r="X71" s="1" t="n">
        <f aca="false">P71</f>
        <v>0.5</v>
      </c>
      <c r="Y71" s="1" t="n">
        <f aca="false">(E71*J71)+((1-E71)*(1-O71))</f>
        <v>0.5</v>
      </c>
      <c r="Z71" s="1" t="n">
        <f aca="false">(E71*K71)+((1-E71)*(1-O71))</f>
        <v>0.5625</v>
      </c>
      <c r="AA71" s="1" t="n">
        <f aca="false">L71</f>
        <v>0.5</v>
      </c>
      <c r="AB71" s="1" t="n">
        <f aca="false">B71*((R71*(1-Y71))+(S71*Y71))</f>
        <v>0.3</v>
      </c>
      <c r="AC71" s="1" t="n">
        <f aca="false">B71*((R71*(1-Z71))+(S71*Z71))</f>
        <v>0.30625</v>
      </c>
      <c r="AD71" s="1" t="n">
        <f aca="false">B71*((R71*(1-AA71))+(S71*AA71))</f>
        <v>0.3</v>
      </c>
      <c r="AE71" s="1" t="n">
        <f aca="false">_xlfn.BINOM.DIST(U71-T71,U71,1-V71,1)</f>
        <v>0.623046875</v>
      </c>
      <c r="AF71" s="1" t="n">
        <f aca="false">_xlfn.BINOM.DIST(U71-T71,U71,1-W71,1)</f>
        <v>0.305728124454617</v>
      </c>
      <c r="AG71" s="1" t="n">
        <f aca="false">_xlfn.BINOM.DIST(U71-T71,U71,1-X71,1)</f>
        <v>0.623046875</v>
      </c>
      <c r="AH71" s="1" t="n">
        <f aca="false">(1-AB71)^U71</f>
        <v>0.0282475249</v>
      </c>
      <c r="AI71" s="1" t="n">
        <f aca="false">(1-AC71)^U71</f>
        <v>0.0258243834293263</v>
      </c>
      <c r="AJ71" s="1" t="n">
        <f aca="false">(1-AD71)^U71</f>
        <v>0.0282475249</v>
      </c>
      <c r="AK71" s="2" t="n">
        <f aca="false">AH71*AE71</f>
        <v>0.0175995321154297</v>
      </c>
      <c r="AL71" s="2" t="n">
        <f aca="false">AI71*AF71</f>
        <v>0.00789524031104484</v>
      </c>
      <c r="AM71" s="2" t="n">
        <f aca="false">AG71*AJ71</f>
        <v>0.0175995321154297</v>
      </c>
    </row>
    <row r="72" customFormat="false" ht="12.8" hidden="false" customHeight="false" outlineLevel="0" collapsed="false">
      <c r="B72" s="1" t="n">
        <v>0.5</v>
      </c>
      <c r="C72" s="1" t="n">
        <v>0.5</v>
      </c>
      <c r="D72" s="1" t="n">
        <v>0.5</v>
      </c>
      <c r="E72" s="1" t="n">
        <f aca="false">B72*C72</f>
        <v>0.25</v>
      </c>
      <c r="F72" s="1" t="n">
        <f aca="false">(1-B72)*D72</f>
        <v>0.25</v>
      </c>
      <c r="G72" s="1" t="n">
        <f aca="false">B72*(1-C72)</f>
        <v>0.25</v>
      </c>
      <c r="H72" s="1" t="n">
        <f aca="false">(1-B72)*(1-D72)</f>
        <v>0.25</v>
      </c>
      <c r="I72" s="1" t="n">
        <v>0.5</v>
      </c>
      <c r="J72" s="2" t="n">
        <f aca="false">0.5+E72-F72</f>
        <v>0.5</v>
      </c>
      <c r="K72" s="2" t="n">
        <f aca="false">0.5+E72+(F72*I72)-(F72*(1-I72))</f>
        <v>0.75</v>
      </c>
      <c r="L72" s="2" t="n">
        <f aca="false">0.5+(B72-(1-B72))/2</f>
        <v>0.5</v>
      </c>
      <c r="M72" s="1" t="n">
        <f aca="false">1-J72</f>
        <v>0.5</v>
      </c>
      <c r="N72" s="1" t="n">
        <f aca="false">1-K72</f>
        <v>0.25</v>
      </c>
      <c r="O72" s="1" t="n">
        <f aca="false">0.5+H72-G72</f>
        <v>0.5</v>
      </c>
      <c r="P72" s="1" t="n">
        <f aca="false">1-L72</f>
        <v>0.5</v>
      </c>
      <c r="R72" s="1" t="n">
        <v>0.5</v>
      </c>
      <c r="S72" s="2" t="n">
        <v>0.8</v>
      </c>
      <c r="T72" s="1" t="n">
        <f aca="false">0.5*U72</f>
        <v>5</v>
      </c>
      <c r="U72" s="1" t="n">
        <v>10</v>
      </c>
      <c r="V72" s="1" t="n">
        <f aca="false">O72*(G72+H72)+M72*(E72+F72)</f>
        <v>0.5</v>
      </c>
      <c r="W72" s="1" t="n">
        <f aca="false">O72*(G72+H72)+N72*(E72+F72)</f>
        <v>0.375</v>
      </c>
      <c r="X72" s="1" t="n">
        <f aca="false">P72</f>
        <v>0.5</v>
      </c>
      <c r="Y72" s="1" t="n">
        <f aca="false">(E72*J72)+((1-E72)*(1-O72))</f>
        <v>0.5</v>
      </c>
      <c r="Z72" s="1" t="n">
        <f aca="false">(E72*K72)+((1-E72)*(1-O72))</f>
        <v>0.5625</v>
      </c>
      <c r="AA72" s="1" t="n">
        <f aca="false">L72</f>
        <v>0.5</v>
      </c>
      <c r="AB72" s="1" t="n">
        <f aca="false">B72*((R72*(1-Y72))+(S72*Y72))</f>
        <v>0.325</v>
      </c>
      <c r="AC72" s="1" t="n">
        <f aca="false">B72*((R72*(1-Z72))+(S72*Z72))</f>
        <v>0.334375</v>
      </c>
      <c r="AD72" s="1" t="n">
        <f aca="false">B72*((R72*(1-AA72))+(S72*AA72))</f>
        <v>0.325</v>
      </c>
      <c r="AE72" s="1" t="n">
        <f aca="false">_xlfn.BINOM.DIST(U72-T72,U72,1-V72,1)</f>
        <v>0.623046875</v>
      </c>
      <c r="AF72" s="1" t="n">
        <f aca="false">_xlfn.BINOM.DIST(U72-T72,U72,1-W72,1)</f>
        <v>0.305728124454617</v>
      </c>
      <c r="AG72" s="1" t="n">
        <f aca="false">_xlfn.BINOM.DIST(U72-T72,U72,1-X72,1)</f>
        <v>0.623046875</v>
      </c>
      <c r="AH72" s="1" t="n">
        <f aca="false">(1-AB72)^U72</f>
        <v>0.0196353084654473</v>
      </c>
      <c r="AI72" s="1" t="n">
        <f aca="false">(1-AC72)^U72</f>
        <v>0.0170724657916195</v>
      </c>
      <c r="AJ72" s="1" t="n">
        <f aca="false">(1-AD72)^U72</f>
        <v>0.0196353084654473</v>
      </c>
      <c r="AK72" s="2" t="n">
        <f aca="false">AH72*AE72</f>
        <v>0.012233717579058</v>
      </c>
      <c r="AL72" s="2" t="n">
        <f aca="false">AI72*AF72</f>
        <v>0.00521953294628744</v>
      </c>
      <c r="AM72" s="2" t="n">
        <f aca="false">AG72*AJ72</f>
        <v>0.012233717579058</v>
      </c>
    </row>
    <row r="73" customFormat="false" ht="12.8" hidden="false" customHeight="false" outlineLevel="0" collapsed="false">
      <c r="B73" s="1" t="n">
        <v>0.5</v>
      </c>
      <c r="C73" s="1" t="n">
        <v>0.5</v>
      </c>
      <c r="D73" s="1" t="n">
        <v>0.5</v>
      </c>
      <c r="E73" s="1" t="n">
        <f aca="false">B73*C73</f>
        <v>0.25</v>
      </c>
      <c r="F73" s="1" t="n">
        <f aca="false">(1-B73)*D73</f>
        <v>0.25</v>
      </c>
      <c r="G73" s="1" t="n">
        <f aca="false">B73*(1-C73)</f>
        <v>0.25</v>
      </c>
      <c r="H73" s="1" t="n">
        <f aca="false">(1-B73)*(1-D73)</f>
        <v>0.25</v>
      </c>
      <c r="I73" s="1" t="n">
        <v>0.5</v>
      </c>
      <c r="J73" s="2" t="n">
        <f aca="false">0.5+E73-F73</f>
        <v>0.5</v>
      </c>
      <c r="K73" s="2" t="n">
        <f aca="false">0.5+E73+(F73*I73)-(F73*(1-I73))</f>
        <v>0.75</v>
      </c>
      <c r="L73" s="2" t="n">
        <f aca="false">0.5+(B73-(1-B73))/2</f>
        <v>0.5</v>
      </c>
      <c r="M73" s="1" t="n">
        <f aca="false">1-J73</f>
        <v>0.5</v>
      </c>
      <c r="N73" s="1" t="n">
        <f aca="false">1-K73</f>
        <v>0.25</v>
      </c>
      <c r="O73" s="1" t="n">
        <f aca="false">0.5+H73-G73</f>
        <v>0.5</v>
      </c>
      <c r="P73" s="1" t="n">
        <f aca="false">1-L73</f>
        <v>0.5</v>
      </c>
      <c r="R73" s="1" t="n">
        <v>0.5</v>
      </c>
      <c r="S73" s="2" t="n">
        <v>0.9</v>
      </c>
      <c r="T73" s="1" t="n">
        <f aca="false">0.5*U73</f>
        <v>5</v>
      </c>
      <c r="U73" s="1" t="n">
        <v>10</v>
      </c>
      <c r="V73" s="1" t="n">
        <f aca="false">O73*(G73+H73)+M73*(E73+F73)</f>
        <v>0.5</v>
      </c>
      <c r="W73" s="1" t="n">
        <f aca="false">O73*(G73+H73)+N73*(E73+F73)</f>
        <v>0.375</v>
      </c>
      <c r="X73" s="1" t="n">
        <f aca="false">P73</f>
        <v>0.5</v>
      </c>
      <c r="Y73" s="1" t="n">
        <f aca="false">(E73*J73)+((1-E73)*(1-O73))</f>
        <v>0.5</v>
      </c>
      <c r="Z73" s="1" t="n">
        <f aca="false">(E73*K73)+((1-E73)*(1-O73))</f>
        <v>0.5625</v>
      </c>
      <c r="AA73" s="1" t="n">
        <f aca="false">L73</f>
        <v>0.5</v>
      </c>
      <c r="AB73" s="1" t="n">
        <f aca="false">B73*((R73*(1-Y73))+(S73*Y73))</f>
        <v>0.35</v>
      </c>
      <c r="AC73" s="1" t="n">
        <f aca="false">B73*((R73*(1-Z73))+(S73*Z73))</f>
        <v>0.3625</v>
      </c>
      <c r="AD73" s="1" t="n">
        <f aca="false">B73*((R73*(1-AA73))+(S73*AA73))</f>
        <v>0.35</v>
      </c>
      <c r="AE73" s="1" t="n">
        <f aca="false">_xlfn.BINOM.DIST(U73-T73,U73,1-V73,1)</f>
        <v>0.623046875</v>
      </c>
      <c r="AF73" s="1" t="n">
        <f aca="false">_xlfn.BINOM.DIST(U73-T73,U73,1-W73,1)</f>
        <v>0.305728124454617</v>
      </c>
      <c r="AG73" s="1" t="n">
        <f aca="false">_xlfn.BINOM.DIST(U73-T73,U73,1-X73,1)</f>
        <v>0.623046875</v>
      </c>
      <c r="AH73" s="1" t="n">
        <f aca="false">(1-AB73)^U73</f>
        <v>0.0134627433446289</v>
      </c>
      <c r="AI73" s="1" t="n">
        <f aca="false">(1-AC73)^U73</f>
        <v>0.0110866896647599</v>
      </c>
      <c r="AJ73" s="1" t="n">
        <f aca="false">(1-AD73)^U73</f>
        <v>0.0134627433446289</v>
      </c>
      <c r="AK73" s="2" t="n">
        <f aca="false">AH73*AE73</f>
        <v>0.00838792016979809</v>
      </c>
      <c r="AL73" s="2" t="n">
        <f aca="false">AI73*AF73</f>
        <v>0.00338951283761745</v>
      </c>
      <c r="AM73" s="2" t="n">
        <f aca="false">AG73*AJ73</f>
        <v>0.00838792016979809</v>
      </c>
    </row>
    <row r="74" customFormat="false" ht="12.8" hidden="false" customHeight="false" outlineLevel="0" collapsed="false">
      <c r="B74" s="1" t="n">
        <v>0.5</v>
      </c>
      <c r="C74" s="1" t="n">
        <v>0.5</v>
      </c>
      <c r="D74" s="1" t="n">
        <v>0.5</v>
      </c>
      <c r="E74" s="1" t="n">
        <f aca="false">B74*C74</f>
        <v>0.25</v>
      </c>
      <c r="F74" s="1" t="n">
        <f aca="false">(1-B74)*D74</f>
        <v>0.25</v>
      </c>
      <c r="G74" s="1" t="n">
        <f aca="false">B74*(1-C74)</f>
        <v>0.25</v>
      </c>
      <c r="H74" s="1" t="n">
        <f aca="false">(1-B74)*(1-D74)</f>
        <v>0.25</v>
      </c>
      <c r="I74" s="1" t="n">
        <v>0.5</v>
      </c>
      <c r="J74" s="2" t="n">
        <f aca="false">0.5+E74-F74</f>
        <v>0.5</v>
      </c>
      <c r="K74" s="2" t="n">
        <f aca="false">0.5+E74+(F74*I74)-(F74*(1-I74))</f>
        <v>0.75</v>
      </c>
      <c r="L74" s="2" t="n">
        <f aca="false">0.5+(B74-(1-B74))/2</f>
        <v>0.5</v>
      </c>
      <c r="M74" s="1" t="n">
        <f aca="false">1-J74</f>
        <v>0.5</v>
      </c>
      <c r="N74" s="1" t="n">
        <f aca="false">1-K74</f>
        <v>0.25</v>
      </c>
      <c r="O74" s="1" t="n">
        <f aca="false">0.5+H74-G74</f>
        <v>0.5</v>
      </c>
      <c r="P74" s="1" t="n">
        <f aca="false">1-L74</f>
        <v>0.5</v>
      </c>
      <c r="R74" s="1" t="n">
        <v>0.5</v>
      </c>
      <c r="S74" s="2" t="n">
        <v>1</v>
      </c>
      <c r="T74" s="1" t="n">
        <f aca="false">0.5*U74</f>
        <v>5</v>
      </c>
      <c r="U74" s="1" t="n">
        <v>10</v>
      </c>
      <c r="V74" s="1" t="n">
        <f aca="false">O74*(G74+H74)+M74*(E74+F74)</f>
        <v>0.5</v>
      </c>
      <c r="W74" s="1" t="n">
        <f aca="false">O74*(G74+H74)+N74*(E74+F74)</f>
        <v>0.375</v>
      </c>
      <c r="X74" s="1" t="n">
        <f aca="false">P74</f>
        <v>0.5</v>
      </c>
      <c r="Y74" s="1" t="n">
        <f aca="false">(E74*J74)+((1-E74)*(1-O74))</f>
        <v>0.5</v>
      </c>
      <c r="Z74" s="1" t="n">
        <f aca="false">(E74*K74)+((1-E74)*(1-O74))</f>
        <v>0.5625</v>
      </c>
      <c r="AA74" s="1" t="n">
        <f aca="false">L74</f>
        <v>0.5</v>
      </c>
      <c r="AB74" s="1" t="n">
        <f aca="false">B74*((R74*(1-Y74))+(S74*Y74))</f>
        <v>0.375</v>
      </c>
      <c r="AC74" s="1" t="n">
        <f aca="false">B74*((R74*(1-Z74))+(S74*Z74))</f>
        <v>0.390625</v>
      </c>
      <c r="AD74" s="1" t="n">
        <f aca="false">B74*((R74*(1-AA74))+(S74*AA74))</f>
        <v>0.375</v>
      </c>
      <c r="AE74" s="1" t="n">
        <f aca="false">_xlfn.BINOM.DIST(U74-T74,U74,1-V74,1)</f>
        <v>0.623046875</v>
      </c>
      <c r="AF74" s="1" t="n">
        <f aca="false">_xlfn.BINOM.DIST(U74-T74,U74,1-W74,1)</f>
        <v>0.305728124454617</v>
      </c>
      <c r="AG74" s="1" t="n">
        <f aca="false">_xlfn.BINOM.DIST(U74-T74,U74,1-X74,1)</f>
        <v>0.623046875</v>
      </c>
      <c r="AH74" s="1" t="n">
        <f aca="false">(1-AB74)^U74</f>
        <v>0.00909494701772928</v>
      </c>
      <c r="AI74" s="1" t="n">
        <f aca="false">(1-AC74)^U74</f>
        <v>0.00706067676998316</v>
      </c>
      <c r="AJ74" s="1" t="n">
        <f aca="false">(1-AD74)^U74</f>
        <v>0.00909494701772928</v>
      </c>
      <c r="AK74" s="2" t="n">
        <f aca="false">AH74*AE74</f>
        <v>0.0056665783176868</v>
      </c>
      <c r="AL74" s="2" t="n">
        <f aca="false">AI74*AF74</f>
        <v>0.00215864746626724</v>
      </c>
      <c r="AM74" s="2" t="n">
        <f aca="false">AG74*AJ74</f>
        <v>0.0056665783176868</v>
      </c>
    </row>
    <row r="76" customFormat="false" ht="12.8" hidden="false" customHeight="false" outlineLevel="0" collapsed="false">
      <c r="A76" s="1" t="s">
        <v>49</v>
      </c>
      <c r="B76" s="1" t="n">
        <v>0.5</v>
      </c>
      <c r="C76" s="1" t="n">
        <v>0.5</v>
      </c>
      <c r="D76" s="1" t="n">
        <v>0.5</v>
      </c>
      <c r="E76" s="1" t="n">
        <f aca="false">B76*C76</f>
        <v>0.25</v>
      </c>
      <c r="F76" s="1" t="n">
        <f aca="false">(1-B76)*D76</f>
        <v>0.25</v>
      </c>
      <c r="G76" s="1" t="n">
        <f aca="false">B76*(1-C76)</f>
        <v>0.25</v>
      </c>
      <c r="H76" s="1" t="n">
        <f aca="false">(1-B76)*(1-D76)</f>
        <v>0.25</v>
      </c>
      <c r="I76" s="1" t="n">
        <v>0.5</v>
      </c>
      <c r="J76" s="2" t="n">
        <f aca="false">0.5+E76-F76</f>
        <v>0.5</v>
      </c>
      <c r="K76" s="2" t="n">
        <f aca="false">0.5+E76+(F76*I76)-(F76*(1-I76))</f>
        <v>0.75</v>
      </c>
      <c r="L76" s="2" t="n">
        <f aca="false">0.5+(B76-(1-B76))/2</f>
        <v>0.5</v>
      </c>
      <c r="M76" s="1" t="n">
        <f aca="false">1-J76</f>
        <v>0.5</v>
      </c>
      <c r="N76" s="1" t="n">
        <f aca="false">1-K76</f>
        <v>0.25</v>
      </c>
      <c r="O76" s="1" t="n">
        <f aca="false">0.5+H76-G76</f>
        <v>0.5</v>
      </c>
      <c r="P76" s="1" t="n">
        <f aca="false">1-L76</f>
        <v>0.5</v>
      </c>
      <c r="R76" s="1" t="n">
        <v>0.5</v>
      </c>
      <c r="S76" s="1" t="n">
        <v>0</v>
      </c>
      <c r="T76" s="2" t="n">
        <f aca="false">0*U76</f>
        <v>0</v>
      </c>
      <c r="U76" s="1" t="n">
        <v>10</v>
      </c>
      <c r="V76" s="1" t="n">
        <f aca="false">O76*(G76+H76)+M76*(E76+F76)</f>
        <v>0.5</v>
      </c>
      <c r="W76" s="1" t="n">
        <f aca="false">O76*(G76+H76)+N76*(E76+F76)</f>
        <v>0.375</v>
      </c>
      <c r="X76" s="1" t="n">
        <f aca="false">P76</f>
        <v>0.5</v>
      </c>
      <c r="Y76" s="1" t="n">
        <f aca="false">(E76*J76)+((1-E76)*(1-O76))</f>
        <v>0.5</v>
      </c>
      <c r="Z76" s="1" t="n">
        <f aca="false">(E76*K76)+((1-E76)*(1-O76))</f>
        <v>0.5625</v>
      </c>
      <c r="AA76" s="1" t="n">
        <f aca="false">L76</f>
        <v>0.5</v>
      </c>
      <c r="AB76" s="1" t="n">
        <f aca="false">B76*((R76*(1-Y76))+(S76*Y76))</f>
        <v>0.125</v>
      </c>
      <c r="AC76" s="1" t="n">
        <f aca="false">B76*((R76*(1-Z76))+(S76*Z76))</f>
        <v>0.109375</v>
      </c>
      <c r="AD76" s="1" t="n">
        <f aca="false">B76*((R76*(1-AA76))+(S76*AA76))</f>
        <v>0.125</v>
      </c>
      <c r="AE76" s="1" t="n">
        <f aca="false">_xlfn.BINOM.DIST(U76-T76,U76,1-V76,1)</f>
        <v>1</v>
      </c>
      <c r="AF76" s="1" t="n">
        <f aca="false">_xlfn.BINOM.DIST(U76-T76,U76,1-W76,1)</f>
        <v>1</v>
      </c>
      <c r="AG76" s="1" t="n">
        <f aca="false">_xlfn.BINOM.DIST(U76-T76,U76,1-X76,1)</f>
        <v>1</v>
      </c>
      <c r="AH76" s="1" t="n">
        <f aca="false">(1-AB76)^U76</f>
        <v>0.263075576163828</v>
      </c>
      <c r="AI76" s="1" t="n">
        <f aca="false">(1-AC76)^U76</f>
        <v>0.314013859582181</v>
      </c>
      <c r="AJ76" s="1" t="n">
        <f aca="false">(1-AD76)^U76</f>
        <v>0.263075576163828</v>
      </c>
      <c r="AK76" s="2" t="n">
        <f aca="false">AH76*AE76</f>
        <v>0.263075576163828</v>
      </c>
      <c r="AL76" s="2" t="n">
        <f aca="false">AI76*AF76</f>
        <v>0.314013859582181</v>
      </c>
      <c r="AM76" s="2" t="n">
        <f aca="false">AG76*AJ76</f>
        <v>0.263075576163828</v>
      </c>
    </row>
    <row r="77" customFormat="false" ht="12.8" hidden="false" customHeight="false" outlineLevel="0" collapsed="false">
      <c r="B77" s="1" t="n">
        <v>0.5</v>
      </c>
      <c r="C77" s="1" t="n">
        <v>0.5</v>
      </c>
      <c r="D77" s="1" t="n">
        <v>0.5</v>
      </c>
      <c r="E77" s="1" t="n">
        <f aca="false">B77*C77</f>
        <v>0.25</v>
      </c>
      <c r="F77" s="1" t="n">
        <f aca="false">(1-B77)*D77</f>
        <v>0.25</v>
      </c>
      <c r="G77" s="1" t="n">
        <f aca="false">B77*(1-C77)</f>
        <v>0.25</v>
      </c>
      <c r="H77" s="1" t="n">
        <f aca="false">(1-B77)*(1-D77)</f>
        <v>0.25</v>
      </c>
      <c r="I77" s="1" t="n">
        <v>0.5</v>
      </c>
      <c r="J77" s="2" t="n">
        <f aca="false">0.5+E77-F77</f>
        <v>0.5</v>
      </c>
      <c r="K77" s="2" t="n">
        <f aca="false">0.5+E77+(F77*I77)-(F77*(1-I77))</f>
        <v>0.75</v>
      </c>
      <c r="L77" s="2" t="n">
        <f aca="false">0.5+(B77-(1-B77))/2</f>
        <v>0.5</v>
      </c>
      <c r="M77" s="1" t="n">
        <f aca="false">1-J77</f>
        <v>0.5</v>
      </c>
      <c r="N77" s="1" t="n">
        <f aca="false">1-K77</f>
        <v>0.25</v>
      </c>
      <c r="O77" s="1" t="n">
        <f aca="false">0.5+H77-G77</f>
        <v>0.5</v>
      </c>
      <c r="P77" s="1" t="n">
        <f aca="false">1-L77</f>
        <v>0.5</v>
      </c>
      <c r="R77" s="1" t="n">
        <v>0.5</v>
      </c>
      <c r="S77" s="1" t="n">
        <v>0</v>
      </c>
      <c r="T77" s="2" t="n">
        <f aca="false">0.1*U77</f>
        <v>1</v>
      </c>
      <c r="U77" s="1" t="n">
        <v>10</v>
      </c>
      <c r="V77" s="1" t="n">
        <f aca="false">O77*(G77+H77)+M77*(E77+F77)</f>
        <v>0.5</v>
      </c>
      <c r="W77" s="1" t="n">
        <f aca="false">O77*(G77+H77)+N77*(E77+F77)</f>
        <v>0.375</v>
      </c>
      <c r="X77" s="1" t="n">
        <f aca="false">P77</f>
        <v>0.5</v>
      </c>
      <c r="Y77" s="1" t="n">
        <f aca="false">(E77*J77)+((1-E77)*(1-O77))</f>
        <v>0.5</v>
      </c>
      <c r="Z77" s="1" t="n">
        <f aca="false">(E77*K77)+((1-E77)*(1-O77))</f>
        <v>0.5625</v>
      </c>
      <c r="AA77" s="1" t="n">
        <f aca="false">L77</f>
        <v>0.5</v>
      </c>
      <c r="AB77" s="1" t="n">
        <f aca="false">B77*((R77*(1-Y77))+(S77*Y77))</f>
        <v>0.125</v>
      </c>
      <c r="AC77" s="1" t="n">
        <f aca="false">B77*((R77*(1-Z77))+(S77*Z77))</f>
        <v>0.109375</v>
      </c>
      <c r="AD77" s="1" t="n">
        <f aca="false">B77*((R77*(1-AA77))+(S77*AA77))</f>
        <v>0.125</v>
      </c>
      <c r="AE77" s="1" t="n">
        <f aca="false">_xlfn.BINOM.DIST(U77-T77,U77,1-V77,1)</f>
        <v>0.9990234375</v>
      </c>
      <c r="AF77" s="1" t="n">
        <f aca="false">_xlfn.BINOM.DIST(U77-T77,U77,1-W77,1)</f>
        <v>0.990905052982271</v>
      </c>
      <c r="AG77" s="1" t="n">
        <f aca="false">_xlfn.BINOM.DIST(U77-T77,U77,1-X77,1)</f>
        <v>0.9990234375</v>
      </c>
      <c r="AH77" s="1" t="n">
        <f aca="false">(1-AB77)^U77</f>
        <v>0.263075576163828</v>
      </c>
      <c r="AI77" s="1" t="n">
        <f aca="false">(1-AC77)^U77</f>
        <v>0.314013859582181</v>
      </c>
      <c r="AJ77" s="1" t="n">
        <f aca="false">(1-AD77)^U77</f>
        <v>0.263075576163828</v>
      </c>
      <c r="AK77" s="2" t="n">
        <f aca="false">AH77*AE77</f>
        <v>0.262818666421481</v>
      </c>
      <c r="AL77" s="2" t="n">
        <f aca="false">AI77*AF77</f>
        <v>0.311157920166448</v>
      </c>
      <c r="AM77" s="2" t="n">
        <f aca="false">AG77*AJ77</f>
        <v>0.262818666421481</v>
      </c>
    </row>
    <row r="78" customFormat="false" ht="12.8" hidden="false" customHeight="false" outlineLevel="0" collapsed="false">
      <c r="B78" s="1" t="n">
        <v>0.5</v>
      </c>
      <c r="C78" s="1" t="n">
        <v>0.5</v>
      </c>
      <c r="D78" s="1" t="n">
        <v>0.5</v>
      </c>
      <c r="E78" s="1" t="n">
        <f aca="false">B78*C78</f>
        <v>0.25</v>
      </c>
      <c r="F78" s="1" t="n">
        <f aca="false">(1-B78)*D78</f>
        <v>0.25</v>
      </c>
      <c r="G78" s="1" t="n">
        <f aca="false">B78*(1-C78)</f>
        <v>0.25</v>
      </c>
      <c r="H78" s="1" t="n">
        <f aca="false">(1-B78)*(1-D78)</f>
        <v>0.25</v>
      </c>
      <c r="I78" s="1" t="n">
        <v>0.5</v>
      </c>
      <c r="J78" s="2" t="n">
        <f aca="false">0.5+E78-F78</f>
        <v>0.5</v>
      </c>
      <c r="K78" s="2" t="n">
        <f aca="false">0.5+E78+(F78*I78)-(F78*(1-I78))</f>
        <v>0.75</v>
      </c>
      <c r="L78" s="2" t="n">
        <f aca="false">0.5+(B78-(1-B78))/2</f>
        <v>0.5</v>
      </c>
      <c r="M78" s="1" t="n">
        <f aca="false">1-J78</f>
        <v>0.5</v>
      </c>
      <c r="N78" s="1" t="n">
        <f aca="false">1-K78</f>
        <v>0.25</v>
      </c>
      <c r="O78" s="1" t="n">
        <f aca="false">0.5+H78-G78</f>
        <v>0.5</v>
      </c>
      <c r="P78" s="1" t="n">
        <f aca="false">1-L78</f>
        <v>0.5</v>
      </c>
      <c r="R78" s="1" t="n">
        <v>0.5</v>
      </c>
      <c r="S78" s="1" t="n">
        <v>0</v>
      </c>
      <c r="T78" s="2" t="n">
        <f aca="false">0.2*U78</f>
        <v>2</v>
      </c>
      <c r="U78" s="1" t="n">
        <v>10</v>
      </c>
      <c r="V78" s="1" t="n">
        <f aca="false">O78*(G78+H78)+M78*(E78+F78)</f>
        <v>0.5</v>
      </c>
      <c r="W78" s="1" t="n">
        <f aca="false">O78*(G78+H78)+N78*(E78+F78)</f>
        <v>0.375</v>
      </c>
      <c r="X78" s="1" t="n">
        <f aca="false">P78</f>
        <v>0.5</v>
      </c>
      <c r="Y78" s="1" t="n">
        <f aca="false">(E78*J78)+((1-E78)*(1-O78))</f>
        <v>0.5</v>
      </c>
      <c r="Z78" s="1" t="n">
        <f aca="false">(E78*K78)+((1-E78)*(1-O78))</f>
        <v>0.5625</v>
      </c>
      <c r="AA78" s="1" t="n">
        <f aca="false">L78</f>
        <v>0.5</v>
      </c>
      <c r="AB78" s="1" t="n">
        <f aca="false">B78*((R78*(1-Y78))+(S78*Y78))</f>
        <v>0.125</v>
      </c>
      <c r="AC78" s="1" t="n">
        <f aca="false">B78*((R78*(1-Z78))+(S78*Z78))</f>
        <v>0.109375</v>
      </c>
      <c r="AD78" s="1" t="n">
        <f aca="false">B78*((R78*(1-AA78))+(S78*AA78))</f>
        <v>0.125</v>
      </c>
      <c r="AE78" s="1" t="n">
        <f aca="false">_xlfn.BINOM.DIST(U78-T78,U78,1-V78,1)</f>
        <v>0.9892578125</v>
      </c>
      <c r="AF78" s="1" t="n">
        <f aca="false">_xlfn.BINOM.DIST(U78-T78,U78,1-W78,1)</f>
        <v>0.936335370875895</v>
      </c>
      <c r="AG78" s="1" t="n">
        <f aca="false">_xlfn.BINOM.DIST(U78-T78,U78,1-X78,1)</f>
        <v>0.9892578125</v>
      </c>
      <c r="AH78" s="1" t="n">
        <f aca="false">(1-AB78)^U78</f>
        <v>0.263075576163828</v>
      </c>
      <c r="AI78" s="1" t="n">
        <f aca="false">(1-AC78)^U78</f>
        <v>0.314013859582181</v>
      </c>
      <c r="AJ78" s="1" t="n">
        <f aca="false">(1-AD78)^U78</f>
        <v>0.263075576163828</v>
      </c>
      <c r="AK78" s="2" t="n">
        <f aca="false">AH78*AE78</f>
        <v>0.260249568998006</v>
      </c>
      <c r="AL78" s="2" t="n">
        <f aca="false">AI78*AF78</f>
        <v>0.294022283672053</v>
      </c>
      <c r="AM78" s="2" t="n">
        <f aca="false">AG78*AJ78</f>
        <v>0.260249568998006</v>
      </c>
    </row>
    <row r="79" customFormat="false" ht="12.8" hidden="false" customHeight="false" outlineLevel="0" collapsed="false">
      <c r="B79" s="1" t="n">
        <v>0.5</v>
      </c>
      <c r="C79" s="1" t="n">
        <v>0.5</v>
      </c>
      <c r="D79" s="1" t="n">
        <v>0.5</v>
      </c>
      <c r="E79" s="1" t="n">
        <f aca="false">B79*C79</f>
        <v>0.25</v>
      </c>
      <c r="F79" s="1" t="n">
        <f aca="false">(1-B79)*D79</f>
        <v>0.25</v>
      </c>
      <c r="G79" s="1" t="n">
        <f aca="false">B79*(1-C79)</f>
        <v>0.25</v>
      </c>
      <c r="H79" s="1" t="n">
        <f aca="false">(1-B79)*(1-D79)</f>
        <v>0.25</v>
      </c>
      <c r="I79" s="1" t="n">
        <v>0.5</v>
      </c>
      <c r="J79" s="2" t="n">
        <f aca="false">0.5+E79-F79</f>
        <v>0.5</v>
      </c>
      <c r="K79" s="2" t="n">
        <f aca="false">0.5+E79+(F79*I79)-(F79*(1-I79))</f>
        <v>0.75</v>
      </c>
      <c r="L79" s="2" t="n">
        <f aca="false">0.5+(B79-(1-B79))/2</f>
        <v>0.5</v>
      </c>
      <c r="M79" s="1" t="n">
        <f aca="false">1-J79</f>
        <v>0.5</v>
      </c>
      <c r="N79" s="1" t="n">
        <f aca="false">1-K79</f>
        <v>0.25</v>
      </c>
      <c r="O79" s="1" t="n">
        <f aca="false">0.5+H79-G79</f>
        <v>0.5</v>
      </c>
      <c r="P79" s="1" t="n">
        <f aca="false">1-L79</f>
        <v>0.5</v>
      </c>
      <c r="R79" s="1" t="n">
        <v>0.5</v>
      </c>
      <c r="S79" s="1" t="n">
        <v>0</v>
      </c>
      <c r="T79" s="2" t="n">
        <f aca="false">0.3*U79</f>
        <v>3</v>
      </c>
      <c r="U79" s="1" t="n">
        <v>10</v>
      </c>
      <c r="V79" s="1" t="n">
        <f aca="false">O79*(G79+H79)+M79*(E79+F79)</f>
        <v>0.5</v>
      </c>
      <c r="W79" s="1" t="n">
        <f aca="false">O79*(G79+H79)+N79*(E79+F79)</f>
        <v>0.375</v>
      </c>
      <c r="X79" s="1" t="n">
        <f aca="false">P79</f>
        <v>0.5</v>
      </c>
      <c r="Y79" s="1" t="n">
        <f aca="false">(E79*J79)+((1-E79)*(1-O79))</f>
        <v>0.5</v>
      </c>
      <c r="Z79" s="1" t="n">
        <f aca="false">(E79*K79)+((1-E79)*(1-O79))</f>
        <v>0.5625</v>
      </c>
      <c r="AA79" s="1" t="n">
        <f aca="false">L79</f>
        <v>0.5</v>
      </c>
      <c r="AB79" s="1" t="n">
        <f aca="false">B79*((R79*(1-Y79))+(S79*Y79))</f>
        <v>0.125</v>
      </c>
      <c r="AC79" s="1" t="n">
        <f aca="false">B79*((R79*(1-Z79))+(S79*Z79))</f>
        <v>0.109375</v>
      </c>
      <c r="AD79" s="1" t="n">
        <f aca="false">B79*((R79*(1-AA79))+(S79*AA79))</f>
        <v>0.125</v>
      </c>
      <c r="AE79" s="1" t="n">
        <f aca="false">_xlfn.BINOM.DIST(U79-T79,U79,1-V79,1)</f>
        <v>0.9453125</v>
      </c>
      <c r="AF79" s="1" t="n">
        <f aca="false">_xlfn.BINOM.DIST(U79-T79,U79,1-W79,1)</f>
        <v>0.788997229188681</v>
      </c>
      <c r="AG79" s="1" t="n">
        <f aca="false">_xlfn.BINOM.DIST(U79-T79,U79,1-X79,1)</f>
        <v>0.9453125</v>
      </c>
      <c r="AH79" s="1" t="n">
        <f aca="false">(1-AB79)^U79</f>
        <v>0.263075576163828</v>
      </c>
      <c r="AI79" s="1" t="n">
        <f aca="false">(1-AC79)^U79</f>
        <v>0.314013859582181</v>
      </c>
      <c r="AJ79" s="1" t="n">
        <f aca="false">(1-AD79)^U79</f>
        <v>0.263075576163828</v>
      </c>
      <c r="AK79" s="2" t="n">
        <f aca="false">AH79*AE79</f>
        <v>0.248688630592369</v>
      </c>
      <c r="AL79" s="2" t="n">
        <f aca="false">AI79*AF79</f>
        <v>0.247756065137184</v>
      </c>
      <c r="AM79" s="2" t="n">
        <f aca="false">AG79*AJ79</f>
        <v>0.248688630592369</v>
      </c>
    </row>
    <row r="80" customFormat="false" ht="12.8" hidden="false" customHeight="false" outlineLevel="0" collapsed="false">
      <c r="B80" s="1" t="n">
        <v>0.5</v>
      </c>
      <c r="C80" s="1" t="n">
        <v>0.5</v>
      </c>
      <c r="D80" s="1" t="n">
        <v>0.5</v>
      </c>
      <c r="E80" s="1" t="n">
        <f aca="false">B80*C80</f>
        <v>0.25</v>
      </c>
      <c r="F80" s="1" t="n">
        <f aca="false">(1-B80)*D80</f>
        <v>0.25</v>
      </c>
      <c r="G80" s="1" t="n">
        <f aca="false">B80*(1-C80)</f>
        <v>0.25</v>
      </c>
      <c r="H80" s="1" t="n">
        <f aca="false">(1-B80)*(1-D80)</f>
        <v>0.25</v>
      </c>
      <c r="I80" s="1" t="n">
        <v>0.5</v>
      </c>
      <c r="J80" s="2" t="n">
        <f aca="false">0.5+E80-F80</f>
        <v>0.5</v>
      </c>
      <c r="K80" s="2" t="n">
        <f aca="false">0.5+E80+(F80*I80)-(F80*(1-I80))</f>
        <v>0.75</v>
      </c>
      <c r="L80" s="2" t="n">
        <f aca="false">0.5+(B80-(1-B80))/2</f>
        <v>0.5</v>
      </c>
      <c r="M80" s="1" t="n">
        <f aca="false">1-J80</f>
        <v>0.5</v>
      </c>
      <c r="N80" s="1" t="n">
        <f aca="false">1-K80</f>
        <v>0.25</v>
      </c>
      <c r="O80" s="1" t="n">
        <f aca="false">0.5+H80-G80</f>
        <v>0.5</v>
      </c>
      <c r="P80" s="1" t="n">
        <f aca="false">1-L80</f>
        <v>0.5</v>
      </c>
      <c r="R80" s="1" t="n">
        <v>0.5</v>
      </c>
      <c r="S80" s="1" t="n">
        <v>0</v>
      </c>
      <c r="T80" s="2" t="n">
        <f aca="false">0.4*U80</f>
        <v>4</v>
      </c>
      <c r="U80" s="1" t="n">
        <v>10</v>
      </c>
      <c r="V80" s="1" t="n">
        <f aca="false">O80*(G80+H80)+M80*(E80+F80)</f>
        <v>0.5</v>
      </c>
      <c r="W80" s="1" t="n">
        <f aca="false">O80*(G80+H80)+N80*(E80+F80)</f>
        <v>0.375</v>
      </c>
      <c r="X80" s="1" t="n">
        <f aca="false">P80</f>
        <v>0.5</v>
      </c>
      <c r="Y80" s="1" t="n">
        <f aca="false">(E80*J80)+((1-E80)*(1-O80))</f>
        <v>0.5</v>
      </c>
      <c r="Z80" s="1" t="n">
        <f aca="false">(E80*K80)+((1-E80)*(1-O80))</f>
        <v>0.5625</v>
      </c>
      <c r="AA80" s="1" t="n">
        <f aca="false">L80</f>
        <v>0.5</v>
      </c>
      <c r="AB80" s="1" t="n">
        <f aca="false">B80*((R80*(1-Y80))+(S80*Y80))</f>
        <v>0.125</v>
      </c>
      <c r="AC80" s="1" t="n">
        <f aca="false">B80*((R80*(1-Z80))+(S80*Z80))</f>
        <v>0.109375</v>
      </c>
      <c r="AD80" s="1" t="n">
        <f aca="false">B80*((R80*(1-AA80))+(S80*AA80))</f>
        <v>0.125</v>
      </c>
      <c r="AE80" s="1" t="n">
        <f aca="false">_xlfn.BINOM.DIST(U80-T80,U80,1-V80,1)</f>
        <v>0.828125</v>
      </c>
      <c r="AF80" s="1" t="n">
        <f aca="false">_xlfn.BINOM.DIST(U80-T80,U80,1-W80,1)</f>
        <v>0.553256202489138</v>
      </c>
      <c r="AG80" s="1" t="n">
        <f aca="false">_xlfn.BINOM.DIST(U80-T80,U80,1-X80,1)</f>
        <v>0.828125</v>
      </c>
      <c r="AH80" s="1" t="n">
        <f aca="false">(1-AB80)^U80</f>
        <v>0.263075576163828</v>
      </c>
      <c r="AI80" s="1" t="n">
        <f aca="false">(1-AC80)^U80</f>
        <v>0.314013859582181</v>
      </c>
      <c r="AJ80" s="1" t="n">
        <f aca="false">(1-AD80)^U80</f>
        <v>0.263075576163828</v>
      </c>
      <c r="AK80" s="2" t="n">
        <f aca="false">AH80*AE80</f>
        <v>0.21785946151067</v>
      </c>
      <c r="AL80" s="2" t="n">
        <f aca="false">AI80*AF80</f>
        <v>0.173730115481395</v>
      </c>
      <c r="AM80" s="2" t="n">
        <f aca="false">AG80*AJ80</f>
        <v>0.21785946151067</v>
      </c>
    </row>
    <row r="81" customFormat="false" ht="12.8" hidden="false" customHeight="false" outlineLevel="0" collapsed="false">
      <c r="B81" s="1" t="n">
        <v>0.5</v>
      </c>
      <c r="C81" s="1" t="n">
        <v>0.5</v>
      </c>
      <c r="D81" s="1" t="n">
        <v>0.5</v>
      </c>
      <c r="E81" s="1" t="n">
        <f aca="false">B81*C81</f>
        <v>0.25</v>
      </c>
      <c r="F81" s="1" t="n">
        <f aca="false">(1-B81)*D81</f>
        <v>0.25</v>
      </c>
      <c r="G81" s="1" t="n">
        <f aca="false">B81*(1-C81)</f>
        <v>0.25</v>
      </c>
      <c r="H81" s="1" t="n">
        <f aca="false">(1-B81)*(1-D81)</f>
        <v>0.25</v>
      </c>
      <c r="I81" s="1" t="n">
        <v>0.5</v>
      </c>
      <c r="J81" s="2" t="n">
        <f aca="false">0.5+E81-F81</f>
        <v>0.5</v>
      </c>
      <c r="K81" s="2" t="n">
        <f aca="false">0.5+E81+(F81*I81)-(F81*(1-I81))</f>
        <v>0.75</v>
      </c>
      <c r="L81" s="2" t="n">
        <f aca="false">0.5+(B81-(1-B81))/2</f>
        <v>0.5</v>
      </c>
      <c r="M81" s="1" t="n">
        <f aca="false">1-J81</f>
        <v>0.5</v>
      </c>
      <c r="N81" s="1" t="n">
        <f aca="false">1-K81</f>
        <v>0.25</v>
      </c>
      <c r="O81" s="1" t="n">
        <f aca="false">0.5+H81-G81</f>
        <v>0.5</v>
      </c>
      <c r="P81" s="1" t="n">
        <f aca="false">1-L81</f>
        <v>0.5</v>
      </c>
      <c r="R81" s="1" t="n">
        <v>0.5</v>
      </c>
      <c r="S81" s="1" t="n">
        <v>0</v>
      </c>
      <c r="T81" s="2" t="n">
        <f aca="false">0.5*U81</f>
        <v>5</v>
      </c>
      <c r="U81" s="1" t="n">
        <v>10</v>
      </c>
      <c r="V81" s="1" t="n">
        <f aca="false">O81*(G81+H81)+M81*(E81+F81)</f>
        <v>0.5</v>
      </c>
      <c r="W81" s="1" t="n">
        <f aca="false">O81*(G81+H81)+N81*(E81+F81)</f>
        <v>0.375</v>
      </c>
      <c r="X81" s="1" t="n">
        <f aca="false">P81</f>
        <v>0.5</v>
      </c>
      <c r="Y81" s="1" t="n">
        <f aca="false">(E81*J81)+((1-E81)*(1-O81))</f>
        <v>0.5</v>
      </c>
      <c r="Z81" s="1" t="n">
        <f aca="false">(E81*K81)+((1-E81)*(1-O81))</f>
        <v>0.5625</v>
      </c>
      <c r="AA81" s="1" t="n">
        <f aca="false">L81</f>
        <v>0.5</v>
      </c>
      <c r="AB81" s="1" t="n">
        <f aca="false">B81*((R81*(1-Y81))+(S81*Y81))</f>
        <v>0.125</v>
      </c>
      <c r="AC81" s="1" t="n">
        <f aca="false">B81*((R81*(1-Z81))+(S81*Z81))</f>
        <v>0.109375</v>
      </c>
      <c r="AD81" s="1" t="n">
        <f aca="false">B81*((R81*(1-AA81))+(S81*AA81))</f>
        <v>0.125</v>
      </c>
      <c r="AE81" s="1" t="n">
        <f aca="false">_xlfn.BINOM.DIST(U81-T81,U81,1-V81,1)</f>
        <v>0.623046875</v>
      </c>
      <c r="AF81" s="1" t="n">
        <f aca="false">_xlfn.BINOM.DIST(U81-T81,U81,1-W81,1)</f>
        <v>0.305728124454617</v>
      </c>
      <c r="AG81" s="1" t="n">
        <f aca="false">_xlfn.BINOM.DIST(U81-T81,U81,1-X81,1)</f>
        <v>0.623046875</v>
      </c>
      <c r="AH81" s="1" t="n">
        <f aca="false">(1-AB81)^U81</f>
        <v>0.263075576163828</v>
      </c>
      <c r="AI81" s="1" t="n">
        <f aca="false">(1-AC81)^U81</f>
        <v>0.314013859582181</v>
      </c>
      <c r="AJ81" s="1" t="n">
        <f aca="false">(1-AD81)^U81</f>
        <v>0.263075576163828</v>
      </c>
      <c r="AK81" s="2" t="n">
        <f aca="false">AH81*AE81</f>
        <v>0.163908415617698</v>
      </c>
      <c r="AL81" s="2" t="n">
        <f aca="false">AI81*AF81</f>
        <v>0.0960028683428158</v>
      </c>
      <c r="AM81" s="2" t="n">
        <f aca="false">AG81*AJ81</f>
        <v>0.163908415617698</v>
      </c>
    </row>
    <row r="82" customFormat="false" ht="12.8" hidden="false" customHeight="false" outlineLevel="0" collapsed="false">
      <c r="B82" s="1" t="n">
        <v>0.5</v>
      </c>
      <c r="C82" s="1" t="n">
        <v>0.5</v>
      </c>
      <c r="D82" s="1" t="n">
        <v>0.5</v>
      </c>
      <c r="E82" s="1" t="n">
        <f aca="false">B82*C82</f>
        <v>0.25</v>
      </c>
      <c r="F82" s="1" t="n">
        <f aca="false">(1-B82)*D82</f>
        <v>0.25</v>
      </c>
      <c r="G82" s="1" t="n">
        <f aca="false">B82*(1-C82)</f>
        <v>0.25</v>
      </c>
      <c r="H82" s="1" t="n">
        <f aca="false">(1-B82)*(1-D82)</f>
        <v>0.25</v>
      </c>
      <c r="I82" s="1" t="n">
        <v>0.5</v>
      </c>
      <c r="J82" s="2" t="n">
        <f aca="false">0.5+E82-F82</f>
        <v>0.5</v>
      </c>
      <c r="K82" s="2" t="n">
        <f aca="false">0.5+E82+(F82*I82)-(F82*(1-I82))</f>
        <v>0.75</v>
      </c>
      <c r="L82" s="2" t="n">
        <f aca="false">0.5+(B82-(1-B82))/2</f>
        <v>0.5</v>
      </c>
      <c r="M82" s="1" t="n">
        <f aca="false">1-J82</f>
        <v>0.5</v>
      </c>
      <c r="N82" s="1" t="n">
        <f aca="false">1-K82</f>
        <v>0.25</v>
      </c>
      <c r="O82" s="1" t="n">
        <f aca="false">0.5+H82-G82</f>
        <v>0.5</v>
      </c>
      <c r="P82" s="1" t="n">
        <f aca="false">1-L82</f>
        <v>0.5</v>
      </c>
      <c r="R82" s="1" t="n">
        <v>0.5</v>
      </c>
      <c r="S82" s="1" t="n">
        <v>0</v>
      </c>
      <c r="T82" s="2" t="n">
        <f aca="false">0.6*U82</f>
        <v>6</v>
      </c>
      <c r="U82" s="1" t="n">
        <v>10</v>
      </c>
      <c r="V82" s="1" t="n">
        <f aca="false">O82*(G82+H82)+M82*(E82+F82)</f>
        <v>0.5</v>
      </c>
      <c r="W82" s="1" t="n">
        <f aca="false">O82*(G82+H82)+N82*(E82+F82)</f>
        <v>0.375</v>
      </c>
      <c r="X82" s="1" t="n">
        <f aca="false">P82</f>
        <v>0.5</v>
      </c>
      <c r="Y82" s="1" t="n">
        <f aca="false">(E82*J82)+((1-E82)*(1-O82))</f>
        <v>0.5</v>
      </c>
      <c r="Z82" s="1" t="n">
        <f aca="false">(E82*K82)+((1-E82)*(1-O82))</f>
        <v>0.5625</v>
      </c>
      <c r="AA82" s="1" t="n">
        <f aca="false">L82</f>
        <v>0.5</v>
      </c>
      <c r="AB82" s="1" t="n">
        <f aca="false">B82*((R82*(1-Y82))+(S82*Y82))</f>
        <v>0.125</v>
      </c>
      <c r="AC82" s="1" t="n">
        <f aca="false">B82*((R82*(1-Z82))+(S82*Z82))</f>
        <v>0.109375</v>
      </c>
      <c r="AD82" s="1" t="n">
        <f aca="false">B82*((R82*(1-AA82))+(S82*AA82))</f>
        <v>0.125</v>
      </c>
      <c r="AE82" s="1" t="n">
        <f aca="false">_xlfn.BINOM.DIST(U82-T82,U82,1-V82,1)</f>
        <v>0.376953125</v>
      </c>
      <c r="AF82" s="1" t="n">
        <f aca="false">_xlfn.BINOM.DIST(U82-T82,U82,1-W82,1)</f>
        <v>0.127507908269763</v>
      </c>
      <c r="AG82" s="1" t="n">
        <f aca="false">_xlfn.BINOM.DIST(U82-T82,U82,1-X82,1)</f>
        <v>0.376953125</v>
      </c>
      <c r="AH82" s="1" t="n">
        <f aca="false">(1-AB82)^U82</f>
        <v>0.263075576163828</v>
      </c>
      <c r="AI82" s="1" t="n">
        <f aca="false">(1-AC82)^U82</f>
        <v>0.314013859582181</v>
      </c>
      <c r="AJ82" s="1" t="n">
        <f aca="false">(1-AD82)^U82</f>
        <v>0.263075576163828</v>
      </c>
      <c r="AK82" s="2" t="n">
        <f aca="false">AH82*AE82</f>
        <v>0.0991671605461306</v>
      </c>
      <c r="AL82" s="2" t="n">
        <f aca="false">AI82*AF82</f>
        <v>0.040039250403039</v>
      </c>
      <c r="AM82" s="2" t="n">
        <f aca="false">AG82*AJ82</f>
        <v>0.0991671605461306</v>
      </c>
    </row>
    <row r="83" customFormat="false" ht="12.8" hidden="false" customHeight="false" outlineLevel="0" collapsed="false">
      <c r="B83" s="1" t="n">
        <v>0.5</v>
      </c>
      <c r="C83" s="1" t="n">
        <v>0.5</v>
      </c>
      <c r="D83" s="1" t="n">
        <v>0.5</v>
      </c>
      <c r="E83" s="1" t="n">
        <f aca="false">B83*C83</f>
        <v>0.25</v>
      </c>
      <c r="F83" s="1" t="n">
        <f aca="false">(1-B83)*D83</f>
        <v>0.25</v>
      </c>
      <c r="G83" s="1" t="n">
        <f aca="false">B83*(1-C83)</f>
        <v>0.25</v>
      </c>
      <c r="H83" s="1" t="n">
        <f aca="false">(1-B83)*(1-D83)</f>
        <v>0.25</v>
      </c>
      <c r="I83" s="1" t="n">
        <v>0.5</v>
      </c>
      <c r="J83" s="2" t="n">
        <f aca="false">0.5+E83-F83</f>
        <v>0.5</v>
      </c>
      <c r="K83" s="2" t="n">
        <f aca="false">0.5+E83+(F83*I83)-(F83*(1-I83))</f>
        <v>0.75</v>
      </c>
      <c r="L83" s="2" t="n">
        <f aca="false">0.5+(B83-(1-B83))/2</f>
        <v>0.5</v>
      </c>
      <c r="M83" s="1" t="n">
        <f aca="false">1-J83</f>
        <v>0.5</v>
      </c>
      <c r="N83" s="1" t="n">
        <f aca="false">1-K83</f>
        <v>0.25</v>
      </c>
      <c r="O83" s="1" t="n">
        <f aca="false">0.5+H83-G83</f>
        <v>0.5</v>
      </c>
      <c r="P83" s="1" t="n">
        <f aca="false">1-L83</f>
        <v>0.5</v>
      </c>
      <c r="R83" s="1" t="n">
        <v>0.5</v>
      </c>
      <c r="S83" s="1" t="n">
        <v>0</v>
      </c>
      <c r="T83" s="2" t="n">
        <f aca="false">0.7*U83</f>
        <v>7</v>
      </c>
      <c r="U83" s="1" t="n">
        <v>10</v>
      </c>
      <c r="V83" s="1" t="n">
        <f aca="false">O83*(G83+H83)+M83*(E83+F83)</f>
        <v>0.5</v>
      </c>
      <c r="W83" s="1" t="n">
        <f aca="false">O83*(G83+H83)+N83*(E83+F83)</f>
        <v>0.375</v>
      </c>
      <c r="X83" s="1" t="n">
        <f aca="false">P83</f>
        <v>0.5</v>
      </c>
      <c r="Y83" s="1" t="n">
        <f aca="false">(E83*J83)+((1-E83)*(1-O83))</f>
        <v>0.5</v>
      </c>
      <c r="Z83" s="1" t="n">
        <f aca="false">(E83*K83)+((1-E83)*(1-O83))</f>
        <v>0.5625</v>
      </c>
      <c r="AA83" s="1" t="n">
        <f aca="false">L83</f>
        <v>0.5</v>
      </c>
      <c r="AB83" s="1" t="n">
        <f aca="false">B83*((R83*(1-Y83))+(S83*Y83))</f>
        <v>0.125</v>
      </c>
      <c r="AC83" s="1" t="n">
        <f aca="false">B83*((R83*(1-Z83))+(S83*Z83))</f>
        <v>0.109375</v>
      </c>
      <c r="AD83" s="1" t="n">
        <f aca="false">B83*((R83*(1-AA83))+(S83*AA83))</f>
        <v>0.125</v>
      </c>
      <c r="AE83" s="1" t="n">
        <f aca="false">_xlfn.BINOM.DIST(U83-T83,U83,1-V83,1)</f>
        <v>0.171875</v>
      </c>
      <c r="AF83" s="1" t="n">
        <f aca="false">_xlfn.BINOM.DIST(U83-T83,U83,1-W83,1)</f>
        <v>0.0383978001773357</v>
      </c>
      <c r="AG83" s="1" t="n">
        <f aca="false">_xlfn.BINOM.DIST(U83-T83,U83,1-X83,1)</f>
        <v>0.171875</v>
      </c>
      <c r="AH83" s="1" t="n">
        <f aca="false">(1-AB83)^U83</f>
        <v>0.263075576163828</v>
      </c>
      <c r="AI83" s="1" t="n">
        <f aca="false">(1-AC83)^U83</f>
        <v>0.314013859582181</v>
      </c>
      <c r="AJ83" s="1" t="n">
        <f aca="false">(1-AD83)^U83</f>
        <v>0.263075576163828</v>
      </c>
      <c r="AK83" s="2" t="n">
        <f aca="false">AH83*AE83</f>
        <v>0.045216114653158</v>
      </c>
      <c r="AL83" s="2" t="n">
        <f aca="false">AI83*AF83</f>
        <v>0.0120574414331505</v>
      </c>
      <c r="AM83" s="2" t="n">
        <f aca="false">AG83*AJ83</f>
        <v>0.045216114653158</v>
      </c>
    </row>
    <row r="84" customFormat="false" ht="12.8" hidden="false" customHeight="false" outlineLevel="0" collapsed="false">
      <c r="B84" s="1" t="n">
        <v>0.5</v>
      </c>
      <c r="C84" s="1" t="n">
        <v>0.5</v>
      </c>
      <c r="D84" s="1" t="n">
        <v>0.5</v>
      </c>
      <c r="E84" s="1" t="n">
        <f aca="false">B84*C84</f>
        <v>0.25</v>
      </c>
      <c r="F84" s="1" t="n">
        <f aca="false">(1-B84)*D84</f>
        <v>0.25</v>
      </c>
      <c r="G84" s="1" t="n">
        <f aca="false">B84*(1-C84)</f>
        <v>0.25</v>
      </c>
      <c r="H84" s="1" t="n">
        <f aca="false">(1-B84)*(1-D84)</f>
        <v>0.25</v>
      </c>
      <c r="I84" s="1" t="n">
        <v>0.5</v>
      </c>
      <c r="J84" s="2" t="n">
        <f aca="false">0.5+E84-F84</f>
        <v>0.5</v>
      </c>
      <c r="K84" s="2" t="n">
        <f aca="false">0.5+E84+(F84*I84)-(F84*(1-I84))</f>
        <v>0.75</v>
      </c>
      <c r="L84" s="2" t="n">
        <f aca="false">0.5+(B84-(1-B84))/2</f>
        <v>0.5</v>
      </c>
      <c r="M84" s="1" t="n">
        <f aca="false">1-J84</f>
        <v>0.5</v>
      </c>
      <c r="N84" s="1" t="n">
        <f aca="false">1-K84</f>
        <v>0.25</v>
      </c>
      <c r="O84" s="1" t="n">
        <f aca="false">0.5+H84-G84</f>
        <v>0.5</v>
      </c>
      <c r="P84" s="1" t="n">
        <f aca="false">1-L84</f>
        <v>0.5</v>
      </c>
      <c r="R84" s="1" t="n">
        <v>0.5</v>
      </c>
      <c r="S84" s="1" t="n">
        <v>0</v>
      </c>
      <c r="T84" s="2" t="n">
        <f aca="false">0.8*U84</f>
        <v>8</v>
      </c>
      <c r="U84" s="1" t="n">
        <v>10</v>
      </c>
      <c r="V84" s="1" t="n">
        <f aca="false">O84*(G84+H84)+M84*(E84+F84)</f>
        <v>0.5</v>
      </c>
      <c r="W84" s="1" t="n">
        <f aca="false">O84*(G84+H84)+N84*(E84+F84)</f>
        <v>0.375</v>
      </c>
      <c r="X84" s="1" t="n">
        <f aca="false">P84</f>
        <v>0.5</v>
      </c>
      <c r="Y84" s="1" t="n">
        <f aca="false">(E84*J84)+((1-E84)*(1-O84))</f>
        <v>0.5</v>
      </c>
      <c r="Z84" s="1" t="n">
        <f aca="false">(E84*K84)+((1-E84)*(1-O84))</f>
        <v>0.5625</v>
      </c>
      <c r="AA84" s="1" t="n">
        <f aca="false">L84</f>
        <v>0.5</v>
      </c>
      <c r="AB84" s="1" t="n">
        <f aca="false">B84*((R84*(1-Y84))+(S84*Y84))</f>
        <v>0.125</v>
      </c>
      <c r="AC84" s="1" t="n">
        <f aca="false">B84*((R84*(1-Z84))+(S84*Z84))</f>
        <v>0.109375</v>
      </c>
      <c r="AD84" s="1" t="n">
        <f aca="false">B84*((R84*(1-AA84))+(S84*AA84))</f>
        <v>0.125</v>
      </c>
      <c r="AE84" s="1" t="n">
        <f aca="false">_xlfn.BINOM.DIST(U84-T84,U84,1-V84,1)</f>
        <v>0.0546875</v>
      </c>
      <c r="AF84" s="1" t="n">
        <f aca="false">_xlfn.BINOM.DIST(U84-T84,U84,1-W84,1)</f>
        <v>0.00784576311707497</v>
      </c>
      <c r="AG84" s="1" t="n">
        <f aca="false">_xlfn.BINOM.DIST(U84-T84,U84,1-X84,1)</f>
        <v>0.0546875</v>
      </c>
      <c r="AH84" s="1" t="n">
        <f aca="false">(1-AB84)^U84</f>
        <v>0.263075576163828</v>
      </c>
      <c r="AI84" s="1" t="n">
        <f aca="false">(1-AC84)^U84</f>
        <v>0.314013859582181</v>
      </c>
      <c r="AJ84" s="1" t="n">
        <f aca="false">(1-AD84)^U84</f>
        <v>0.263075576163828</v>
      </c>
      <c r="AK84" s="2" t="n">
        <f aca="false">AH84*AE84</f>
        <v>0.0143869455714594</v>
      </c>
      <c r="AL84" s="2" t="n">
        <f aca="false">AI84*AF84</f>
        <v>0.00246367835776023</v>
      </c>
      <c r="AM84" s="2" t="n">
        <f aca="false">AG84*AJ84</f>
        <v>0.0143869455714594</v>
      </c>
    </row>
    <row r="85" customFormat="false" ht="12.8" hidden="false" customHeight="false" outlineLevel="0" collapsed="false">
      <c r="B85" s="1" t="n">
        <v>0.5</v>
      </c>
      <c r="C85" s="1" t="n">
        <v>0.5</v>
      </c>
      <c r="D85" s="1" t="n">
        <v>0.5</v>
      </c>
      <c r="E85" s="1" t="n">
        <f aca="false">B85*C85</f>
        <v>0.25</v>
      </c>
      <c r="F85" s="1" t="n">
        <f aca="false">(1-B85)*D85</f>
        <v>0.25</v>
      </c>
      <c r="G85" s="1" t="n">
        <f aca="false">B85*(1-C85)</f>
        <v>0.25</v>
      </c>
      <c r="H85" s="1" t="n">
        <f aca="false">(1-B85)*(1-D85)</f>
        <v>0.25</v>
      </c>
      <c r="I85" s="1" t="n">
        <v>0.5</v>
      </c>
      <c r="J85" s="2" t="n">
        <f aca="false">0.5+E85-F85</f>
        <v>0.5</v>
      </c>
      <c r="K85" s="2" t="n">
        <f aca="false">0.5+E85+(F85*I85)-(F85*(1-I85))</f>
        <v>0.75</v>
      </c>
      <c r="L85" s="2" t="n">
        <f aca="false">0.5+(B85-(1-B85))/2</f>
        <v>0.5</v>
      </c>
      <c r="M85" s="1" t="n">
        <f aca="false">1-J85</f>
        <v>0.5</v>
      </c>
      <c r="N85" s="1" t="n">
        <f aca="false">1-K85</f>
        <v>0.25</v>
      </c>
      <c r="O85" s="1" t="n">
        <f aca="false">0.5+H85-G85</f>
        <v>0.5</v>
      </c>
      <c r="P85" s="1" t="n">
        <f aca="false">1-L85</f>
        <v>0.5</v>
      </c>
      <c r="R85" s="1" t="n">
        <v>0.5</v>
      </c>
      <c r="S85" s="1" t="n">
        <v>0</v>
      </c>
      <c r="T85" s="2" t="n">
        <f aca="false">0.9*U85</f>
        <v>9</v>
      </c>
      <c r="U85" s="1" t="n">
        <v>10</v>
      </c>
      <c r="V85" s="1" t="n">
        <f aca="false">O85*(G85+H85)+M85*(E85+F85)</f>
        <v>0.5</v>
      </c>
      <c r="W85" s="1" t="n">
        <f aca="false">O85*(G85+H85)+N85*(E85+F85)</f>
        <v>0.375</v>
      </c>
      <c r="X85" s="1" t="n">
        <f aca="false">P85</f>
        <v>0.5</v>
      </c>
      <c r="Y85" s="1" t="n">
        <f aca="false">(E85*J85)+((1-E85)*(1-O85))</f>
        <v>0.5</v>
      </c>
      <c r="Z85" s="1" t="n">
        <f aca="false">(E85*K85)+((1-E85)*(1-O85))</f>
        <v>0.5625</v>
      </c>
      <c r="AA85" s="1" t="n">
        <f aca="false">L85</f>
        <v>0.5</v>
      </c>
      <c r="AB85" s="1" t="n">
        <f aca="false">B85*((R85*(1-Y85))+(S85*Y85))</f>
        <v>0.125</v>
      </c>
      <c r="AC85" s="1" t="n">
        <f aca="false">B85*((R85*(1-Z85))+(S85*Z85))</f>
        <v>0.109375</v>
      </c>
      <c r="AD85" s="1" t="n">
        <f aca="false">B85*((R85*(1-AA85))+(S85*AA85))</f>
        <v>0.125</v>
      </c>
      <c r="AE85" s="1" t="n">
        <f aca="false">_xlfn.BINOM.DIST(U85-T85,U85,1-V85,1)</f>
        <v>0.0107421875</v>
      </c>
      <c r="AF85" s="1" t="n">
        <f aca="false">_xlfn.BINOM.DIST(U85-T85,U85,1-W85,1)</f>
        <v>0.000971554778516293</v>
      </c>
      <c r="AG85" s="1" t="n">
        <f aca="false">_xlfn.BINOM.DIST(U85-T85,U85,1-X85,1)</f>
        <v>0.0107421875</v>
      </c>
      <c r="AH85" s="1" t="n">
        <f aca="false">(1-AB85)^U85</f>
        <v>0.263075576163828</v>
      </c>
      <c r="AI85" s="1" t="n">
        <f aca="false">(1-AC85)^U85</f>
        <v>0.314013859582181</v>
      </c>
      <c r="AJ85" s="1" t="n">
        <f aca="false">(1-AD85)^U85</f>
        <v>0.263075576163828</v>
      </c>
      <c r="AK85" s="2" t="n">
        <f aca="false">AH85*AE85</f>
        <v>0.00282600716582238</v>
      </c>
      <c r="AL85" s="2" t="n">
        <f aca="false">AI85*AF85</f>
        <v>0.000305081665797412</v>
      </c>
      <c r="AM85" s="2" t="n">
        <f aca="false">AG85*AJ85</f>
        <v>0.00282600716582238</v>
      </c>
    </row>
    <row r="86" customFormat="false" ht="12.8" hidden="false" customHeight="false" outlineLevel="0" collapsed="false">
      <c r="B86" s="1" t="n">
        <v>0.5</v>
      </c>
      <c r="C86" s="1" t="n">
        <v>0.5</v>
      </c>
      <c r="D86" s="1" t="n">
        <v>0.5</v>
      </c>
      <c r="E86" s="1" t="n">
        <f aca="false">B86*C86</f>
        <v>0.25</v>
      </c>
      <c r="F86" s="1" t="n">
        <f aca="false">(1-B86)*D86</f>
        <v>0.25</v>
      </c>
      <c r="G86" s="1" t="n">
        <f aca="false">B86*(1-C86)</f>
        <v>0.25</v>
      </c>
      <c r="H86" s="1" t="n">
        <f aca="false">(1-B86)*(1-D86)</f>
        <v>0.25</v>
      </c>
      <c r="I86" s="1" t="n">
        <v>0.5</v>
      </c>
      <c r="J86" s="2" t="n">
        <f aca="false">0.5+E86-F86</f>
        <v>0.5</v>
      </c>
      <c r="K86" s="2" t="n">
        <f aca="false">0.5+E86+(F86*I86)-(F86*(1-I86))</f>
        <v>0.75</v>
      </c>
      <c r="L86" s="2" t="n">
        <f aca="false">0.5+(B86-(1-B86))/2</f>
        <v>0.5</v>
      </c>
      <c r="M86" s="1" t="n">
        <f aca="false">1-J86</f>
        <v>0.5</v>
      </c>
      <c r="N86" s="1" t="n">
        <f aca="false">1-K86</f>
        <v>0.25</v>
      </c>
      <c r="O86" s="1" t="n">
        <f aca="false">0.5+H86-G86</f>
        <v>0.5</v>
      </c>
      <c r="P86" s="1" t="n">
        <f aca="false">1-L86</f>
        <v>0.5</v>
      </c>
      <c r="R86" s="1" t="n">
        <v>0.5</v>
      </c>
      <c r="S86" s="1" t="n">
        <v>0</v>
      </c>
      <c r="T86" s="2" t="n">
        <f aca="false">1*U86</f>
        <v>10</v>
      </c>
      <c r="U86" s="1" t="n">
        <v>10</v>
      </c>
      <c r="V86" s="1" t="n">
        <f aca="false">O86*(G86+H86)+M86*(E86+F86)</f>
        <v>0.5</v>
      </c>
      <c r="W86" s="1" t="n">
        <f aca="false">O86*(G86+H86)+N86*(E86+F86)</f>
        <v>0.375</v>
      </c>
      <c r="X86" s="1" t="n">
        <f aca="false">P86</f>
        <v>0.5</v>
      </c>
      <c r="Y86" s="1" t="n">
        <f aca="false">(E86*J86)+((1-E86)*(1-O86))</f>
        <v>0.5</v>
      </c>
      <c r="Z86" s="1" t="n">
        <f aca="false">(E86*K86)+((1-E86)*(1-O86))</f>
        <v>0.5625</v>
      </c>
      <c r="AA86" s="1" t="n">
        <f aca="false">L86</f>
        <v>0.5</v>
      </c>
      <c r="AB86" s="1" t="n">
        <f aca="false">B86*((R86*(1-Y86))+(S86*Y86))</f>
        <v>0.125</v>
      </c>
      <c r="AC86" s="1" t="n">
        <f aca="false">B86*((R86*(1-Z86))+(S86*Z86))</f>
        <v>0.109375</v>
      </c>
      <c r="AD86" s="1" t="n">
        <f aca="false">B86*((R86*(1-AA86))+(S86*AA86))</f>
        <v>0.125</v>
      </c>
      <c r="AE86" s="1" t="n">
        <f aca="false">_xlfn.BINOM.DIST(U86-T86,U86,1-V86,1)</f>
        <v>0.0009765625</v>
      </c>
      <c r="AF86" s="1" t="n">
        <f aca="false">_xlfn.BINOM.DIST(U86-T86,U86,1-W86,1)</f>
        <v>5.49936667084694E-005</v>
      </c>
      <c r="AG86" s="1" t="n">
        <f aca="false">_xlfn.BINOM.DIST(U86-T86,U86,1-X86,1)</f>
        <v>0.0009765625</v>
      </c>
      <c r="AH86" s="1" t="n">
        <f aca="false">(1-AB86)^U86</f>
        <v>0.263075576163828</v>
      </c>
      <c r="AI86" s="1" t="n">
        <f aca="false">(1-AC86)^U86</f>
        <v>0.314013859582181</v>
      </c>
      <c r="AJ86" s="1" t="n">
        <f aca="false">(1-AD86)^U86</f>
        <v>0.263075576163828</v>
      </c>
      <c r="AK86" s="2" t="n">
        <f aca="false">AH86*AE86</f>
        <v>0.000256909742347489</v>
      </c>
      <c r="AL86" s="2" t="n">
        <f aca="false">AI86*AF86</f>
        <v>1.72687735357026E-005</v>
      </c>
      <c r="AM86" s="2" t="n">
        <f aca="false">AG86*AJ86</f>
        <v>0.000256909742347489</v>
      </c>
    </row>
    <row r="88" customFormat="false" ht="12.8" hidden="false" customHeight="false" outlineLevel="0" collapsed="false">
      <c r="A88" s="1" t="s">
        <v>50</v>
      </c>
      <c r="B88" s="1" t="n">
        <v>0.5</v>
      </c>
      <c r="C88" s="1" t="n">
        <v>0.5</v>
      </c>
      <c r="D88" s="1" t="n">
        <v>0.5</v>
      </c>
      <c r="E88" s="1" t="n">
        <f aca="false">B88*C88</f>
        <v>0.25</v>
      </c>
      <c r="F88" s="1" t="n">
        <f aca="false">(1-B88)*D88</f>
        <v>0.25</v>
      </c>
      <c r="G88" s="1" t="n">
        <f aca="false">B88*(1-C88)</f>
        <v>0.25</v>
      </c>
      <c r="H88" s="1" t="n">
        <f aca="false">(1-B88)*(1-D88)</f>
        <v>0.25</v>
      </c>
      <c r="I88" s="1" t="n">
        <v>0.5</v>
      </c>
      <c r="J88" s="2" t="n">
        <f aca="false">0.5+E88-F88</f>
        <v>0.5</v>
      </c>
      <c r="K88" s="2" t="n">
        <f aca="false">0.5+E88+(F88*I88)-(F88*(1-I88))</f>
        <v>0.75</v>
      </c>
      <c r="L88" s="2" t="n">
        <f aca="false">0.5+(B88-(1-B88))/2</f>
        <v>0.5</v>
      </c>
      <c r="M88" s="1" t="n">
        <f aca="false">1-J88</f>
        <v>0.5</v>
      </c>
      <c r="N88" s="1" t="n">
        <f aca="false">1-K88</f>
        <v>0.25</v>
      </c>
      <c r="O88" s="1" t="n">
        <f aca="false">0.5+H88-G88</f>
        <v>0.5</v>
      </c>
      <c r="P88" s="1" t="n">
        <f aca="false">1-L88</f>
        <v>0.5</v>
      </c>
      <c r="R88" s="1" t="n">
        <v>0.5</v>
      </c>
      <c r="S88" s="1" t="n">
        <v>0</v>
      </c>
      <c r="T88" s="1" t="n">
        <f aca="false">0.5*U88</f>
        <v>0.5</v>
      </c>
      <c r="U88" s="2" t="n">
        <v>1</v>
      </c>
      <c r="V88" s="1" t="n">
        <f aca="false">O88*(G88+H88)+M88*(E88+F88)</f>
        <v>0.5</v>
      </c>
      <c r="W88" s="1" t="n">
        <f aca="false">O88*(G88+H88)+N88*(E88+F88)</f>
        <v>0.375</v>
      </c>
      <c r="X88" s="1" t="n">
        <f aca="false">P88</f>
        <v>0.5</v>
      </c>
      <c r="Y88" s="1" t="n">
        <f aca="false">(E88*J88)+((1-E88)*(1-O88))</f>
        <v>0.5</v>
      </c>
      <c r="Z88" s="1" t="n">
        <f aca="false">(E88*K88)+((1-E88)*(1-O88))</f>
        <v>0.5625</v>
      </c>
      <c r="AA88" s="1" t="n">
        <f aca="false">L88</f>
        <v>0.5</v>
      </c>
      <c r="AB88" s="1" t="n">
        <f aca="false">B88*((R88*(1-Y88))+(S88*Y88))</f>
        <v>0.125</v>
      </c>
      <c r="AC88" s="1" t="n">
        <f aca="false">B88*((R88*(1-Z88))+(S88*Z88))</f>
        <v>0.109375</v>
      </c>
      <c r="AD88" s="1" t="n">
        <f aca="false">B88*((R88*(1-AA88))+(S88*AA88))</f>
        <v>0.125</v>
      </c>
      <c r="AE88" s="1" t="n">
        <f aca="false">_xlfn.BINOM.DIST(U88-T88,U88,1-V88,1)</f>
        <v>0.5</v>
      </c>
      <c r="AF88" s="1" t="n">
        <f aca="false">_xlfn.BINOM.DIST(U88-T88,U88,1-W88,1)</f>
        <v>0.375</v>
      </c>
      <c r="AG88" s="1" t="n">
        <f aca="false">_xlfn.BINOM.DIST(U88-T88,U88,1-X88,1)</f>
        <v>0.5</v>
      </c>
      <c r="AH88" s="1" t="n">
        <f aca="false">(1-AB88)^U88</f>
        <v>0.875</v>
      </c>
      <c r="AI88" s="1" t="n">
        <f aca="false">(1-AC88)^U88</f>
        <v>0.890625</v>
      </c>
      <c r="AJ88" s="1" t="n">
        <f aca="false">(1-AD88)^U88</f>
        <v>0.875</v>
      </c>
      <c r="AK88" s="2" t="n">
        <f aca="false">AH88*AE88</f>
        <v>0.4375</v>
      </c>
      <c r="AL88" s="2" t="n">
        <f aca="false">AI88*AF88</f>
        <v>0.333984375</v>
      </c>
      <c r="AM88" s="2" t="n">
        <f aca="false">AG88*AJ88</f>
        <v>0.4375</v>
      </c>
    </row>
    <row r="89" customFormat="false" ht="12.8" hidden="false" customHeight="false" outlineLevel="0" collapsed="false">
      <c r="B89" s="1" t="n">
        <v>0.5</v>
      </c>
      <c r="C89" s="1" t="n">
        <v>0.5</v>
      </c>
      <c r="D89" s="1" t="n">
        <v>0.5</v>
      </c>
      <c r="E89" s="1" t="n">
        <f aca="false">B89*C89</f>
        <v>0.25</v>
      </c>
      <c r="F89" s="1" t="n">
        <f aca="false">(1-B89)*D89</f>
        <v>0.25</v>
      </c>
      <c r="G89" s="1" t="n">
        <f aca="false">B89*(1-C89)</f>
        <v>0.25</v>
      </c>
      <c r="H89" s="1" t="n">
        <f aca="false">(1-B89)*(1-D89)</f>
        <v>0.25</v>
      </c>
      <c r="I89" s="1" t="n">
        <v>0.5</v>
      </c>
      <c r="J89" s="2" t="n">
        <f aca="false">0.5+E89-F89</f>
        <v>0.5</v>
      </c>
      <c r="K89" s="2" t="n">
        <f aca="false">0.5+E89+(F89*I89)-(F89*(1-I89))</f>
        <v>0.75</v>
      </c>
      <c r="L89" s="2" t="n">
        <f aca="false">0.5+(B89-(1-B89))/2</f>
        <v>0.5</v>
      </c>
      <c r="M89" s="1" t="n">
        <f aca="false">1-J89</f>
        <v>0.5</v>
      </c>
      <c r="N89" s="1" t="n">
        <f aca="false">1-K89</f>
        <v>0.25</v>
      </c>
      <c r="O89" s="1" t="n">
        <f aca="false">0.5+H89-G89</f>
        <v>0.5</v>
      </c>
      <c r="P89" s="1" t="n">
        <f aca="false">1-L89</f>
        <v>0.5</v>
      </c>
      <c r="R89" s="1" t="n">
        <v>0.5</v>
      </c>
      <c r="S89" s="1" t="n">
        <v>0</v>
      </c>
      <c r="T89" s="1" t="n">
        <f aca="false">0.5*U89</f>
        <v>2.5</v>
      </c>
      <c r="U89" s="2" t="n">
        <v>5</v>
      </c>
      <c r="V89" s="1" t="n">
        <f aca="false">O89*(G89+H89)+M89*(E89+F89)</f>
        <v>0.5</v>
      </c>
      <c r="W89" s="1" t="n">
        <f aca="false">O89*(G89+H89)+N89*(E89+F89)</f>
        <v>0.375</v>
      </c>
      <c r="X89" s="1" t="n">
        <f aca="false">P89</f>
        <v>0.5</v>
      </c>
      <c r="Y89" s="1" t="n">
        <f aca="false">(E89*J89)+((1-E89)*(1-O89))</f>
        <v>0.5</v>
      </c>
      <c r="Z89" s="1" t="n">
        <f aca="false">(E89*K89)+((1-E89)*(1-O89))</f>
        <v>0.5625</v>
      </c>
      <c r="AA89" s="1" t="n">
        <f aca="false">L89</f>
        <v>0.5</v>
      </c>
      <c r="AB89" s="1" t="n">
        <f aca="false">B89*((R89*(1-Y89))+(S89*Y89))</f>
        <v>0.125</v>
      </c>
      <c r="AC89" s="1" t="n">
        <f aca="false">B89*((R89*(1-Z89))+(S89*Z89))</f>
        <v>0.109375</v>
      </c>
      <c r="AD89" s="1" t="n">
        <f aca="false">B89*((R89*(1-AA89))+(S89*AA89))</f>
        <v>0.125</v>
      </c>
      <c r="AE89" s="1" t="n">
        <f aca="false">_xlfn.BINOM.DIST(U89-T89,U89,1-V89,1)</f>
        <v>0.5</v>
      </c>
      <c r="AF89" s="1" t="n">
        <f aca="false">_xlfn.BINOM.DIST(U89-T89,U89,1-W89,1)</f>
        <v>0.27520751953125</v>
      </c>
      <c r="AG89" s="1" t="n">
        <f aca="false">_xlfn.BINOM.DIST(U89-T89,U89,1-X89,1)</f>
        <v>0.5</v>
      </c>
      <c r="AH89" s="1" t="n">
        <f aca="false">(1-AB89)^U89</f>
        <v>0.512908935546875</v>
      </c>
      <c r="AI89" s="1" t="n">
        <f aca="false">(1-AC89)^U89</f>
        <v>0.560369395650923</v>
      </c>
      <c r="AJ89" s="1" t="n">
        <f aca="false">(1-AD89)^U89</f>
        <v>0.512908935546875</v>
      </c>
      <c r="AK89" s="2" t="n">
        <f aca="false">AH89*AE89</f>
        <v>0.256454467773437</v>
      </c>
      <c r="AL89" s="2" t="n">
        <f aca="false">AI89*AF89</f>
        <v>0.154217871398316</v>
      </c>
      <c r="AM89" s="2" t="n">
        <f aca="false">AG89*AJ89</f>
        <v>0.256454467773437</v>
      </c>
    </row>
    <row r="90" customFormat="false" ht="12.8" hidden="false" customHeight="false" outlineLevel="0" collapsed="false">
      <c r="B90" s="1" t="n">
        <v>0.5</v>
      </c>
      <c r="C90" s="1" t="n">
        <v>0.5</v>
      </c>
      <c r="D90" s="1" t="n">
        <v>0.5</v>
      </c>
      <c r="E90" s="1" t="n">
        <f aca="false">B90*C90</f>
        <v>0.25</v>
      </c>
      <c r="F90" s="1" t="n">
        <f aca="false">(1-B90)*D90</f>
        <v>0.25</v>
      </c>
      <c r="G90" s="1" t="n">
        <f aca="false">B90*(1-C90)</f>
        <v>0.25</v>
      </c>
      <c r="H90" s="1" t="n">
        <f aca="false">(1-B90)*(1-D90)</f>
        <v>0.25</v>
      </c>
      <c r="I90" s="1" t="n">
        <v>0.5</v>
      </c>
      <c r="J90" s="2" t="n">
        <f aca="false">0.5+E90-F90</f>
        <v>0.5</v>
      </c>
      <c r="K90" s="2" t="n">
        <f aca="false">0.5+E90+(F90*I90)-(F90*(1-I90))</f>
        <v>0.75</v>
      </c>
      <c r="L90" s="2" t="n">
        <f aca="false">0.5+(B90-(1-B90))/2</f>
        <v>0.5</v>
      </c>
      <c r="M90" s="1" t="n">
        <f aca="false">1-J90</f>
        <v>0.5</v>
      </c>
      <c r="N90" s="1" t="n">
        <f aca="false">1-K90</f>
        <v>0.25</v>
      </c>
      <c r="O90" s="1" t="n">
        <f aca="false">0.5+H90-G90</f>
        <v>0.5</v>
      </c>
      <c r="P90" s="1" t="n">
        <f aca="false">1-L90</f>
        <v>0.5</v>
      </c>
      <c r="R90" s="1" t="n">
        <v>0.5</v>
      </c>
      <c r="S90" s="1" t="n">
        <v>0</v>
      </c>
      <c r="T90" s="1" t="n">
        <f aca="false">0.5*U90</f>
        <v>5</v>
      </c>
      <c r="U90" s="2" t="n">
        <v>10</v>
      </c>
      <c r="V90" s="1" t="n">
        <f aca="false">O90*(G90+H90)+M90*(E90+F90)</f>
        <v>0.5</v>
      </c>
      <c r="W90" s="1" t="n">
        <f aca="false">O90*(G90+H90)+N90*(E90+F90)</f>
        <v>0.375</v>
      </c>
      <c r="X90" s="1" t="n">
        <f aca="false">P90</f>
        <v>0.5</v>
      </c>
      <c r="Y90" s="1" t="n">
        <f aca="false">(E90*J90)+((1-E90)*(1-O90))</f>
        <v>0.5</v>
      </c>
      <c r="Z90" s="1" t="n">
        <f aca="false">(E90*K90)+((1-E90)*(1-O90))</f>
        <v>0.5625</v>
      </c>
      <c r="AA90" s="1" t="n">
        <f aca="false">L90</f>
        <v>0.5</v>
      </c>
      <c r="AB90" s="1" t="n">
        <f aca="false">B90*((R90*(1-Y90))+(S90*Y90))</f>
        <v>0.125</v>
      </c>
      <c r="AC90" s="1" t="n">
        <f aca="false">B90*((R90*(1-Z90))+(S90*Z90))</f>
        <v>0.109375</v>
      </c>
      <c r="AD90" s="1" t="n">
        <f aca="false">B90*((R90*(1-AA90))+(S90*AA90))</f>
        <v>0.125</v>
      </c>
      <c r="AE90" s="1" t="n">
        <f aca="false">_xlfn.BINOM.DIST(U90-T90,U90,1-V90,1)</f>
        <v>0.623046875</v>
      </c>
      <c r="AF90" s="1" t="n">
        <f aca="false">_xlfn.BINOM.DIST(U90-T90,U90,1-W90,1)</f>
        <v>0.305728124454617</v>
      </c>
      <c r="AG90" s="1" t="n">
        <f aca="false">_xlfn.BINOM.DIST(U90-T90,U90,1-X90,1)</f>
        <v>0.623046875</v>
      </c>
      <c r="AH90" s="1" t="n">
        <f aca="false">(1-AB90)^U90</f>
        <v>0.263075576163828</v>
      </c>
      <c r="AI90" s="1" t="n">
        <f aca="false">(1-AC90)^U90</f>
        <v>0.314013859582181</v>
      </c>
      <c r="AJ90" s="1" t="n">
        <f aca="false">(1-AD90)^U90</f>
        <v>0.263075576163828</v>
      </c>
      <c r="AK90" s="2" t="n">
        <f aca="false">AH90*AE90</f>
        <v>0.163908415617698</v>
      </c>
      <c r="AL90" s="2" t="n">
        <f aca="false">AI90*AF90</f>
        <v>0.0960028683428158</v>
      </c>
      <c r="AM90" s="2" t="n">
        <f aca="false">AG90*AJ90</f>
        <v>0.163908415617698</v>
      </c>
    </row>
    <row r="91" customFormat="false" ht="12.8" hidden="false" customHeight="false" outlineLevel="0" collapsed="false">
      <c r="B91" s="1" t="n">
        <v>0.5</v>
      </c>
      <c r="C91" s="1" t="n">
        <v>0.5</v>
      </c>
      <c r="D91" s="1" t="n">
        <v>0.5</v>
      </c>
      <c r="E91" s="1" t="n">
        <f aca="false">B91*C91</f>
        <v>0.25</v>
      </c>
      <c r="F91" s="1" t="n">
        <f aca="false">(1-B91)*D91</f>
        <v>0.25</v>
      </c>
      <c r="G91" s="1" t="n">
        <f aca="false">B91*(1-C91)</f>
        <v>0.25</v>
      </c>
      <c r="H91" s="1" t="n">
        <f aca="false">(1-B91)*(1-D91)</f>
        <v>0.25</v>
      </c>
      <c r="I91" s="1" t="n">
        <v>0.5</v>
      </c>
      <c r="J91" s="2" t="n">
        <f aca="false">0.5+E91-F91</f>
        <v>0.5</v>
      </c>
      <c r="K91" s="2" t="n">
        <f aca="false">0.5+E91+(F91*I91)-(F91*(1-I91))</f>
        <v>0.75</v>
      </c>
      <c r="L91" s="2" t="n">
        <f aca="false">0.5+(B91-(1-B91))/2</f>
        <v>0.5</v>
      </c>
      <c r="M91" s="1" t="n">
        <f aca="false">1-J91</f>
        <v>0.5</v>
      </c>
      <c r="N91" s="1" t="n">
        <f aca="false">1-K91</f>
        <v>0.25</v>
      </c>
      <c r="O91" s="1" t="n">
        <f aca="false">0.5+H91-G91</f>
        <v>0.5</v>
      </c>
      <c r="P91" s="1" t="n">
        <f aca="false">1-L91</f>
        <v>0.5</v>
      </c>
      <c r="R91" s="1" t="n">
        <v>0.5</v>
      </c>
      <c r="S91" s="1" t="n">
        <v>0</v>
      </c>
      <c r="T91" s="1" t="n">
        <f aca="false">0.5*U91</f>
        <v>7.5</v>
      </c>
      <c r="U91" s="2" t="n">
        <v>15</v>
      </c>
      <c r="V91" s="1" t="n">
        <f aca="false">O91*(G91+H91)+M91*(E91+F91)</f>
        <v>0.5</v>
      </c>
      <c r="W91" s="1" t="n">
        <f aca="false">O91*(G91+H91)+N91*(E91+F91)</f>
        <v>0.375</v>
      </c>
      <c r="X91" s="1" t="n">
        <f aca="false">P91</f>
        <v>0.5</v>
      </c>
      <c r="Y91" s="1" t="n">
        <f aca="false">(E91*J91)+((1-E91)*(1-O91))</f>
        <v>0.5</v>
      </c>
      <c r="Z91" s="1" t="n">
        <f aca="false">(E91*K91)+((1-E91)*(1-O91))</f>
        <v>0.5625</v>
      </c>
      <c r="AA91" s="1" t="n">
        <f aca="false">L91</f>
        <v>0.5</v>
      </c>
      <c r="AB91" s="1" t="n">
        <f aca="false">B91*((R91*(1-Y91))+(S91*Y91))</f>
        <v>0.125</v>
      </c>
      <c r="AC91" s="1" t="n">
        <f aca="false">B91*((R91*(1-Z91))+(S91*Z91))</f>
        <v>0.109375</v>
      </c>
      <c r="AD91" s="1" t="n">
        <f aca="false">B91*((R91*(1-AA91))+(S91*AA91))</f>
        <v>0.125</v>
      </c>
      <c r="AE91" s="1" t="n">
        <f aca="false">_xlfn.BINOM.DIST(U91-T91,U91,1-V91,1)</f>
        <v>0.5</v>
      </c>
      <c r="AF91" s="1" t="n">
        <f aca="false">_xlfn.BINOM.DIST(U91-T91,U91,1-W91,1)</f>
        <v>0.158529551124275</v>
      </c>
      <c r="AG91" s="1" t="n">
        <f aca="false">_xlfn.BINOM.DIST(U91-T91,U91,1-X91,1)</f>
        <v>0.5</v>
      </c>
      <c r="AH91" s="1" t="n">
        <f aca="false">(1-AB91)^U91</f>
        <v>0.13493381373857</v>
      </c>
      <c r="AI91" s="1" t="n">
        <f aca="false">(1-AC91)^U91</f>
        <v>0.175963756720081</v>
      </c>
      <c r="AJ91" s="1" t="n">
        <f aca="false">(1-AD91)^U91</f>
        <v>0.13493381373857</v>
      </c>
      <c r="AK91" s="2" t="n">
        <f aca="false">AH91*AE91</f>
        <v>0.067466906869285</v>
      </c>
      <c r="AL91" s="2" t="n">
        <f aca="false">AI91*AF91</f>
        <v>0.0278954553669755</v>
      </c>
      <c r="AM91" s="2" t="n">
        <f aca="false">AG91*AJ91</f>
        <v>0.067466906869285</v>
      </c>
    </row>
    <row r="92" customFormat="false" ht="12.8" hidden="false" customHeight="false" outlineLevel="0" collapsed="false">
      <c r="B92" s="1" t="n">
        <v>0.5</v>
      </c>
      <c r="C92" s="1" t="n">
        <v>0.5</v>
      </c>
      <c r="D92" s="1" t="n">
        <v>0.5</v>
      </c>
      <c r="E92" s="1" t="n">
        <f aca="false">B92*C92</f>
        <v>0.25</v>
      </c>
      <c r="F92" s="1" t="n">
        <f aca="false">(1-B92)*D92</f>
        <v>0.25</v>
      </c>
      <c r="G92" s="1" t="n">
        <f aca="false">B92*(1-C92)</f>
        <v>0.25</v>
      </c>
      <c r="H92" s="1" t="n">
        <f aca="false">(1-B92)*(1-D92)</f>
        <v>0.25</v>
      </c>
      <c r="I92" s="1" t="n">
        <v>0.5</v>
      </c>
      <c r="J92" s="2" t="n">
        <f aca="false">0.5+E92-F92</f>
        <v>0.5</v>
      </c>
      <c r="K92" s="2" t="n">
        <f aca="false">0.5+E92+(F92*I92)-(F92*(1-I92))</f>
        <v>0.75</v>
      </c>
      <c r="L92" s="2" t="n">
        <f aca="false">0.5+(B92-(1-B92))/2</f>
        <v>0.5</v>
      </c>
      <c r="M92" s="1" t="n">
        <f aca="false">1-J92</f>
        <v>0.5</v>
      </c>
      <c r="N92" s="1" t="n">
        <f aca="false">1-K92</f>
        <v>0.25</v>
      </c>
      <c r="O92" s="1" t="n">
        <f aca="false">0.5+H92-G92</f>
        <v>0.5</v>
      </c>
      <c r="P92" s="1" t="n">
        <f aca="false">1-L92</f>
        <v>0.5</v>
      </c>
      <c r="R92" s="1" t="n">
        <v>0.5</v>
      </c>
      <c r="S92" s="1" t="n">
        <v>0</v>
      </c>
      <c r="T92" s="1" t="n">
        <f aca="false">0.5*U92</f>
        <v>10</v>
      </c>
      <c r="U92" s="2" t="n">
        <v>20</v>
      </c>
      <c r="V92" s="1" t="n">
        <f aca="false">O92*(G92+H92)+M92*(E92+F92)</f>
        <v>0.5</v>
      </c>
      <c r="W92" s="1" t="n">
        <f aca="false">O92*(G92+H92)+N92*(E92+F92)</f>
        <v>0.375</v>
      </c>
      <c r="X92" s="1" t="n">
        <f aca="false">P92</f>
        <v>0.5</v>
      </c>
      <c r="Y92" s="1" t="n">
        <f aca="false">(E92*J92)+((1-E92)*(1-O92))</f>
        <v>0.5</v>
      </c>
      <c r="Z92" s="1" t="n">
        <f aca="false">(E92*K92)+((1-E92)*(1-O92))</f>
        <v>0.5625</v>
      </c>
      <c r="AA92" s="1" t="n">
        <f aca="false">L92</f>
        <v>0.5</v>
      </c>
      <c r="AB92" s="1" t="n">
        <f aca="false">B92*((R92*(1-Y92))+(S92*Y92))</f>
        <v>0.125</v>
      </c>
      <c r="AC92" s="1" t="n">
        <f aca="false">B92*((R92*(1-Z92))+(S92*Z92))</f>
        <v>0.109375</v>
      </c>
      <c r="AD92" s="1" t="n">
        <f aca="false">B92*((R92*(1-AA92))+(S92*AA92))</f>
        <v>0.125</v>
      </c>
      <c r="AE92" s="1" t="n">
        <f aca="false">_xlfn.BINOM.DIST(U92-T92,U92,1-V92,1)</f>
        <v>0.588098526000977</v>
      </c>
      <c r="AF92" s="1" t="n">
        <f aca="false">_xlfn.BINOM.DIST(U92-T92,U92,1-W92,1)</f>
        <v>0.17711613020796</v>
      </c>
      <c r="AG92" s="1" t="n">
        <f aca="false">_xlfn.BINOM.DIST(U92-T92,U92,1-X92,1)</f>
        <v>0.588098526000977</v>
      </c>
      <c r="AH92" s="1" t="n">
        <f aca="false">(1-AB92)^U92</f>
        <v>0.0692087587739303</v>
      </c>
      <c r="AI92" s="1" t="n">
        <f aca="false">(1-AC92)^U92</f>
        <v>0.0986047040096977</v>
      </c>
      <c r="AJ92" s="1" t="n">
        <f aca="false">(1-AD92)^U92</f>
        <v>0.0692087587739303</v>
      </c>
      <c r="AK92" s="2" t="n">
        <f aca="false">AH92*AE92</f>
        <v>0.0407015690213055</v>
      </c>
      <c r="AL92" s="2" t="n">
        <f aca="false">AI92*AF92</f>
        <v>0.0174644835944989</v>
      </c>
      <c r="AM92" s="2" t="n">
        <f aca="false">AG92*AJ92</f>
        <v>0.0407015690213055</v>
      </c>
    </row>
    <row r="93" customFormat="false" ht="12.8" hidden="false" customHeight="false" outlineLevel="0" collapsed="false">
      <c r="B93" s="1" t="n">
        <v>0.5</v>
      </c>
      <c r="C93" s="1" t="n">
        <v>0.5</v>
      </c>
      <c r="D93" s="1" t="n">
        <v>0.5</v>
      </c>
      <c r="E93" s="1" t="n">
        <f aca="false">B93*C93</f>
        <v>0.25</v>
      </c>
      <c r="F93" s="1" t="n">
        <f aca="false">(1-B93)*D93</f>
        <v>0.25</v>
      </c>
      <c r="G93" s="1" t="n">
        <f aca="false">B93*(1-C93)</f>
        <v>0.25</v>
      </c>
      <c r="H93" s="1" t="n">
        <f aca="false">(1-B93)*(1-D93)</f>
        <v>0.25</v>
      </c>
      <c r="I93" s="1" t="n">
        <v>0.5</v>
      </c>
      <c r="J93" s="2" t="n">
        <f aca="false">0.5+E93-F93</f>
        <v>0.5</v>
      </c>
      <c r="K93" s="2" t="n">
        <f aca="false">0.5+E93+(F93*I93)-(F93*(1-I93))</f>
        <v>0.75</v>
      </c>
      <c r="L93" s="2" t="n">
        <f aca="false">0.5+(B93-(1-B93))/2</f>
        <v>0.5</v>
      </c>
      <c r="M93" s="1" t="n">
        <f aca="false">1-J93</f>
        <v>0.5</v>
      </c>
      <c r="N93" s="1" t="n">
        <f aca="false">1-K93</f>
        <v>0.25</v>
      </c>
      <c r="O93" s="1" t="n">
        <f aca="false">0.5+H93-G93</f>
        <v>0.5</v>
      </c>
      <c r="P93" s="1" t="n">
        <f aca="false">1-L93</f>
        <v>0.5</v>
      </c>
      <c r="R93" s="1" t="n">
        <v>0.5</v>
      </c>
      <c r="S93" s="1" t="n">
        <v>0</v>
      </c>
      <c r="T93" s="1" t="n">
        <f aca="false">0.5*U93</f>
        <v>12.5</v>
      </c>
      <c r="U93" s="2" t="n">
        <v>25</v>
      </c>
      <c r="V93" s="1" t="n">
        <f aca="false">O93*(G93+H93)+M93*(E93+F93)</f>
        <v>0.5</v>
      </c>
      <c r="W93" s="1" t="n">
        <f aca="false">O93*(G93+H93)+N93*(E93+F93)</f>
        <v>0.375</v>
      </c>
      <c r="X93" s="1" t="n">
        <f aca="false">P93</f>
        <v>0.5</v>
      </c>
      <c r="Y93" s="1" t="n">
        <f aca="false">(E93*J93)+((1-E93)*(1-O93))</f>
        <v>0.5</v>
      </c>
      <c r="Z93" s="1" t="n">
        <f aca="false">(E93*K93)+((1-E93)*(1-O93))</f>
        <v>0.5625</v>
      </c>
      <c r="AA93" s="1" t="n">
        <f aca="false">L93</f>
        <v>0.5</v>
      </c>
      <c r="AB93" s="1" t="n">
        <f aca="false">B93*((R93*(1-Y93))+(S93*Y93))</f>
        <v>0.125</v>
      </c>
      <c r="AC93" s="1" t="n">
        <f aca="false">B93*((R93*(1-Z93))+(S93*Z93))</f>
        <v>0.109375</v>
      </c>
      <c r="AD93" s="1" t="n">
        <f aca="false">B93*((R93*(1-AA93))+(S93*AA93))</f>
        <v>0.125</v>
      </c>
      <c r="AE93" s="1" t="n">
        <f aca="false">_xlfn.BINOM.DIST(U93-T93,U93,1-V93,1)</f>
        <v>0.5</v>
      </c>
      <c r="AF93" s="1" t="n">
        <f aca="false">_xlfn.BINOM.DIST(U93-T93,U93,1-W93,1)</f>
        <v>0.0997369737428109</v>
      </c>
      <c r="AG93" s="1" t="n">
        <f aca="false">_xlfn.BINOM.DIST(U93-T93,U93,1-X93,1)</f>
        <v>0.5</v>
      </c>
      <c r="AH93" s="1" t="n">
        <f aca="false">(1-AB93)^U93</f>
        <v>0.035497790793257</v>
      </c>
      <c r="AI93" s="1" t="n">
        <f aca="false">(1-AC93)^U93</f>
        <v>0.0552550583942525</v>
      </c>
      <c r="AJ93" s="1" t="n">
        <f aca="false">(1-AD93)^U93</f>
        <v>0.035497790793257</v>
      </c>
      <c r="AK93" s="2" t="n">
        <f aca="false">AH93*AE93</f>
        <v>0.0177488953966285</v>
      </c>
      <c r="AL93" s="2" t="n">
        <f aca="false">AI93*AF93</f>
        <v>0.00551097230822504</v>
      </c>
      <c r="AM93" s="2" t="n">
        <f aca="false">AG93*AJ93</f>
        <v>0.0177488953966285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14" ySplit="548" topLeftCell="A1" activePane="bottomRight" state="split"/>
      <selection pane="topLeft" activeCell="A1" activeCellId="0" sqref="A1"/>
      <selection pane="topRight" activeCell="A1" activeCellId="0" sqref="A1"/>
      <selection pane="bottomLeft" activeCell="A1" activeCellId="0" sqref="A1"/>
      <selection pane="bottomRight" activeCell="T86" activeCellId="0" sqref="T86"/>
    </sheetView>
  </sheetViews>
  <sheetFormatPr defaultRowHeight="12.8" zeroHeight="false" outlineLevelRow="0" outlineLevelCol="0"/>
  <cols>
    <col collapsed="false" customWidth="true" hidden="false" outlineLevel="0" max="1025" min="1" style="0" width="8.37"/>
  </cols>
  <sheetData>
    <row r="1" customFormat="false" ht="12.8" hidden="false" customHeight="false" outlineLevel="0" collapsed="false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</v>
      </c>
      <c r="H1" s="1" t="s">
        <v>19</v>
      </c>
      <c r="I1" s="1" t="s">
        <v>7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8</v>
      </c>
      <c r="AL1" s="1" t="s">
        <v>9</v>
      </c>
      <c r="AM1" s="1" t="s">
        <v>46</v>
      </c>
    </row>
    <row r="2" customFormat="false" ht="12.8" hidden="false" customHeight="false" outlineLevel="0" collapsed="false">
      <c r="A2" s="2" t="s">
        <v>11</v>
      </c>
      <c r="B2" s="1" t="n">
        <v>0.5</v>
      </c>
      <c r="C2" s="1" t="n">
        <v>0.5</v>
      </c>
      <c r="D2" s="1" t="n">
        <v>0.5</v>
      </c>
      <c r="E2" s="1" t="n">
        <f aca="false">B2*C2</f>
        <v>0.25</v>
      </c>
      <c r="F2" s="1" t="n">
        <f aca="false">(1-B2)*D2</f>
        <v>0.25</v>
      </c>
      <c r="G2" s="1" t="n">
        <f aca="false">B2*(1-C2)</f>
        <v>0.25</v>
      </c>
      <c r="H2" s="1" t="n">
        <f aca="false">(1-B2)*(1-D2)</f>
        <v>0.25</v>
      </c>
      <c r="I2" s="1" t="n">
        <v>0.5</v>
      </c>
      <c r="J2" s="2" t="n">
        <f aca="false">0.5+E2-F2</f>
        <v>0.5</v>
      </c>
      <c r="K2" s="2" t="n">
        <f aca="false">0.5+E2+(F2*I2)-(F2*(1-I2))</f>
        <v>0.75</v>
      </c>
      <c r="L2" s="2" t="n">
        <f aca="false">0.5+(B2-(1-B2))/2</f>
        <v>0.5</v>
      </c>
      <c r="M2" s="1" t="n">
        <f aca="false">1-J2</f>
        <v>0.5</v>
      </c>
      <c r="N2" s="1" t="n">
        <f aca="false">1-K2</f>
        <v>0.25</v>
      </c>
      <c r="O2" s="1" t="n">
        <f aca="false">0.5+H2-G2</f>
        <v>0.5</v>
      </c>
      <c r="P2" s="1" t="n">
        <f aca="false">1-L2</f>
        <v>0.5</v>
      </c>
      <c r="R2" s="1" t="n">
        <v>0.5</v>
      </c>
      <c r="S2" s="1" t="n">
        <v>0</v>
      </c>
      <c r="T2" s="1" t="n">
        <f aca="false">0.2*U2</f>
        <v>2</v>
      </c>
      <c r="U2" s="1" t="n">
        <v>10</v>
      </c>
      <c r="V2" s="1" t="n">
        <f aca="false">O2*(G2+H2)+M2*(E2+F2)</f>
        <v>0.5</v>
      </c>
      <c r="W2" s="1" t="n">
        <f aca="false">O2*(G2+H2)+N2*(E2+F2)</f>
        <v>0.375</v>
      </c>
      <c r="X2" s="1" t="n">
        <f aca="false">P2</f>
        <v>0.5</v>
      </c>
      <c r="Y2" s="1" t="n">
        <f aca="false">(E2*J2)+((1-E2)*(1-O2))</f>
        <v>0.5</v>
      </c>
      <c r="Z2" s="1" t="n">
        <f aca="false">(E2*K2)+((1-E2)*(1-O2))</f>
        <v>0.5625</v>
      </c>
      <c r="AA2" s="1" t="n">
        <f aca="false">L2</f>
        <v>0.5</v>
      </c>
      <c r="AB2" s="1" t="n">
        <f aca="false">B2*((R2*(1-Y2))+(S2*Y2))</f>
        <v>0.125</v>
      </c>
      <c r="AC2" s="1" t="n">
        <f aca="false">B2*((R2*(1-Z2))+(S2*Z2))</f>
        <v>0.109375</v>
      </c>
      <c r="AD2" s="1" t="n">
        <f aca="false">B2*((R2*(1-AA2))+(S2*AA2))</f>
        <v>0.125</v>
      </c>
      <c r="AE2" s="1" t="n">
        <f aca="false">_xlfn.BINOM.DIST(U2-T2,U2,1-V2,1)</f>
        <v>0.9892578125</v>
      </c>
      <c r="AF2" s="1" t="n">
        <f aca="false">_xlfn.BINOM.DIST(U2-T2,U2,1-W2,1)</f>
        <v>0.936335370875895</v>
      </c>
      <c r="AG2" s="1" t="n">
        <f aca="false">_xlfn.BINOM.DIST(U2-T2,U2,1-X2,1)</f>
        <v>0.9892578125</v>
      </c>
      <c r="AH2" s="1" t="n">
        <f aca="false">(1-AB2)^U2</f>
        <v>0.263075576163828</v>
      </c>
      <c r="AI2" s="1" t="n">
        <f aca="false">(1-AC2)^U2</f>
        <v>0.314013859582181</v>
      </c>
      <c r="AJ2" s="1" t="n">
        <f aca="false">(1-AD2)^U2</f>
        <v>0.263075576163828</v>
      </c>
      <c r="AK2" s="2" t="n">
        <f aca="false">AH2*AE2</f>
        <v>0.260249568998006</v>
      </c>
      <c r="AL2" s="2" t="n">
        <f aca="false">AI2*AF2</f>
        <v>0.294022283672053</v>
      </c>
      <c r="AM2" s="2" t="n">
        <f aca="false">AG2*AJ2</f>
        <v>0.260249568998006</v>
      </c>
    </row>
    <row r="3" customFormat="false" ht="12.8" hidden="false" customHeight="false" outlineLevel="0" collapsed="false">
      <c r="J3" s="2"/>
      <c r="K3" s="2"/>
      <c r="L3" s="2"/>
      <c r="M3" s="1"/>
      <c r="N3" s="1"/>
    </row>
    <row r="4" customFormat="false" ht="12.8" hidden="false" customHeight="false" outlineLevel="0" collapsed="false">
      <c r="A4" s="2" t="s">
        <v>14</v>
      </c>
      <c r="B4" s="2" t="n">
        <v>0</v>
      </c>
      <c r="C4" s="1" t="n">
        <v>0.5</v>
      </c>
      <c r="D4" s="1" t="n">
        <v>0.5</v>
      </c>
      <c r="E4" s="1" t="n">
        <f aca="false">B4*C4</f>
        <v>0</v>
      </c>
      <c r="F4" s="1" t="n">
        <f aca="false">(1-B4)*D4</f>
        <v>0.5</v>
      </c>
      <c r="G4" s="1" t="n">
        <f aca="false">B4*(1-C4)</f>
        <v>0</v>
      </c>
      <c r="H4" s="1" t="n">
        <f aca="false">(1-B4)*(1-D4)</f>
        <v>0.5</v>
      </c>
      <c r="I4" s="1" t="n">
        <v>0.5</v>
      </c>
      <c r="J4" s="2" t="n">
        <f aca="false">0.5+E4-F4</f>
        <v>0</v>
      </c>
      <c r="K4" s="2" t="n">
        <f aca="false">0.5+E4+(F4*I4)-(F4*(1-I4))</f>
        <v>0.5</v>
      </c>
      <c r="L4" s="2" t="n">
        <f aca="false">0.5+(B4-(1-B4))/2</f>
        <v>0</v>
      </c>
      <c r="M4" s="1" t="n">
        <f aca="false">1-J4</f>
        <v>1</v>
      </c>
      <c r="N4" s="1" t="n">
        <f aca="false">1-K4</f>
        <v>0.5</v>
      </c>
      <c r="O4" s="1" t="n">
        <f aca="false">0.5+H4-G4</f>
        <v>1</v>
      </c>
      <c r="P4" s="1" t="n">
        <f aca="false">1-L4</f>
        <v>1</v>
      </c>
      <c r="R4" s="1" t="n">
        <v>0.5</v>
      </c>
      <c r="S4" s="1" t="n">
        <v>0</v>
      </c>
      <c r="T4" s="1" t="n">
        <f aca="false">0.2*U4</f>
        <v>2</v>
      </c>
      <c r="U4" s="1" t="n">
        <v>10</v>
      </c>
      <c r="V4" s="1" t="n">
        <f aca="false">O4*(G4+H4)+M4*(E4+F4)</f>
        <v>1</v>
      </c>
      <c r="W4" s="1" t="n">
        <f aca="false">O4*(G4+H4)+N4*(E4+F4)</f>
        <v>0.75</v>
      </c>
      <c r="X4" s="1" t="n">
        <f aca="false">P4</f>
        <v>1</v>
      </c>
      <c r="Y4" s="1" t="n">
        <f aca="false">(E4*J4)+((1-E4)*(1-O4))</f>
        <v>0</v>
      </c>
      <c r="Z4" s="1" t="n">
        <f aca="false">(E4*K4)+((1-E4)*(1-O4))</f>
        <v>0</v>
      </c>
      <c r="AA4" s="1" t="n">
        <f aca="false">L4</f>
        <v>0</v>
      </c>
      <c r="AB4" s="1" t="n">
        <f aca="false">B4*((R4*(1-Y4))+(S4*Y4))</f>
        <v>0</v>
      </c>
      <c r="AC4" s="1" t="n">
        <f aca="false">B4*((R4*(1-Z4))+(S4*Z4))</f>
        <v>0</v>
      </c>
      <c r="AD4" s="1" t="n">
        <f aca="false">B4*((R4*(1-AA4))+(S4*AA4))</f>
        <v>0</v>
      </c>
      <c r="AE4" s="1" t="n">
        <f aca="false">_xlfn.BINOM.DIST(U4-T4,U4,1-V4,1)</f>
        <v>1</v>
      </c>
      <c r="AF4" s="1" t="n">
        <f aca="false">_xlfn.BINOM.DIST(U4-T4,U4,1-W4,1)</f>
        <v>0.999970436096191</v>
      </c>
      <c r="AG4" s="1" t="n">
        <f aca="false">_xlfn.BINOM.DIST(U4-T4,U4,1-X4,1)</f>
        <v>1</v>
      </c>
      <c r="AH4" s="1" t="n">
        <f aca="false">(1-AB4)^U4</f>
        <v>1</v>
      </c>
      <c r="AI4" s="1" t="n">
        <f aca="false">(1-AC4)^U4</f>
        <v>1</v>
      </c>
      <c r="AJ4" s="1" t="n">
        <f aca="false">(1-AD4)^U4</f>
        <v>1</v>
      </c>
      <c r="AK4" s="2" t="n">
        <f aca="false">AH4*AE4</f>
        <v>1</v>
      </c>
      <c r="AL4" s="2" t="n">
        <f aca="false">AI4*AF4</f>
        <v>0.999970436096191</v>
      </c>
      <c r="AM4" s="2" t="n">
        <f aca="false">AG4*AJ4</f>
        <v>1</v>
      </c>
    </row>
    <row r="5" customFormat="false" ht="12.8" hidden="false" customHeight="false" outlineLevel="0" collapsed="false">
      <c r="B5" s="2" t="n">
        <v>0.1</v>
      </c>
      <c r="C5" s="1" t="n">
        <v>0.5</v>
      </c>
      <c r="D5" s="1" t="n">
        <v>0.5</v>
      </c>
      <c r="E5" s="1" t="n">
        <f aca="false">B5*C5</f>
        <v>0.05</v>
      </c>
      <c r="F5" s="1" t="n">
        <f aca="false">(1-B5)*D5</f>
        <v>0.45</v>
      </c>
      <c r="G5" s="1" t="n">
        <f aca="false">B5*(1-C5)</f>
        <v>0.05</v>
      </c>
      <c r="H5" s="1" t="n">
        <f aca="false">(1-B5)*(1-D5)</f>
        <v>0.45</v>
      </c>
      <c r="I5" s="1" t="n">
        <v>0.5</v>
      </c>
      <c r="J5" s="2" t="n">
        <f aca="false">0.5+E5-F5</f>
        <v>0.1</v>
      </c>
      <c r="K5" s="2" t="n">
        <f aca="false">0.5+E5+(F5*I5)-(F5*(1-I5))</f>
        <v>0.55</v>
      </c>
      <c r="L5" s="2" t="n">
        <f aca="false">0.5+(B5-(1-B5))/2</f>
        <v>0.1</v>
      </c>
      <c r="M5" s="1" t="n">
        <f aca="false">1-J5</f>
        <v>0.9</v>
      </c>
      <c r="N5" s="1" t="n">
        <f aca="false">1-K5</f>
        <v>0.45</v>
      </c>
      <c r="O5" s="1" t="n">
        <f aca="false">0.5+H5-G5</f>
        <v>0.9</v>
      </c>
      <c r="P5" s="1" t="n">
        <f aca="false">1-L5</f>
        <v>0.9</v>
      </c>
      <c r="R5" s="1" t="n">
        <v>0.5</v>
      </c>
      <c r="S5" s="1" t="n">
        <v>0</v>
      </c>
      <c r="T5" s="1" t="n">
        <f aca="false">0.2*U5</f>
        <v>2</v>
      </c>
      <c r="U5" s="1" t="n">
        <v>10</v>
      </c>
      <c r="V5" s="1" t="n">
        <f aca="false">O5*(G5+H5)+M5*(E5+F5)</f>
        <v>0.9</v>
      </c>
      <c r="W5" s="1" t="n">
        <f aca="false">O5*(G5+H5)+N5*(E5+F5)</f>
        <v>0.675</v>
      </c>
      <c r="X5" s="1" t="n">
        <f aca="false">P5</f>
        <v>0.9</v>
      </c>
      <c r="Y5" s="1" t="n">
        <f aca="false">(E5*J5)+((1-E5)*(1-O5))</f>
        <v>0.1</v>
      </c>
      <c r="Z5" s="1" t="n">
        <f aca="false">(E5*K5)+((1-E5)*(1-O5))</f>
        <v>0.1225</v>
      </c>
      <c r="AA5" s="1" t="n">
        <f aca="false">L5</f>
        <v>0.1</v>
      </c>
      <c r="AB5" s="1" t="n">
        <f aca="false">B5*((R5*(1-Y5))+(S5*Y5))</f>
        <v>0.045</v>
      </c>
      <c r="AC5" s="1" t="n">
        <f aca="false">B5*((R5*(1-Z5))+(S5*Z5))</f>
        <v>0.043875</v>
      </c>
      <c r="AD5" s="1" t="n">
        <f aca="false">B5*((R5*(1-AA5))+(S5*AA5))</f>
        <v>0.045</v>
      </c>
      <c r="AE5" s="1" t="n">
        <f aca="false">_xlfn.BINOM.DIST(U5-T5,U5,1-V5,1)</f>
        <v>0.9999999909</v>
      </c>
      <c r="AF5" s="1" t="n">
        <f aca="false">_xlfn.BINOM.DIST(U5-T5,U5,1-W5,1)</f>
        <v>0.999713795345062</v>
      </c>
      <c r="AG5" s="1" t="n">
        <f aca="false">_xlfn.BINOM.DIST(U5-T5,U5,1-X5,1)</f>
        <v>0.9999999909</v>
      </c>
      <c r="AH5" s="1" t="n">
        <f aca="false">(1-AB5)^U5</f>
        <v>0.631006329862094</v>
      </c>
      <c r="AI5" s="1" t="n">
        <f aca="false">(1-AC5)^U5</f>
        <v>0.638479178923749</v>
      </c>
      <c r="AJ5" s="1" t="n">
        <f aca="false">(1-AD5)^U5</f>
        <v>0.631006329862094</v>
      </c>
      <c r="AK5" s="2" t="n">
        <f aca="false">AH5*AE5</f>
        <v>0.631006324119937</v>
      </c>
      <c r="AL5" s="2" t="n">
        <f aca="false">AI5*AF5</f>
        <v>0.63829644321066</v>
      </c>
      <c r="AM5" s="2" t="n">
        <f aca="false">AG5*AJ5</f>
        <v>0.631006324119937</v>
      </c>
    </row>
    <row r="6" customFormat="false" ht="12.8" hidden="false" customHeight="false" outlineLevel="0" collapsed="false">
      <c r="B6" s="2" t="n">
        <v>0.2</v>
      </c>
      <c r="C6" s="1" t="n">
        <v>0.5</v>
      </c>
      <c r="D6" s="1" t="n">
        <v>0.5</v>
      </c>
      <c r="E6" s="1" t="n">
        <f aca="false">B6*C6</f>
        <v>0.1</v>
      </c>
      <c r="F6" s="1" t="n">
        <f aca="false">(1-B6)*D6</f>
        <v>0.4</v>
      </c>
      <c r="G6" s="1" t="n">
        <f aca="false">B6*(1-C6)</f>
        <v>0.1</v>
      </c>
      <c r="H6" s="1" t="n">
        <f aca="false">(1-B6)*(1-D6)</f>
        <v>0.4</v>
      </c>
      <c r="I6" s="1" t="n">
        <v>0.5</v>
      </c>
      <c r="J6" s="2" t="n">
        <f aca="false">0.5+E6-F6</f>
        <v>0.2</v>
      </c>
      <c r="K6" s="2" t="n">
        <f aca="false">0.5+E6+(F6*I6)-(F6*(1-I6))</f>
        <v>0.6</v>
      </c>
      <c r="L6" s="2" t="n">
        <f aca="false">0.5+(B6-(1-B6))/2</f>
        <v>0.2</v>
      </c>
      <c r="M6" s="1" t="n">
        <f aca="false">1-J6</f>
        <v>0.8</v>
      </c>
      <c r="N6" s="1" t="n">
        <f aca="false">1-K6</f>
        <v>0.4</v>
      </c>
      <c r="O6" s="1" t="n">
        <f aca="false">0.5+H6-G6</f>
        <v>0.8</v>
      </c>
      <c r="P6" s="1" t="n">
        <f aca="false">1-L6</f>
        <v>0.8</v>
      </c>
      <c r="R6" s="1" t="n">
        <v>0.5</v>
      </c>
      <c r="S6" s="1" t="n">
        <v>0</v>
      </c>
      <c r="T6" s="1" t="n">
        <f aca="false">0.2*U6</f>
        <v>2</v>
      </c>
      <c r="U6" s="1" t="n">
        <v>10</v>
      </c>
      <c r="V6" s="1" t="n">
        <f aca="false">O6*(G6+H6)+M6*(E6+F6)</f>
        <v>0.8</v>
      </c>
      <c r="W6" s="1" t="n">
        <f aca="false">O6*(G6+H6)+N6*(E6+F6)</f>
        <v>0.6</v>
      </c>
      <c r="X6" s="1" t="n">
        <f aca="false">P6</f>
        <v>0.8</v>
      </c>
      <c r="Y6" s="1" t="n">
        <f aca="false">(E6*J6)+((1-E6)*(1-O6))</f>
        <v>0.2</v>
      </c>
      <c r="Z6" s="1" t="n">
        <f aca="false">(E6*K6)+((1-E6)*(1-O6))</f>
        <v>0.24</v>
      </c>
      <c r="AA6" s="1" t="n">
        <f aca="false">L6</f>
        <v>0.2</v>
      </c>
      <c r="AB6" s="1" t="n">
        <f aca="false">B6*((R6*(1-Y6))+(S6*Y6))</f>
        <v>0.08</v>
      </c>
      <c r="AC6" s="1" t="n">
        <f aca="false">B6*((R6*(1-Z6))+(S6*Z6))</f>
        <v>0.076</v>
      </c>
      <c r="AD6" s="1" t="n">
        <f aca="false">B6*((R6*(1-AA6))+(S6*AA6))</f>
        <v>0.08</v>
      </c>
      <c r="AE6" s="1" t="n">
        <f aca="false">_xlfn.BINOM.DIST(U6-T6,U6,1-V6,1)</f>
        <v>0.9999958016</v>
      </c>
      <c r="AF6" s="1" t="n">
        <f aca="false">_xlfn.BINOM.DIST(U6-T6,U6,1-W6,1)</f>
        <v>0.9983222784</v>
      </c>
      <c r="AG6" s="1" t="n">
        <f aca="false">_xlfn.BINOM.DIST(U6-T6,U6,1-X6,1)</f>
        <v>0.9999958016</v>
      </c>
      <c r="AH6" s="1" t="n">
        <f aca="false">(1-AB6)^U6</f>
        <v>0.434388454223632</v>
      </c>
      <c r="AI6" s="1" t="n">
        <f aca="false">(1-AC6)^U6</f>
        <v>0.453648743373988</v>
      </c>
      <c r="AJ6" s="1" t="n">
        <f aca="false">(1-AD6)^U6</f>
        <v>0.434388454223632</v>
      </c>
      <c r="AK6" s="2" t="n">
        <f aca="false">AH6*AE6</f>
        <v>0.434386630487146</v>
      </c>
      <c r="AL6" s="2" t="n">
        <f aca="false">AI6*AF6</f>
        <v>0.452887647078416</v>
      </c>
      <c r="AM6" s="2" t="n">
        <f aca="false">AG6*AJ6</f>
        <v>0.434386630487146</v>
      </c>
    </row>
    <row r="7" customFormat="false" ht="12.8" hidden="false" customHeight="false" outlineLevel="0" collapsed="false">
      <c r="B7" s="2" t="n">
        <v>0.3</v>
      </c>
      <c r="C7" s="1" t="n">
        <v>0.5</v>
      </c>
      <c r="D7" s="1" t="n">
        <v>0.5</v>
      </c>
      <c r="E7" s="1" t="n">
        <f aca="false">B7*C7</f>
        <v>0.15</v>
      </c>
      <c r="F7" s="1" t="n">
        <f aca="false">(1-B7)*D7</f>
        <v>0.35</v>
      </c>
      <c r="G7" s="1" t="n">
        <f aca="false">B7*(1-C7)</f>
        <v>0.15</v>
      </c>
      <c r="H7" s="1" t="n">
        <f aca="false">(1-B7)*(1-D7)</f>
        <v>0.35</v>
      </c>
      <c r="I7" s="1" t="n">
        <v>0.5</v>
      </c>
      <c r="J7" s="2" t="n">
        <f aca="false">0.5+E7-F7</f>
        <v>0.3</v>
      </c>
      <c r="K7" s="2" t="n">
        <f aca="false">0.5+E7+(F7*I7)-(F7*(1-I7))</f>
        <v>0.65</v>
      </c>
      <c r="L7" s="2" t="n">
        <f aca="false">0.5+(B7-(1-B7))/2</f>
        <v>0.3</v>
      </c>
      <c r="M7" s="1" t="n">
        <f aca="false">1-J7</f>
        <v>0.7</v>
      </c>
      <c r="N7" s="1" t="n">
        <f aca="false">1-K7</f>
        <v>0.35</v>
      </c>
      <c r="O7" s="1" t="n">
        <f aca="false">0.5+H7-G7</f>
        <v>0.7</v>
      </c>
      <c r="P7" s="1" t="n">
        <f aca="false">1-L7</f>
        <v>0.7</v>
      </c>
      <c r="R7" s="1" t="n">
        <v>0.5</v>
      </c>
      <c r="S7" s="1" t="n">
        <v>0</v>
      </c>
      <c r="T7" s="1" t="n">
        <f aca="false">0.2*U7</f>
        <v>2</v>
      </c>
      <c r="U7" s="1" t="n">
        <v>10</v>
      </c>
      <c r="V7" s="1" t="n">
        <f aca="false">O7*(G7+H7)+M7*(E7+F7)</f>
        <v>0.7</v>
      </c>
      <c r="W7" s="1" t="n">
        <f aca="false">O7*(G7+H7)+N7*(E7+F7)</f>
        <v>0.525</v>
      </c>
      <c r="X7" s="1" t="n">
        <f aca="false">P7</f>
        <v>0.7</v>
      </c>
      <c r="Y7" s="1" t="n">
        <f aca="false">(E7*J7)+((1-E7)*(1-O7))</f>
        <v>0.3</v>
      </c>
      <c r="Z7" s="1" t="n">
        <f aca="false">(E7*K7)+((1-E7)*(1-O7))</f>
        <v>0.3525</v>
      </c>
      <c r="AA7" s="1" t="n">
        <f aca="false">L7</f>
        <v>0.3</v>
      </c>
      <c r="AB7" s="1" t="n">
        <f aca="false">B7*((R7*(1-Y7))+(S7*Y7))</f>
        <v>0.105</v>
      </c>
      <c r="AC7" s="1" t="n">
        <f aca="false">B7*((R7*(1-Z7))+(S7*Z7))</f>
        <v>0.097125</v>
      </c>
      <c r="AD7" s="1" t="n">
        <f aca="false">B7*((R7*(1-AA7))+(S7*AA7))</f>
        <v>0.105</v>
      </c>
      <c r="AE7" s="1" t="n">
        <f aca="false">_xlfn.BINOM.DIST(U7-T7,U7,1-V7,1)</f>
        <v>0.9998563141</v>
      </c>
      <c r="AF7" s="1" t="n">
        <f aca="false">_xlfn.BINOM.DIST(U7-T7,U7,1-W7,1)</f>
        <v>0.992952777596341</v>
      </c>
      <c r="AG7" s="1" t="n">
        <f aca="false">_xlfn.BINOM.DIST(U7-T7,U7,1-X7,1)</f>
        <v>0.9998563141</v>
      </c>
      <c r="AH7" s="1" t="n">
        <f aca="false">(1-AB7)^U7</f>
        <v>0.329784586096516</v>
      </c>
      <c r="AI7" s="1" t="n">
        <f aca="false">(1-AC7)^U7</f>
        <v>0.359978264367649</v>
      </c>
      <c r="AJ7" s="1" t="n">
        <f aca="false">(1-AD7)^U7</f>
        <v>0.329784586096516</v>
      </c>
      <c r="AK7" s="2" t="n">
        <f aca="false">AH7*AE7</f>
        <v>0.329737200701457</v>
      </c>
      <c r="AL7" s="2" t="n">
        <f aca="false">AI7*AF7</f>
        <v>0.357441417478167</v>
      </c>
      <c r="AM7" s="2" t="n">
        <f aca="false">AG7*AJ7</f>
        <v>0.329737200701457</v>
      </c>
    </row>
    <row r="8" customFormat="false" ht="12.8" hidden="false" customHeight="false" outlineLevel="0" collapsed="false">
      <c r="B8" s="2" t="n">
        <v>0.4</v>
      </c>
      <c r="C8" s="1" t="n">
        <v>0.5</v>
      </c>
      <c r="D8" s="1" t="n">
        <v>0.5</v>
      </c>
      <c r="E8" s="1" t="n">
        <f aca="false">B8*C8</f>
        <v>0.2</v>
      </c>
      <c r="F8" s="1" t="n">
        <f aca="false">(1-B8)*D8</f>
        <v>0.3</v>
      </c>
      <c r="G8" s="1" t="n">
        <f aca="false">B8*(1-C8)</f>
        <v>0.2</v>
      </c>
      <c r="H8" s="1" t="n">
        <f aca="false">(1-B8)*(1-D8)</f>
        <v>0.3</v>
      </c>
      <c r="I8" s="1" t="n">
        <v>0.5</v>
      </c>
      <c r="J8" s="2" t="n">
        <f aca="false">0.5+E8-F8</f>
        <v>0.4</v>
      </c>
      <c r="K8" s="2" t="n">
        <f aca="false">0.5+E8+(F8*I8)-(F8*(1-I8))</f>
        <v>0.7</v>
      </c>
      <c r="L8" s="2" t="n">
        <f aca="false">0.5+(B8-(1-B8))/2</f>
        <v>0.4</v>
      </c>
      <c r="M8" s="1" t="n">
        <f aca="false">1-J8</f>
        <v>0.6</v>
      </c>
      <c r="N8" s="1" t="n">
        <f aca="false">1-K8</f>
        <v>0.3</v>
      </c>
      <c r="O8" s="1" t="n">
        <f aca="false">0.5+H8-G8</f>
        <v>0.6</v>
      </c>
      <c r="P8" s="1" t="n">
        <f aca="false">1-L8</f>
        <v>0.6</v>
      </c>
      <c r="R8" s="1" t="n">
        <v>0.5</v>
      </c>
      <c r="S8" s="1" t="n">
        <v>0</v>
      </c>
      <c r="T8" s="1" t="n">
        <f aca="false">0.2*U8</f>
        <v>2</v>
      </c>
      <c r="U8" s="1" t="n">
        <v>10</v>
      </c>
      <c r="V8" s="1" t="n">
        <f aca="false">O8*(G8+H8)+M8*(E8+F8)</f>
        <v>0.6</v>
      </c>
      <c r="W8" s="1" t="n">
        <f aca="false">O8*(G8+H8)+N8*(E8+F8)</f>
        <v>0.45</v>
      </c>
      <c r="X8" s="1" t="n">
        <f aca="false">P8</f>
        <v>0.6</v>
      </c>
      <c r="Y8" s="1" t="n">
        <f aca="false">(E8*J8)+((1-E8)*(1-O8))</f>
        <v>0.4</v>
      </c>
      <c r="Z8" s="1" t="n">
        <f aca="false">(E8*K8)+((1-E8)*(1-O8))</f>
        <v>0.46</v>
      </c>
      <c r="AA8" s="1" t="n">
        <f aca="false">L8</f>
        <v>0.4</v>
      </c>
      <c r="AB8" s="1" t="n">
        <f aca="false">B8*((R8*(1-Y8))+(S8*Y8))</f>
        <v>0.12</v>
      </c>
      <c r="AC8" s="1" t="n">
        <f aca="false">B8*((R8*(1-Z8))+(S8*Z8))</f>
        <v>0.108</v>
      </c>
      <c r="AD8" s="1" t="n">
        <f aca="false">B8*((R8*(1-AA8))+(S8*AA8))</f>
        <v>0.12</v>
      </c>
      <c r="AE8" s="1" t="n">
        <f aca="false">_xlfn.BINOM.DIST(U8-T8,U8,1-V8,1)</f>
        <v>0.9983222784</v>
      </c>
      <c r="AF8" s="1" t="n">
        <f aca="false">_xlfn.BINOM.DIST(U8-T8,U8,1-W8,1)</f>
        <v>0.976742898750879</v>
      </c>
      <c r="AG8" s="1" t="n">
        <f aca="false">_xlfn.BINOM.DIST(U8-T8,U8,1-X8,1)</f>
        <v>0.9983222784</v>
      </c>
      <c r="AH8" s="1" t="n">
        <f aca="false">(1-AB8)^U8</f>
        <v>0.278500976009402</v>
      </c>
      <c r="AI8" s="1" t="n">
        <f aca="false">(1-AC8)^U8</f>
        <v>0.318895612267498</v>
      </c>
      <c r="AJ8" s="1" t="n">
        <f aca="false">(1-AD8)^U8</f>
        <v>0.278500976009402</v>
      </c>
      <c r="AK8" s="2" t="n">
        <f aca="false">AH8*AE8</f>
        <v>0.27803372890633</v>
      </c>
      <c r="AL8" s="2" t="n">
        <f aca="false">AI8*AF8</f>
        <v>0.311479024725092</v>
      </c>
      <c r="AM8" s="2" t="n">
        <f aca="false">AG8*AJ8</f>
        <v>0.27803372890633</v>
      </c>
    </row>
    <row r="9" customFormat="false" ht="12.8" hidden="false" customHeight="false" outlineLevel="0" collapsed="false">
      <c r="B9" s="2" t="n">
        <v>0.5</v>
      </c>
      <c r="C9" s="1" t="n">
        <v>0.5</v>
      </c>
      <c r="D9" s="1" t="n">
        <v>0.5</v>
      </c>
      <c r="E9" s="1" t="n">
        <f aca="false">B9*C9</f>
        <v>0.25</v>
      </c>
      <c r="F9" s="1" t="n">
        <f aca="false">(1-B9)*D9</f>
        <v>0.25</v>
      </c>
      <c r="G9" s="1" t="n">
        <f aca="false">B9*(1-C9)</f>
        <v>0.25</v>
      </c>
      <c r="H9" s="1" t="n">
        <f aca="false">(1-B9)*(1-D9)</f>
        <v>0.25</v>
      </c>
      <c r="I9" s="1" t="n">
        <v>0.5</v>
      </c>
      <c r="J9" s="2" t="n">
        <f aca="false">0.5+E9-F9</f>
        <v>0.5</v>
      </c>
      <c r="K9" s="2" t="n">
        <f aca="false">0.5+E9+(F9*I9)-(F9*(1-I9))</f>
        <v>0.75</v>
      </c>
      <c r="L9" s="2" t="n">
        <f aca="false">0.5+(B9-(1-B9))/2</f>
        <v>0.5</v>
      </c>
      <c r="M9" s="1" t="n">
        <f aca="false">1-J9</f>
        <v>0.5</v>
      </c>
      <c r="N9" s="1" t="n">
        <f aca="false">1-K9</f>
        <v>0.25</v>
      </c>
      <c r="O9" s="1" t="n">
        <f aca="false">0.5+H9-G9</f>
        <v>0.5</v>
      </c>
      <c r="P9" s="1" t="n">
        <f aca="false">1-L9</f>
        <v>0.5</v>
      </c>
      <c r="R9" s="1" t="n">
        <v>0.5</v>
      </c>
      <c r="S9" s="1" t="n">
        <v>0</v>
      </c>
      <c r="T9" s="1" t="n">
        <f aca="false">0.2*U9</f>
        <v>2</v>
      </c>
      <c r="U9" s="1" t="n">
        <v>10</v>
      </c>
      <c r="V9" s="1" t="n">
        <f aca="false">O9*(G9+H9)+M9*(E9+F9)</f>
        <v>0.5</v>
      </c>
      <c r="W9" s="1" t="n">
        <f aca="false">O9*(G9+H9)+N9*(E9+F9)</f>
        <v>0.375</v>
      </c>
      <c r="X9" s="1" t="n">
        <f aca="false">P9</f>
        <v>0.5</v>
      </c>
      <c r="Y9" s="1" t="n">
        <f aca="false">(E9*J9)+((1-E9)*(1-O9))</f>
        <v>0.5</v>
      </c>
      <c r="Z9" s="1" t="n">
        <f aca="false">(E9*K9)+((1-E9)*(1-O9))</f>
        <v>0.5625</v>
      </c>
      <c r="AA9" s="1" t="n">
        <f aca="false">L9</f>
        <v>0.5</v>
      </c>
      <c r="AB9" s="1" t="n">
        <f aca="false">B9*((R9*(1-Y9))+(S9*Y9))</f>
        <v>0.125</v>
      </c>
      <c r="AC9" s="1" t="n">
        <f aca="false">B9*((R9*(1-Z9))+(S9*Z9))</f>
        <v>0.109375</v>
      </c>
      <c r="AD9" s="1" t="n">
        <f aca="false">B9*((R9*(1-AA9))+(S9*AA9))</f>
        <v>0.125</v>
      </c>
      <c r="AE9" s="1" t="n">
        <f aca="false">_xlfn.BINOM.DIST(U9-T9,U9,1-V9,1)</f>
        <v>0.9892578125</v>
      </c>
      <c r="AF9" s="1" t="n">
        <f aca="false">_xlfn.BINOM.DIST(U9-T9,U9,1-W9,1)</f>
        <v>0.936335370875895</v>
      </c>
      <c r="AG9" s="1" t="n">
        <f aca="false">_xlfn.BINOM.DIST(U9-T9,U9,1-X9,1)</f>
        <v>0.9892578125</v>
      </c>
      <c r="AH9" s="1" t="n">
        <f aca="false">(1-AB9)^U9</f>
        <v>0.263075576163828</v>
      </c>
      <c r="AI9" s="1" t="n">
        <f aca="false">(1-AC9)^U9</f>
        <v>0.314013859582181</v>
      </c>
      <c r="AJ9" s="1" t="n">
        <f aca="false">(1-AD9)^U9</f>
        <v>0.263075576163828</v>
      </c>
      <c r="AK9" s="2" t="n">
        <f aca="false">AH9*AE9</f>
        <v>0.260249568998006</v>
      </c>
      <c r="AL9" s="2" t="n">
        <f aca="false">AI9*AF9</f>
        <v>0.294022283672053</v>
      </c>
      <c r="AM9" s="2" t="n">
        <f aca="false">AG9*AJ9</f>
        <v>0.260249568998006</v>
      </c>
    </row>
    <row r="10" customFormat="false" ht="12.8" hidden="false" customHeight="false" outlineLevel="0" collapsed="false">
      <c r="B10" s="2" t="n">
        <v>0.6</v>
      </c>
      <c r="C10" s="1" t="n">
        <v>0.5</v>
      </c>
      <c r="D10" s="1" t="n">
        <v>0.5</v>
      </c>
      <c r="E10" s="1" t="n">
        <f aca="false">B10*C10</f>
        <v>0.3</v>
      </c>
      <c r="F10" s="1" t="n">
        <f aca="false">(1-B10)*D10</f>
        <v>0.2</v>
      </c>
      <c r="G10" s="1" t="n">
        <f aca="false">B10*(1-C10)</f>
        <v>0.3</v>
      </c>
      <c r="H10" s="1" t="n">
        <f aca="false">(1-B10)*(1-D10)</f>
        <v>0.2</v>
      </c>
      <c r="I10" s="1" t="n">
        <v>0.5</v>
      </c>
      <c r="J10" s="2" t="n">
        <f aca="false">0.5+E10-F10</f>
        <v>0.6</v>
      </c>
      <c r="K10" s="2" t="n">
        <f aca="false">0.5+E10+(F10*I10)-(F10*(1-I10))</f>
        <v>0.8</v>
      </c>
      <c r="L10" s="2" t="n">
        <f aca="false">0.5+(B10-(1-B10))/2</f>
        <v>0.6</v>
      </c>
      <c r="M10" s="1" t="n">
        <f aca="false">1-J10</f>
        <v>0.4</v>
      </c>
      <c r="N10" s="1" t="n">
        <f aca="false">1-K10</f>
        <v>0.2</v>
      </c>
      <c r="O10" s="1" t="n">
        <f aca="false">0.5+H10-G10</f>
        <v>0.4</v>
      </c>
      <c r="P10" s="1" t="n">
        <f aca="false">1-L10</f>
        <v>0.4</v>
      </c>
      <c r="R10" s="1" t="n">
        <v>0.5</v>
      </c>
      <c r="S10" s="1" t="n">
        <v>0</v>
      </c>
      <c r="T10" s="1" t="n">
        <f aca="false">0.2*U10</f>
        <v>2</v>
      </c>
      <c r="U10" s="1" t="n">
        <v>10</v>
      </c>
      <c r="V10" s="1" t="n">
        <f aca="false">O10*(G10+H10)+M10*(E10+F10)</f>
        <v>0.4</v>
      </c>
      <c r="W10" s="1" t="n">
        <f aca="false">O10*(G10+H10)+N10*(E10+F10)</f>
        <v>0.3</v>
      </c>
      <c r="X10" s="1" t="n">
        <f aca="false">P10</f>
        <v>0.4</v>
      </c>
      <c r="Y10" s="1" t="n">
        <f aca="false">(E10*J10)+((1-E10)*(1-O10))</f>
        <v>0.6</v>
      </c>
      <c r="Z10" s="1" t="n">
        <f aca="false">(E10*K10)+((1-E10)*(1-O10))</f>
        <v>0.66</v>
      </c>
      <c r="AA10" s="1" t="n">
        <f aca="false">L10</f>
        <v>0.6</v>
      </c>
      <c r="AB10" s="1" t="n">
        <f aca="false">B10*((R10*(1-Y10))+(S10*Y10))</f>
        <v>0.12</v>
      </c>
      <c r="AC10" s="1" t="n">
        <f aca="false">B10*((R10*(1-Z10))+(S10*Z10))</f>
        <v>0.102</v>
      </c>
      <c r="AD10" s="1" t="n">
        <f aca="false">B10*((R10*(1-AA10))+(S10*AA10))</f>
        <v>0.12</v>
      </c>
      <c r="AE10" s="1" t="n">
        <f aca="false">_xlfn.BINOM.DIST(U10-T10,U10,1-V10,1)</f>
        <v>0.9536425984</v>
      </c>
      <c r="AF10" s="1" t="n">
        <f aca="false">_xlfn.BINOM.DIST(U10-T10,U10,1-W10,1)</f>
        <v>0.8506916541</v>
      </c>
      <c r="AG10" s="1" t="n">
        <f aca="false">_xlfn.BINOM.DIST(U10-T10,U10,1-X10,1)</f>
        <v>0.9536425984</v>
      </c>
      <c r="AH10" s="1" t="n">
        <f aca="false">(1-AB10)^U10</f>
        <v>0.278500976009402</v>
      </c>
      <c r="AI10" s="1" t="n">
        <f aca="false">(1-AC10)^U10</f>
        <v>0.341007057033665</v>
      </c>
      <c r="AJ10" s="1" t="n">
        <f aca="false">(1-AD10)^U10</f>
        <v>0.278500976009402</v>
      </c>
      <c r="AK10" s="2" t="n">
        <f aca="false">AH10*AE10</f>
        <v>0.265590394418542</v>
      </c>
      <c r="AL10" s="2" t="n">
        <f aca="false">AI10*AF10</f>
        <v>0.290091857407741</v>
      </c>
      <c r="AM10" s="2" t="n">
        <f aca="false">AG10*AJ10</f>
        <v>0.265590394418542</v>
      </c>
    </row>
    <row r="11" customFormat="false" ht="12.8" hidden="false" customHeight="false" outlineLevel="0" collapsed="false">
      <c r="B11" s="2" t="n">
        <v>0.7</v>
      </c>
      <c r="C11" s="1" t="n">
        <v>0.5</v>
      </c>
      <c r="D11" s="1" t="n">
        <v>0.5</v>
      </c>
      <c r="E11" s="1" t="n">
        <f aca="false">B11*C11</f>
        <v>0.35</v>
      </c>
      <c r="F11" s="1" t="n">
        <f aca="false">(1-B11)*D11</f>
        <v>0.15</v>
      </c>
      <c r="G11" s="1" t="n">
        <f aca="false">B11*(1-C11)</f>
        <v>0.35</v>
      </c>
      <c r="H11" s="1" t="n">
        <f aca="false">(1-B11)*(1-D11)</f>
        <v>0.15</v>
      </c>
      <c r="I11" s="1" t="n">
        <v>0.5</v>
      </c>
      <c r="J11" s="2" t="n">
        <f aca="false">0.5+E11-F11</f>
        <v>0.7</v>
      </c>
      <c r="K11" s="2" t="n">
        <f aca="false">0.5+E11+(F11*I11)-(F11*(1-I11))</f>
        <v>0.85</v>
      </c>
      <c r="L11" s="2" t="n">
        <f aca="false">0.5+(B11-(1-B11))/2</f>
        <v>0.7</v>
      </c>
      <c r="M11" s="1" t="n">
        <f aca="false">1-J11</f>
        <v>0.3</v>
      </c>
      <c r="N11" s="1" t="n">
        <f aca="false">1-K11</f>
        <v>0.15</v>
      </c>
      <c r="O11" s="1" t="n">
        <f aca="false">0.5+H11-G11</f>
        <v>0.3</v>
      </c>
      <c r="P11" s="1" t="n">
        <f aca="false">1-L11</f>
        <v>0.3</v>
      </c>
      <c r="R11" s="1" t="n">
        <v>0.5</v>
      </c>
      <c r="S11" s="1" t="n">
        <v>0</v>
      </c>
      <c r="T11" s="1" t="n">
        <f aca="false">0.2*U11</f>
        <v>2</v>
      </c>
      <c r="U11" s="1" t="n">
        <v>10</v>
      </c>
      <c r="V11" s="1" t="n">
        <f aca="false">O11*(G11+H11)+M11*(E11+F11)</f>
        <v>0.3</v>
      </c>
      <c r="W11" s="1" t="n">
        <f aca="false">O11*(G11+H11)+N11*(E11+F11)</f>
        <v>0.225</v>
      </c>
      <c r="X11" s="1" t="n">
        <f aca="false">P11</f>
        <v>0.3</v>
      </c>
      <c r="Y11" s="1" t="n">
        <f aca="false">(E11*J11)+((1-E11)*(1-O11))</f>
        <v>0.7</v>
      </c>
      <c r="Z11" s="1" t="n">
        <f aca="false">(E11*K11)+((1-E11)*(1-O11))</f>
        <v>0.7525</v>
      </c>
      <c r="AA11" s="1" t="n">
        <f aca="false">L11</f>
        <v>0.7</v>
      </c>
      <c r="AB11" s="1" t="n">
        <f aca="false">B11*((R11*(1-Y11))+(S11*Y11))</f>
        <v>0.105</v>
      </c>
      <c r="AC11" s="1" t="n">
        <f aca="false">B11*((R11*(1-Z11))+(S11*Z11))</f>
        <v>0.0866249999999999</v>
      </c>
      <c r="AD11" s="1" t="n">
        <f aca="false">B11*((R11*(1-AA11))+(S11*AA11))</f>
        <v>0.105</v>
      </c>
      <c r="AE11" s="1" t="n">
        <f aca="false">_xlfn.BINOM.DIST(U11-T11,U11,1-V11,1)</f>
        <v>0.8506916541</v>
      </c>
      <c r="AF11" s="1" t="n">
        <f aca="false">_xlfn.BINOM.DIST(U11-T11,U11,1-W11,1)</f>
        <v>0.694901058059578</v>
      </c>
      <c r="AG11" s="1" t="n">
        <f aca="false">_xlfn.BINOM.DIST(U11-T11,U11,1-X11,1)</f>
        <v>0.8506916541</v>
      </c>
      <c r="AH11" s="1" t="n">
        <f aca="false">(1-AB11)^U11</f>
        <v>0.329784586096516</v>
      </c>
      <c r="AI11" s="1" t="n">
        <f aca="false">(1-AC11)^U11</f>
        <v>0.404102189496574</v>
      </c>
      <c r="AJ11" s="1" t="n">
        <f aca="false">(1-AD11)^U11</f>
        <v>0.329784586096516</v>
      </c>
      <c r="AK11" s="2" t="n">
        <f aca="false">AH11*AE11</f>
        <v>0.280544995043129</v>
      </c>
      <c r="AL11" s="2" t="n">
        <f aca="false">AI11*AF11</f>
        <v>0.280811039045362</v>
      </c>
      <c r="AM11" s="2" t="n">
        <f aca="false">AG11*AJ11</f>
        <v>0.280544995043129</v>
      </c>
    </row>
    <row r="12" customFormat="false" ht="12.8" hidden="false" customHeight="false" outlineLevel="0" collapsed="false">
      <c r="B12" s="2" t="n">
        <v>0.8</v>
      </c>
      <c r="C12" s="1" t="n">
        <v>0.5</v>
      </c>
      <c r="D12" s="1" t="n">
        <v>0.5</v>
      </c>
      <c r="E12" s="1" t="n">
        <f aca="false">B12*C12</f>
        <v>0.4</v>
      </c>
      <c r="F12" s="1" t="n">
        <f aca="false">(1-B12)*D12</f>
        <v>0.1</v>
      </c>
      <c r="G12" s="1" t="n">
        <f aca="false">B12*(1-C12)</f>
        <v>0.4</v>
      </c>
      <c r="H12" s="1" t="n">
        <f aca="false">(1-B12)*(1-D12)</f>
        <v>0.1</v>
      </c>
      <c r="I12" s="1" t="n">
        <v>0.5</v>
      </c>
      <c r="J12" s="2" t="n">
        <f aca="false">0.5+E12-F12</f>
        <v>0.8</v>
      </c>
      <c r="K12" s="2" t="n">
        <f aca="false">0.5+E12+(F12*I12)-(F12*(1-I12))</f>
        <v>0.9</v>
      </c>
      <c r="L12" s="2" t="n">
        <f aca="false">0.5+(B12-(1-B12))/2</f>
        <v>0.8</v>
      </c>
      <c r="M12" s="1" t="n">
        <f aca="false">1-J12</f>
        <v>0.2</v>
      </c>
      <c r="N12" s="1" t="n">
        <f aca="false">1-K12</f>
        <v>0.1</v>
      </c>
      <c r="O12" s="1" t="n">
        <f aca="false">0.5+H12-G12</f>
        <v>0.2</v>
      </c>
      <c r="P12" s="1" t="n">
        <f aca="false">1-L12</f>
        <v>0.2</v>
      </c>
      <c r="R12" s="1" t="n">
        <v>0.5</v>
      </c>
      <c r="S12" s="1" t="n">
        <v>0</v>
      </c>
      <c r="T12" s="1" t="n">
        <f aca="false">0.2*U12</f>
        <v>2</v>
      </c>
      <c r="U12" s="1" t="n">
        <v>10</v>
      </c>
      <c r="V12" s="1" t="n">
        <f aca="false">O12*(G12+H12)+M12*(E12+F12)</f>
        <v>0.2</v>
      </c>
      <c r="W12" s="1" t="n">
        <f aca="false">O12*(G12+H12)+N12*(E12+F12)</f>
        <v>0.15</v>
      </c>
      <c r="X12" s="1" t="n">
        <f aca="false">P12</f>
        <v>0.2</v>
      </c>
      <c r="Y12" s="1" t="n">
        <f aca="false">(E12*J12)+((1-E12)*(1-O12))</f>
        <v>0.8</v>
      </c>
      <c r="Z12" s="1" t="n">
        <f aca="false">(E12*K12)+((1-E12)*(1-O12))</f>
        <v>0.84</v>
      </c>
      <c r="AA12" s="1" t="n">
        <f aca="false">L12</f>
        <v>0.8</v>
      </c>
      <c r="AB12" s="1" t="n">
        <f aca="false">B12*((R12*(1-Y12))+(S12*Y12))</f>
        <v>0.08</v>
      </c>
      <c r="AC12" s="1" t="n">
        <f aca="false">B12*((R12*(1-Z12))+(S12*Z12))</f>
        <v>0.064</v>
      </c>
      <c r="AD12" s="1" t="n">
        <f aca="false">B12*((R12*(1-AA12))+(S12*AA12))</f>
        <v>0.08</v>
      </c>
      <c r="AE12" s="1" t="n">
        <f aca="false">_xlfn.BINOM.DIST(U12-T12,U12,1-V12,1)</f>
        <v>0.6241903616</v>
      </c>
      <c r="AF12" s="1" t="n">
        <f aca="false">_xlfn.BINOM.DIST(U12-T12,U12,1-W12,1)</f>
        <v>0.455700176234473</v>
      </c>
      <c r="AG12" s="1" t="n">
        <f aca="false">_xlfn.BINOM.DIST(U12-T12,U12,1-X12,1)</f>
        <v>0.6241903616</v>
      </c>
      <c r="AH12" s="1" t="n">
        <f aca="false">(1-AB12)^U12</f>
        <v>0.434388454223632</v>
      </c>
      <c r="AI12" s="1" t="n">
        <f aca="false">(1-AC12)^U12</f>
        <v>0.516129268232268</v>
      </c>
      <c r="AJ12" s="1" t="n">
        <f aca="false">(1-AD12)^U12</f>
        <v>0.434388454223632</v>
      </c>
      <c r="AK12" s="2" t="n">
        <f aca="false">AH12*AE12</f>
        <v>0.271141086316714</v>
      </c>
      <c r="AL12" s="2" t="n">
        <f aca="false">AI12*AF12</f>
        <v>0.235200198493214</v>
      </c>
      <c r="AM12" s="2" t="n">
        <f aca="false">AG12*AJ12</f>
        <v>0.271141086316714</v>
      </c>
    </row>
    <row r="13" customFormat="false" ht="12.8" hidden="false" customHeight="false" outlineLevel="0" collapsed="false">
      <c r="B13" s="2" t="n">
        <v>0.9</v>
      </c>
      <c r="C13" s="1" t="n">
        <v>0.5</v>
      </c>
      <c r="D13" s="1" t="n">
        <v>0.5</v>
      </c>
      <c r="E13" s="1" t="n">
        <f aca="false">B13*C13</f>
        <v>0.45</v>
      </c>
      <c r="F13" s="1" t="n">
        <f aca="false">(1-B13)*D13</f>
        <v>0.05</v>
      </c>
      <c r="G13" s="1" t="n">
        <f aca="false">B13*(1-C13)</f>
        <v>0.45</v>
      </c>
      <c r="H13" s="1" t="n">
        <f aca="false">(1-B13)*(1-D13)</f>
        <v>0.05</v>
      </c>
      <c r="I13" s="1" t="n">
        <v>0.5</v>
      </c>
      <c r="J13" s="2" t="n">
        <f aca="false">0.5+E13-F13</f>
        <v>0.9</v>
      </c>
      <c r="K13" s="2" t="n">
        <f aca="false">0.5+E13+(F13*I13)-(F13*(1-I13))</f>
        <v>0.95</v>
      </c>
      <c r="L13" s="2" t="n">
        <f aca="false">0.5+(B13-(1-B13))/2</f>
        <v>0.9</v>
      </c>
      <c r="M13" s="1" t="n">
        <f aca="false">1-J13</f>
        <v>0.1</v>
      </c>
      <c r="N13" s="1" t="n">
        <f aca="false">1-K13</f>
        <v>0.05</v>
      </c>
      <c r="O13" s="1" t="n">
        <f aca="false">0.5+H13-G13</f>
        <v>0.1</v>
      </c>
      <c r="P13" s="1" t="n">
        <f aca="false">1-L13</f>
        <v>0.1</v>
      </c>
      <c r="R13" s="1" t="n">
        <v>0.5</v>
      </c>
      <c r="S13" s="1" t="n">
        <v>0</v>
      </c>
      <c r="T13" s="1" t="n">
        <f aca="false">0.2*U13</f>
        <v>2</v>
      </c>
      <c r="U13" s="1" t="n">
        <v>10</v>
      </c>
      <c r="V13" s="1" t="n">
        <f aca="false">O13*(G13+H13)+M13*(E13+F13)</f>
        <v>0.1</v>
      </c>
      <c r="W13" s="1" t="n">
        <f aca="false">O13*(G13+H13)+N13*(E13+F13)</f>
        <v>0.075</v>
      </c>
      <c r="X13" s="1" t="n">
        <f aca="false">P13</f>
        <v>0.1</v>
      </c>
      <c r="Y13" s="1" t="n">
        <f aca="false">(E13*J13)+((1-E13)*(1-O13))</f>
        <v>0.9</v>
      </c>
      <c r="Z13" s="1" t="n">
        <f aca="false">(E13*K13)+((1-E13)*(1-O13))</f>
        <v>0.9225</v>
      </c>
      <c r="AA13" s="1" t="n">
        <f aca="false">L13</f>
        <v>0.9</v>
      </c>
      <c r="AB13" s="1" t="n">
        <f aca="false">B13*((R13*(1-Y13))+(S13*Y13))</f>
        <v>0.045</v>
      </c>
      <c r="AC13" s="1" t="n">
        <f aca="false">B13*((R13*(1-Z13))+(S13*Z13))</f>
        <v>0.034875</v>
      </c>
      <c r="AD13" s="1" t="n">
        <f aca="false">B13*((R13*(1-AA13))+(S13*AA13))</f>
        <v>0.045</v>
      </c>
      <c r="AE13" s="1" t="n">
        <f aca="false">_xlfn.BINOM.DIST(U13-T13,U13,1-V13,1)</f>
        <v>0.2639010709</v>
      </c>
      <c r="AF13" s="1" t="n">
        <f aca="false">_xlfn.BINOM.DIST(U13-T13,U13,1-W13,1)</f>
        <v>0.169594138501152</v>
      </c>
      <c r="AG13" s="1" t="n">
        <f aca="false">_xlfn.BINOM.DIST(U13-T13,U13,1-X13,1)</f>
        <v>0.2639010709</v>
      </c>
      <c r="AH13" s="1" t="n">
        <f aca="false">(1-AB13)^U13</f>
        <v>0.631006329862094</v>
      </c>
      <c r="AI13" s="1" t="n">
        <f aca="false">(1-AC13)^U13</f>
        <v>0.701189904478</v>
      </c>
      <c r="AJ13" s="1" t="n">
        <f aca="false">(1-AD13)^U13</f>
        <v>0.631006329862094</v>
      </c>
      <c r="AK13" s="2" t="n">
        <f aca="false">AH13*AE13</f>
        <v>0.166523246195286</v>
      </c>
      <c r="AL13" s="2" t="n">
        <f aca="false">AI13*AF13</f>
        <v>0.118917697775652</v>
      </c>
      <c r="AM13" s="2" t="n">
        <f aca="false">AG13*AJ13</f>
        <v>0.166523246195285</v>
      </c>
    </row>
    <row r="14" customFormat="false" ht="12.8" hidden="false" customHeight="false" outlineLevel="0" collapsed="false">
      <c r="B14" s="2" t="n">
        <v>1</v>
      </c>
      <c r="C14" s="1" t="n">
        <v>0.5</v>
      </c>
      <c r="D14" s="1" t="n">
        <v>0.5</v>
      </c>
      <c r="E14" s="1" t="n">
        <f aca="false">B14*C14</f>
        <v>0.5</v>
      </c>
      <c r="F14" s="1" t="n">
        <f aca="false">(1-B14)*D14</f>
        <v>0</v>
      </c>
      <c r="G14" s="1" t="n">
        <f aca="false">B14*(1-C14)</f>
        <v>0.5</v>
      </c>
      <c r="H14" s="1" t="n">
        <f aca="false">(1-B14)*(1-D14)</f>
        <v>0</v>
      </c>
      <c r="I14" s="1" t="n">
        <v>0.5</v>
      </c>
      <c r="J14" s="2" t="n">
        <f aca="false">0.5+E14-F14</f>
        <v>1</v>
      </c>
      <c r="K14" s="2" t="n">
        <f aca="false">0.5+E14+(F14*I14)-(F14*(1-I14))</f>
        <v>1</v>
      </c>
      <c r="L14" s="2" t="n">
        <f aca="false">0.5+(B14-(1-B14))/2</f>
        <v>1</v>
      </c>
      <c r="M14" s="1" t="n">
        <f aca="false">1-J14</f>
        <v>0</v>
      </c>
      <c r="N14" s="1" t="n">
        <f aca="false">1-K14</f>
        <v>0</v>
      </c>
      <c r="O14" s="1" t="n">
        <f aca="false">0.5+H14-G14</f>
        <v>0</v>
      </c>
      <c r="P14" s="1" t="n">
        <f aca="false">1-L14</f>
        <v>0</v>
      </c>
      <c r="R14" s="1" t="n">
        <v>0.5</v>
      </c>
      <c r="S14" s="1" t="n">
        <v>0</v>
      </c>
      <c r="T14" s="1" t="n">
        <f aca="false">0.2*U14</f>
        <v>2</v>
      </c>
      <c r="U14" s="1" t="n">
        <v>10</v>
      </c>
      <c r="V14" s="1" t="n">
        <f aca="false">O14*(G14+H14)+M14*(E14+F14)</f>
        <v>0</v>
      </c>
      <c r="W14" s="1" t="n">
        <f aca="false">O14*(G14+H14)+N14*(E14+F14)</f>
        <v>0</v>
      </c>
      <c r="X14" s="1" t="n">
        <f aca="false">P14</f>
        <v>0</v>
      </c>
      <c r="Y14" s="1" t="n">
        <f aca="false">(E14*J14)+((1-E14)*(1-O14))</f>
        <v>1</v>
      </c>
      <c r="Z14" s="1" t="n">
        <f aca="false">(E14*K14)+((1-E14)*(1-O14))</f>
        <v>1</v>
      </c>
      <c r="AA14" s="1" t="n">
        <f aca="false">L14</f>
        <v>1</v>
      </c>
      <c r="AB14" s="1" t="n">
        <f aca="false">B14*((R14*(1-Y14))+(S14*Y14))</f>
        <v>0</v>
      </c>
      <c r="AC14" s="1" t="n">
        <f aca="false">B14*((R14*(1-Z14))+(S14*Z14))</f>
        <v>0</v>
      </c>
      <c r="AD14" s="1" t="n">
        <f aca="false">B14*((R14*(1-AA14))+(S14*AA14))</f>
        <v>0</v>
      </c>
      <c r="AE14" s="1" t="n">
        <f aca="false">_xlfn.BINOM.DIST(U14-T14,U14,1-V14,1)</f>
        <v>0</v>
      </c>
      <c r="AF14" s="1" t="n">
        <f aca="false">_xlfn.BINOM.DIST(U14-T14,U14,1-W14,1)</f>
        <v>0</v>
      </c>
      <c r="AG14" s="1" t="n">
        <f aca="false">_xlfn.BINOM.DIST(U14-T14,U14,1-X14,1)</f>
        <v>0</v>
      </c>
      <c r="AH14" s="1" t="n">
        <f aca="false">(1-AB14)^U14</f>
        <v>1</v>
      </c>
      <c r="AI14" s="1" t="n">
        <f aca="false">(1-AC14)^U14</f>
        <v>1</v>
      </c>
      <c r="AJ14" s="1" t="n">
        <f aca="false">(1-AD14)^U14</f>
        <v>1</v>
      </c>
      <c r="AK14" s="2" t="n">
        <f aca="false">AH14*AE14</f>
        <v>0</v>
      </c>
      <c r="AL14" s="2" t="n">
        <f aca="false">AI14*AF14</f>
        <v>0</v>
      </c>
      <c r="AM14" s="2" t="n">
        <f aca="false">AG14*AJ14</f>
        <v>0</v>
      </c>
    </row>
    <row r="15" customFormat="false" ht="12.8" hidden="false" customHeight="false" outlineLevel="0" collapsed="false">
      <c r="G15" s="1"/>
      <c r="H15" s="1"/>
      <c r="J15" s="2"/>
      <c r="K15" s="2"/>
      <c r="L15" s="2"/>
      <c r="M15" s="1"/>
      <c r="N15" s="1"/>
      <c r="AC15" s="1"/>
      <c r="AD15" s="1"/>
      <c r="AK15" s="2"/>
      <c r="AL15" s="2"/>
      <c r="AM15" s="2"/>
    </row>
    <row r="16" customFormat="false" ht="12.8" hidden="false" customHeight="false" outlineLevel="0" collapsed="false">
      <c r="A16" s="2" t="s">
        <v>15</v>
      </c>
      <c r="B16" s="1" t="n">
        <v>0.5</v>
      </c>
      <c r="C16" s="2" t="n">
        <v>0</v>
      </c>
      <c r="D16" s="1" t="n">
        <v>0.5</v>
      </c>
      <c r="E16" s="1" t="n">
        <f aca="false">B16*C16</f>
        <v>0</v>
      </c>
      <c r="F16" s="1" t="n">
        <f aca="false">(1-B16)*D16</f>
        <v>0.25</v>
      </c>
      <c r="G16" s="1" t="n">
        <f aca="false">B16*(1-C16)</f>
        <v>0.5</v>
      </c>
      <c r="H16" s="1" t="n">
        <f aca="false">(1-B16)*(1-D16)</f>
        <v>0.25</v>
      </c>
      <c r="I16" s="1" t="n">
        <v>0.5</v>
      </c>
      <c r="J16" s="2" t="n">
        <f aca="false">0.5+E16-F16</f>
        <v>0.25</v>
      </c>
      <c r="K16" s="2" t="n">
        <f aca="false">0.5+E16+(F16*I16)-(F16*(1-I16))</f>
        <v>0.5</v>
      </c>
      <c r="L16" s="2" t="n">
        <f aca="false">0.5+(B16-(1-B16))/2</f>
        <v>0.5</v>
      </c>
      <c r="M16" s="1" t="n">
        <f aca="false">1-J16</f>
        <v>0.75</v>
      </c>
      <c r="N16" s="1" t="n">
        <f aca="false">1-K16</f>
        <v>0.5</v>
      </c>
      <c r="O16" s="1" t="n">
        <f aca="false">0.5+H16-G16</f>
        <v>0.25</v>
      </c>
      <c r="P16" s="1" t="n">
        <f aca="false">1-L16</f>
        <v>0.5</v>
      </c>
      <c r="R16" s="1" t="n">
        <v>0.5</v>
      </c>
      <c r="S16" s="1" t="n">
        <v>0</v>
      </c>
      <c r="T16" s="1" t="n">
        <f aca="false">0.2*U16</f>
        <v>2</v>
      </c>
      <c r="U16" s="1" t="n">
        <v>10</v>
      </c>
      <c r="V16" s="1" t="n">
        <f aca="false">O16*(G16+H16)+M16*(E16+F16)</f>
        <v>0.375</v>
      </c>
      <c r="W16" s="1" t="n">
        <f aca="false">O16*(G16+H16)+N16*(E16+F16)</f>
        <v>0.3125</v>
      </c>
      <c r="X16" s="1" t="n">
        <f aca="false">P16</f>
        <v>0.5</v>
      </c>
      <c r="Y16" s="1" t="n">
        <f aca="false">(E16*J16)+((1-E16)*(1-O16))</f>
        <v>0.75</v>
      </c>
      <c r="Z16" s="1" t="n">
        <f aca="false">(E16*K16)+((1-E16)*(1-O16))</f>
        <v>0.75</v>
      </c>
      <c r="AA16" s="1" t="n">
        <f aca="false">L16</f>
        <v>0.5</v>
      </c>
      <c r="AB16" s="1" t="n">
        <f aca="false">B16*((R16*(1-Y16))+(S16*Y16))</f>
        <v>0.0625</v>
      </c>
      <c r="AC16" s="1" t="n">
        <f aca="false">B16*((R16*(1-Z16))+(S16*Z16))</f>
        <v>0.0625</v>
      </c>
      <c r="AD16" s="1" t="n">
        <f aca="false">B16*((R16*(1-AA16))+(S16*AA16))</f>
        <v>0.125</v>
      </c>
      <c r="AE16" s="1" t="n">
        <f aca="false">_xlfn.BINOM.DIST(U16-T16,U16,1-V16,1)</f>
        <v>0.936335370875895</v>
      </c>
      <c r="AF16" s="1" t="n">
        <f aca="false">_xlfn.BINOM.DIST(U16-T16,U16,1-W16,1)</f>
        <v>0.869183003146645</v>
      </c>
      <c r="AG16" s="1" t="n">
        <f aca="false">_xlfn.BINOM.DIST(U16-T16,U16,1-X16,1)</f>
        <v>0.9892578125</v>
      </c>
      <c r="AH16" s="1" t="n">
        <f aca="false">(1-AB16)^U16</f>
        <v>0.524460475048727</v>
      </c>
      <c r="AI16" s="1" t="n">
        <f aca="false">(1-AC16)^U16</f>
        <v>0.524460475048727</v>
      </c>
      <c r="AJ16" s="1" t="n">
        <f aca="false">(1-AD16)^U16</f>
        <v>0.263075576163828</v>
      </c>
      <c r="AK16" s="2" t="n">
        <f aca="false">AH16*AE16</f>
        <v>0.491070893414498</v>
      </c>
      <c r="AL16" s="2" t="n">
        <f aca="false">AI16*AF16</f>
        <v>0.455852130734569</v>
      </c>
      <c r="AM16" s="2" t="n">
        <f aca="false">AG16*AJ16</f>
        <v>0.260249568998006</v>
      </c>
    </row>
    <row r="17" customFormat="false" ht="12.8" hidden="false" customHeight="false" outlineLevel="0" collapsed="false">
      <c r="B17" s="1" t="n">
        <v>0.5</v>
      </c>
      <c r="C17" s="2" t="n">
        <v>0.1</v>
      </c>
      <c r="D17" s="1" t="n">
        <v>0.5</v>
      </c>
      <c r="E17" s="1" t="n">
        <f aca="false">B17*C17</f>
        <v>0.05</v>
      </c>
      <c r="F17" s="1" t="n">
        <f aca="false">(1-B17)*D17</f>
        <v>0.25</v>
      </c>
      <c r="G17" s="1" t="n">
        <f aca="false">B17*(1-C17)</f>
        <v>0.45</v>
      </c>
      <c r="H17" s="1" t="n">
        <f aca="false">(1-B17)*(1-D17)</f>
        <v>0.25</v>
      </c>
      <c r="I17" s="1" t="n">
        <v>0.5</v>
      </c>
      <c r="J17" s="2" t="n">
        <f aca="false">0.5+E17-F17</f>
        <v>0.3</v>
      </c>
      <c r="K17" s="2" t="n">
        <f aca="false">0.5+E17+(F17*I17)-(F17*(1-I17))</f>
        <v>0.55</v>
      </c>
      <c r="L17" s="2" t="n">
        <f aca="false">0.5+(B17-(1-B17))/2</f>
        <v>0.5</v>
      </c>
      <c r="M17" s="1" t="n">
        <f aca="false">1-J17</f>
        <v>0.7</v>
      </c>
      <c r="N17" s="1" t="n">
        <f aca="false">1-K17</f>
        <v>0.45</v>
      </c>
      <c r="O17" s="1" t="n">
        <f aca="false">0.5+H17-G17</f>
        <v>0.3</v>
      </c>
      <c r="P17" s="1" t="n">
        <f aca="false">1-L17</f>
        <v>0.5</v>
      </c>
      <c r="R17" s="1" t="n">
        <v>0.5</v>
      </c>
      <c r="S17" s="1" t="n">
        <v>0</v>
      </c>
      <c r="T17" s="1" t="n">
        <f aca="false">0.2*U17</f>
        <v>2</v>
      </c>
      <c r="U17" s="1" t="n">
        <v>10</v>
      </c>
      <c r="V17" s="1" t="n">
        <f aca="false">O17*(G17+H17)+M17*(E17+F17)</f>
        <v>0.42</v>
      </c>
      <c r="W17" s="1" t="n">
        <f aca="false">O17*(G17+H17)+N17*(E17+F17)</f>
        <v>0.345</v>
      </c>
      <c r="X17" s="1" t="n">
        <f aca="false">P17</f>
        <v>0.5</v>
      </c>
      <c r="Y17" s="1" t="n">
        <f aca="false">(E17*J17)+((1-E17)*(1-O17))</f>
        <v>0.68</v>
      </c>
      <c r="Z17" s="1" t="n">
        <f aca="false">(E17*K17)+((1-E17)*(1-O17))</f>
        <v>0.6925</v>
      </c>
      <c r="AA17" s="1" t="n">
        <f aca="false">L17</f>
        <v>0.5</v>
      </c>
      <c r="AB17" s="1" t="n">
        <f aca="false">B17*((R17*(1-Y17))+(S17*Y17))</f>
        <v>0.08</v>
      </c>
      <c r="AC17" s="1" t="n">
        <f aca="false">B17*((R17*(1-Z17))+(S17*Z17))</f>
        <v>0.076875</v>
      </c>
      <c r="AD17" s="1" t="n">
        <f aca="false">B17*((R17*(1-AA17))+(S17*AA17))</f>
        <v>0.125</v>
      </c>
      <c r="AE17" s="1" t="n">
        <f aca="false">_xlfn.BINOM.DIST(U17-T17,U17,1-V17,1)</f>
        <v>0.964495791224497</v>
      </c>
      <c r="AF17" s="1" t="n">
        <f aca="false">_xlfn.BINOM.DIST(U17-T17,U17,1-W17,1)</f>
        <v>0.908907030143602</v>
      </c>
      <c r="AG17" s="1" t="n">
        <f aca="false">_xlfn.BINOM.DIST(U17-T17,U17,1-X17,1)</f>
        <v>0.9892578125</v>
      </c>
      <c r="AH17" s="1" t="n">
        <f aca="false">(1-AB17)^U17</f>
        <v>0.434388454223632</v>
      </c>
      <c r="AI17" s="1" t="n">
        <f aca="false">(1-AC17)^U17</f>
        <v>0.449371087552422</v>
      </c>
      <c r="AJ17" s="1" t="n">
        <f aca="false">(1-AD17)^U17</f>
        <v>0.263075576163828</v>
      </c>
      <c r="AK17" s="2" t="n">
        <f aca="false">AH17*AE17</f>
        <v>0.418965835855208</v>
      </c>
      <c r="AL17" s="2" t="n">
        <f aca="false">AI17*AF17</f>
        <v>0.408436540619673</v>
      </c>
      <c r="AM17" s="2" t="n">
        <f aca="false">AG17*AJ17</f>
        <v>0.260249568998006</v>
      </c>
    </row>
    <row r="18" customFormat="false" ht="12.8" hidden="false" customHeight="false" outlineLevel="0" collapsed="false">
      <c r="B18" s="1" t="n">
        <v>0.5</v>
      </c>
      <c r="C18" s="2" t="n">
        <v>0.2</v>
      </c>
      <c r="D18" s="1" t="n">
        <v>0.5</v>
      </c>
      <c r="E18" s="1" t="n">
        <f aca="false">B18*C18</f>
        <v>0.1</v>
      </c>
      <c r="F18" s="1" t="n">
        <f aca="false">(1-B18)*D18</f>
        <v>0.25</v>
      </c>
      <c r="G18" s="1" t="n">
        <f aca="false">B18*(1-C18)</f>
        <v>0.4</v>
      </c>
      <c r="H18" s="1" t="n">
        <f aca="false">(1-B18)*(1-D18)</f>
        <v>0.25</v>
      </c>
      <c r="I18" s="1" t="n">
        <v>0.5</v>
      </c>
      <c r="J18" s="2" t="n">
        <f aca="false">0.5+E18-F18</f>
        <v>0.35</v>
      </c>
      <c r="K18" s="2" t="n">
        <f aca="false">0.5+E18+(F18*I18)-(F18*(1-I18))</f>
        <v>0.6</v>
      </c>
      <c r="L18" s="2" t="n">
        <f aca="false">0.5+(B18-(1-B18))/2</f>
        <v>0.5</v>
      </c>
      <c r="M18" s="1" t="n">
        <f aca="false">1-J18</f>
        <v>0.65</v>
      </c>
      <c r="N18" s="1" t="n">
        <f aca="false">1-K18</f>
        <v>0.4</v>
      </c>
      <c r="O18" s="1" t="n">
        <f aca="false">0.5+H18-G18</f>
        <v>0.35</v>
      </c>
      <c r="P18" s="1" t="n">
        <f aca="false">1-L18</f>
        <v>0.5</v>
      </c>
      <c r="R18" s="1" t="n">
        <v>0.5</v>
      </c>
      <c r="S18" s="1" t="n">
        <v>0</v>
      </c>
      <c r="T18" s="1" t="n">
        <f aca="false">0.2*U18</f>
        <v>2</v>
      </c>
      <c r="U18" s="1" t="n">
        <v>10</v>
      </c>
      <c r="V18" s="1" t="n">
        <f aca="false">O18*(G18+H18)+M18*(E18+F18)</f>
        <v>0.455</v>
      </c>
      <c r="W18" s="1" t="n">
        <f aca="false">O18*(G18+H18)+N18*(E18+F18)</f>
        <v>0.3675</v>
      </c>
      <c r="X18" s="1" t="n">
        <f aca="false">P18</f>
        <v>0.5</v>
      </c>
      <c r="Y18" s="1" t="n">
        <f aca="false">(E18*J18)+((1-E18)*(1-O18))</f>
        <v>0.62</v>
      </c>
      <c r="Z18" s="1" t="n">
        <f aca="false">(E18*K18)+((1-E18)*(1-O18))</f>
        <v>0.645</v>
      </c>
      <c r="AA18" s="1" t="n">
        <f aca="false">L18</f>
        <v>0.5</v>
      </c>
      <c r="AB18" s="1" t="n">
        <f aca="false">B18*((R18*(1-Y18))+(S18*Y18))</f>
        <v>0.095</v>
      </c>
      <c r="AC18" s="1" t="n">
        <f aca="false">B18*((R18*(1-Z18))+(S18*Z18))</f>
        <v>0.08875</v>
      </c>
      <c r="AD18" s="1" t="n">
        <f aca="false">B18*((R18*(1-AA18))+(S18*AA18))</f>
        <v>0.125</v>
      </c>
      <c r="AE18" s="1" t="n">
        <f aca="false">_xlfn.BINOM.DIST(U18-T18,U18,1-V18,1)</f>
        <v>0.978387116682112</v>
      </c>
      <c r="AF18" s="1" t="n">
        <f aca="false">_xlfn.BINOM.DIST(U18-T18,U18,1-W18,1)</f>
        <v>0.930213719013574</v>
      </c>
      <c r="AG18" s="1" t="n">
        <f aca="false">_xlfn.BINOM.DIST(U18-T18,U18,1-X18,1)</f>
        <v>0.9892578125</v>
      </c>
      <c r="AH18" s="1" t="n">
        <f aca="false">(1-AB18)^U18</f>
        <v>0.368540984833552</v>
      </c>
      <c r="AI18" s="1" t="n">
        <f aca="false">(1-AC18)^U18</f>
        <v>0.394798426658066</v>
      </c>
      <c r="AJ18" s="1" t="n">
        <f aca="false">(1-AD18)^U18</f>
        <v>0.263075576163828</v>
      </c>
      <c r="AK18" s="2" t="n">
        <f aca="false">AH18*AE18</f>
        <v>0.360575751530485</v>
      </c>
      <c r="AL18" s="2" t="n">
        <f aca="false">AI18*AF18</f>
        <v>0.367246912722307</v>
      </c>
      <c r="AM18" s="2" t="n">
        <f aca="false">AG18*AJ18</f>
        <v>0.260249568998006</v>
      </c>
    </row>
    <row r="19" customFormat="false" ht="12.8" hidden="false" customHeight="false" outlineLevel="0" collapsed="false">
      <c r="B19" s="1" t="n">
        <v>0.5</v>
      </c>
      <c r="C19" s="2" t="n">
        <v>0.3</v>
      </c>
      <c r="D19" s="1" t="n">
        <v>0.5</v>
      </c>
      <c r="E19" s="1" t="n">
        <f aca="false">B19*C19</f>
        <v>0.15</v>
      </c>
      <c r="F19" s="1" t="n">
        <f aca="false">(1-B19)*D19</f>
        <v>0.25</v>
      </c>
      <c r="G19" s="1" t="n">
        <f aca="false">B19*(1-C19)</f>
        <v>0.35</v>
      </c>
      <c r="H19" s="1" t="n">
        <f aca="false">(1-B19)*(1-D19)</f>
        <v>0.25</v>
      </c>
      <c r="I19" s="1" t="n">
        <v>0.5</v>
      </c>
      <c r="J19" s="2" t="n">
        <f aca="false">0.5+E19-F19</f>
        <v>0.4</v>
      </c>
      <c r="K19" s="2" t="n">
        <f aca="false">0.5+E19+(F19*I19)-(F19*(1-I19))</f>
        <v>0.65</v>
      </c>
      <c r="L19" s="2" t="n">
        <f aca="false">0.5+(B19-(1-B19))/2</f>
        <v>0.5</v>
      </c>
      <c r="M19" s="1" t="n">
        <f aca="false">1-J19</f>
        <v>0.6</v>
      </c>
      <c r="N19" s="1" t="n">
        <f aca="false">1-K19</f>
        <v>0.35</v>
      </c>
      <c r="O19" s="1" t="n">
        <f aca="false">0.5+H19-G19</f>
        <v>0.4</v>
      </c>
      <c r="P19" s="1" t="n">
        <f aca="false">1-L19</f>
        <v>0.5</v>
      </c>
      <c r="R19" s="1" t="n">
        <v>0.5</v>
      </c>
      <c r="S19" s="1" t="n">
        <v>0</v>
      </c>
      <c r="T19" s="1" t="n">
        <f aca="false">0.2*U19</f>
        <v>2</v>
      </c>
      <c r="U19" s="1" t="n">
        <v>10</v>
      </c>
      <c r="V19" s="1" t="n">
        <f aca="false">O19*(G19+H19)+M19*(E19+F19)</f>
        <v>0.48</v>
      </c>
      <c r="W19" s="1" t="n">
        <f aca="false">O19*(G19+H19)+N19*(E19+F19)</f>
        <v>0.38</v>
      </c>
      <c r="X19" s="1" t="n">
        <f aca="false">P19</f>
        <v>0.5</v>
      </c>
      <c r="Y19" s="1" t="n">
        <f aca="false">(E19*J19)+((1-E19)*(1-O19))</f>
        <v>0.57</v>
      </c>
      <c r="Z19" s="1" t="n">
        <f aca="false">(E19*K19)+((1-E19)*(1-O19))</f>
        <v>0.6075</v>
      </c>
      <c r="AA19" s="1" t="n">
        <f aca="false">L19</f>
        <v>0.5</v>
      </c>
      <c r="AB19" s="1" t="n">
        <f aca="false">B19*((R19*(1-Y19))+(S19*Y19))</f>
        <v>0.1075</v>
      </c>
      <c r="AC19" s="1" t="n">
        <f aca="false">B19*((R19*(1-Z19))+(S19*Z19))</f>
        <v>0.098125</v>
      </c>
      <c r="AD19" s="1" t="n">
        <f aca="false">B19*((R19*(1-AA19))+(S19*AA19))</f>
        <v>0.125</v>
      </c>
      <c r="AE19" s="1" t="n">
        <f aca="false">_xlfn.BINOM.DIST(U19-T19,U19,1-V19,1)</f>
        <v>0.985210900699058</v>
      </c>
      <c r="AF19" s="1" t="n">
        <f aca="false">_xlfn.BINOM.DIST(U19-T19,U19,1-W19,1)</f>
        <v>0.940166077465515</v>
      </c>
      <c r="AG19" s="1" t="n">
        <f aca="false">_xlfn.BINOM.DIST(U19-T19,U19,1-X19,1)</f>
        <v>0.9892578125</v>
      </c>
      <c r="AH19" s="1" t="n">
        <f aca="false">(1-AB19)^U19</f>
        <v>0.320687659380613</v>
      </c>
      <c r="AI19" s="1" t="n">
        <f aca="false">(1-AC19)^U19</f>
        <v>0.356011055249723</v>
      </c>
      <c r="AJ19" s="1" t="n">
        <f aca="false">(1-AD19)^U19</f>
        <v>0.263075576163828</v>
      </c>
      <c r="AK19" s="2" t="n">
        <f aca="false">AH19*AE19</f>
        <v>0.315944977741446</v>
      </c>
      <c r="AL19" s="2" t="n">
        <f aca="false">AI19*AF19</f>
        <v>0.334709517348491</v>
      </c>
      <c r="AM19" s="2" t="n">
        <f aca="false">AG19*AJ19</f>
        <v>0.260249568998006</v>
      </c>
    </row>
    <row r="20" customFormat="false" ht="12.8" hidden="false" customHeight="false" outlineLevel="0" collapsed="false">
      <c r="B20" s="1" t="n">
        <v>0.5</v>
      </c>
      <c r="C20" s="2" t="n">
        <v>0.4</v>
      </c>
      <c r="D20" s="1" t="n">
        <v>0.5</v>
      </c>
      <c r="E20" s="1" t="n">
        <f aca="false">B20*C20</f>
        <v>0.2</v>
      </c>
      <c r="F20" s="1" t="n">
        <f aca="false">(1-B20)*D20</f>
        <v>0.25</v>
      </c>
      <c r="G20" s="1" t="n">
        <f aca="false">B20*(1-C20)</f>
        <v>0.3</v>
      </c>
      <c r="H20" s="1" t="n">
        <f aca="false">(1-B20)*(1-D20)</f>
        <v>0.25</v>
      </c>
      <c r="I20" s="1" t="n">
        <v>0.5</v>
      </c>
      <c r="J20" s="2" t="n">
        <f aca="false">0.5+E20-F20</f>
        <v>0.45</v>
      </c>
      <c r="K20" s="2" t="n">
        <f aca="false">0.5+E20+(F20*I20)-(F20*(1-I20))</f>
        <v>0.7</v>
      </c>
      <c r="L20" s="2" t="n">
        <f aca="false">0.5+(B20-(1-B20))/2</f>
        <v>0.5</v>
      </c>
      <c r="M20" s="1" t="n">
        <f aca="false">1-J20</f>
        <v>0.55</v>
      </c>
      <c r="N20" s="1" t="n">
        <f aca="false">1-K20</f>
        <v>0.3</v>
      </c>
      <c r="O20" s="1" t="n">
        <f aca="false">0.5+H20-G20</f>
        <v>0.45</v>
      </c>
      <c r="P20" s="1" t="n">
        <f aca="false">1-L20</f>
        <v>0.5</v>
      </c>
      <c r="R20" s="1" t="n">
        <v>0.5</v>
      </c>
      <c r="S20" s="1" t="n">
        <v>0</v>
      </c>
      <c r="T20" s="1" t="n">
        <f aca="false">0.2*U20</f>
        <v>2</v>
      </c>
      <c r="U20" s="1" t="n">
        <v>10</v>
      </c>
      <c r="V20" s="1" t="n">
        <f aca="false">O20*(G20+H20)+M20*(E20+F20)</f>
        <v>0.495</v>
      </c>
      <c r="W20" s="1" t="n">
        <f aca="false">O20*(G20+H20)+N20*(E20+F20)</f>
        <v>0.3825</v>
      </c>
      <c r="X20" s="1" t="n">
        <f aca="false">P20</f>
        <v>0.5</v>
      </c>
      <c r="Y20" s="1" t="n">
        <f aca="false">(E20*J20)+((1-E20)*(1-O20))</f>
        <v>0.53</v>
      </c>
      <c r="Z20" s="1" t="n">
        <f aca="false">(E20*K20)+((1-E20)*(1-O20))</f>
        <v>0.58</v>
      </c>
      <c r="AA20" s="1" t="n">
        <f aca="false">L20</f>
        <v>0.5</v>
      </c>
      <c r="AB20" s="1" t="n">
        <f aca="false">B20*((R20*(1-Y20))+(S20*Y20))</f>
        <v>0.1175</v>
      </c>
      <c r="AC20" s="1" t="n">
        <f aca="false">B20*((R20*(1-Z20))+(S20*Z20))</f>
        <v>0.105</v>
      </c>
      <c r="AD20" s="1" t="n">
        <f aca="false">B20*((R20*(1-AA20))+(S20*AA20))</f>
        <v>0.125</v>
      </c>
      <c r="AE20" s="1" t="n">
        <f aca="false">_xlfn.BINOM.DIST(U20-T20,U20,1-V20,1)</f>
        <v>0.988347552417005</v>
      </c>
      <c r="AF20" s="1" t="n">
        <f aca="false">_xlfn.BINOM.DIST(U20-T20,U20,1-W20,1)</f>
        <v>0.942009067291753</v>
      </c>
      <c r="AG20" s="1" t="n">
        <f aca="false">_xlfn.BINOM.DIST(U20-T20,U20,1-X20,1)</f>
        <v>0.9892578125</v>
      </c>
      <c r="AH20" s="1" t="n">
        <f aca="false">(1-AB20)^U20</f>
        <v>0.286514852854551</v>
      </c>
      <c r="AI20" s="1" t="n">
        <f aca="false">(1-AC20)^U20</f>
        <v>0.329784586096516</v>
      </c>
      <c r="AJ20" s="1" t="n">
        <f aca="false">(1-AD20)^U20</f>
        <v>0.263075576163828</v>
      </c>
      <c r="AK20" s="2" t="n">
        <f aca="false">AH20*AE20</f>
        <v>0.283176253549914</v>
      </c>
      <c r="AL20" s="2" t="n">
        <f aca="false">AI20*AF20</f>
        <v>0.310660070355976</v>
      </c>
      <c r="AM20" s="2" t="n">
        <f aca="false">AG20*AJ20</f>
        <v>0.260249568998006</v>
      </c>
    </row>
    <row r="21" customFormat="false" ht="12.8" hidden="false" customHeight="false" outlineLevel="0" collapsed="false">
      <c r="B21" s="1" t="n">
        <v>0.5</v>
      </c>
      <c r="C21" s="2" t="n">
        <v>0.5</v>
      </c>
      <c r="D21" s="1" t="n">
        <v>0.5</v>
      </c>
      <c r="E21" s="1" t="n">
        <f aca="false">B21*C21</f>
        <v>0.25</v>
      </c>
      <c r="F21" s="1" t="n">
        <f aca="false">(1-B21)*D21</f>
        <v>0.25</v>
      </c>
      <c r="G21" s="1" t="n">
        <f aca="false">B21*(1-C21)</f>
        <v>0.25</v>
      </c>
      <c r="H21" s="1" t="n">
        <f aca="false">(1-B21)*(1-D21)</f>
        <v>0.25</v>
      </c>
      <c r="I21" s="1" t="n">
        <v>0.5</v>
      </c>
      <c r="J21" s="2" t="n">
        <f aca="false">0.5+E21-F21</f>
        <v>0.5</v>
      </c>
      <c r="K21" s="2" t="n">
        <f aca="false">0.5+E21+(F21*I21)-(F21*(1-I21))</f>
        <v>0.75</v>
      </c>
      <c r="L21" s="2" t="n">
        <f aca="false">0.5+(B21-(1-B21))/2</f>
        <v>0.5</v>
      </c>
      <c r="M21" s="1" t="n">
        <f aca="false">1-J21</f>
        <v>0.5</v>
      </c>
      <c r="N21" s="1" t="n">
        <f aca="false">1-K21</f>
        <v>0.25</v>
      </c>
      <c r="O21" s="1" t="n">
        <f aca="false">0.5+H21-G21</f>
        <v>0.5</v>
      </c>
      <c r="P21" s="1" t="n">
        <f aca="false">1-L21</f>
        <v>0.5</v>
      </c>
      <c r="R21" s="1" t="n">
        <v>0.5</v>
      </c>
      <c r="S21" s="1" t="n">
        <v>0</v>
      </c>
      <c r="T21" s="1" t="n">
        <f aca="false">0.2*U21</f>
        <v>2</v>
      </c>
      <c r="U21" s="1" t="n">
        <v>10</v>
      </c>
      <c r="V21" s="1" t="n">
        <f aca="false">O21*(G21+H21)+M21*(E21+F21)</f>
        <v>0.5</v>
      </c>
      <c r="W21" s="1" t="n">
        <f aca="false">O21*(G21+H21)+N21*(E21+F21)</f>
        <v>0.375</v>
      </c>
      <c r="X21" s="1" t="n">
        <f aca="false">P21</f>
        <v>0.5</v>
      </c>
      <c r="Y21" s="1" t="n">
        <f aca="false">(E21*J21)+((1-E21)*(1-O21))</f>
        <v>0.5</v>
      </c>
      <c r="Z21" s="1" t="n">
        <f aca="false">(E21*K21)+((1-E21)*(1-O21))</f>
        <v>0.5625</v>
      </c>
      <c r="AA21" s="1" t="n">
        <f aca="false">L21</f>
        <v>0.5</v>
      </c>
      <c r="AB21" s="1" t="n">
        <f aca="false">B21*((R21*(1-Y21))+(S21*Y21))</f>
        <v>0.125</v>
      </c>
      <c r="AC21" s="1" t="n">
        <f aca="false">B21*((R21*(1-Z21))+(S21*Z21))</f>
        <v>0.109375</v>
      </c>
      <c r="AD21" s="1" t="n">
        <f aca="false">B21*((R21*(1-AA21))+(S21*AA21))</f>
        <v>0.125</v>
      </c>
      <c r="AE21" s="1" t="n">
        <f aca="false">_xlfn.BINOM.DIST(U21-T21,U21,1-V21,1)</f>
        <v>0.9892578125</v>
      </c>
      <c r="AF21" s="1" t="n">
        <f aca="false">_xlfn.BINOM.DIST(U21-T21,U21,1-W21,1)</f>
        <v>0.936335370875895</v>
      </c>
      <c r="AG21" s="1" t="n">
        <f aca="false">_xlfn.BINOM.DIST(U21-T21,U21,1-X21,1)</f>
        <v>0.9892578125</v>
      </c>
      <c r="AH21" s="1" t="n">
        <f aca="false">(1-AB21)^U21</f>
        <v>0.263075576163828</v>
      </c>
      <c r="AI21" s="1" t="n">
        <f aca="false">(1-AC21)^U21</f>
        <v>0.314013859582181</v>
      </c>
      <c r="AJ21" s="1" t="n">
        <f aca="false">(1-AD21)^U21</f>
        <v>0.263075576163828</v>
      </c>
      <c r="AK21" s="2" t="n">
        <f aca="false">AH21*AE21</f>
        <v>0.260249568998006</v>
      </c>
      <c r="AL21" s="2" t="n">
        <f aca="false">AI21*AF21</f>
        <v>0.294022283672053</v>
      </c>
      <c r="AM21" s="2" t="n">
        <f aca="false">AG21*AJ21</f>
        <v>0.260249568998006</v>
      </c>
    </row>
    <row r="22" customFormat="false" ht="12.8" hidden="false" customHeight="false" outlineLevel="0" collapsed="false">
      <c r="B22" s="1" t="n">
        <v>0.5</v>
      </c>
      <c r="C22" s="2" t="n">
        <v>0.6</v>
      </c>
      <c r="D22" s="1" t="n">
        <v>0.5</v>
      </c>
      <c r="E22" s="1" t="n">
        <f aca="false">B22*C22</f>
        <v>0.3</v>
      </c>
      <c r="F22" s="1" t="n">
        <f aca="false">(1-B22)*D22</f>
        <v>0.25</v>
      </c>
      <c r="G22" s="1" t="n">
        <f aca="false">B22*(1-C22)</f>
        <v>0.2</v>
      </c>
      <c r="H22" s="1" t="n">
        <f aca="false">(1-B22)*(1-D22)</f>
        <v>0.25</v>
      </c>
      <c r="I22" s="1" t="n">
        <v>0.5</v>
      </c>
      <c r="J22" s="2" t="n">
        <f aca="false">0.5+E22-F22</f>
        <v>0.55</v>
      </c>
      <c r="K22" s="2" t="n">
        <f aca="false">0.5+E22+(F22*I22)-(F22*(1-I22))</f>
        <v>0.8</v>
      </c>
      <c r="L22" s="2" t="n">
        <f aca="false">0.5+(B22-(1-B22))/2</f>
        <v>0.5</v>
      </c>
      <c r="M22" s="1" t="n">
        <f aca="false">1-J22</f>
        <v>0.45</v>
      </c>
      <c r="N22" s="1" t="n">
        <f aca="false">1-K22</f>
        <v>0.2</v>
      </c>
      <c r="O22" s="1" t="n">
        <f aca="false">0.5+H22-G22</f>
        <v>0.55</v>
      </c>
      <c r="P22" s="1" t="n">
        <f aca="false">1-L22</f>
        <v>0.5</v>
      </c>
      <c r="R22" s="1" t="n">
        <v>0.5</v>
      </c>
      <c r="S22" s="1" t="n">
        <v>0</v>
      </c>
      <c r="T22" s="1" t="n">
        <f aca="false">0.2*U22</f>
        <v>2</v>
      </c>
      <c r="U22" s="1" t="n">
        <v>10</v>
      </c>
      <c r="V22" s="1" t="n">
        <f aca="false">O22*(G22+H22)+M22*(E22+F22)</f>
        <v>0.495</v>
      </c>
      <c r="W22" s="1" t="n">
        <f aca="false">O22*(G22+H22)+N22*(E22+F22)</f>
        <v>0.3575</v>
      </c>
      <c r="X22" s="1" t="n">
        <f aca="false">P22</f>
        <v>0.5</v>
      </c>
      <c r="Y22" s="1" t="n">
        <f aca="false">(E22*J22)+((1-E22)*(1-O22))</f>
        <v>0.48</v>
      </c>
      <c r="Z22" s="1" t="n">
        <f aca="false">(E22*K22)+((1-E22)*(1-O22))</f>
        <v>0.555</v>
      </c>
      <c r="AA22" s="1" t="n">
        <f aca="false">L22</f>
        <v>0.5</v>
      </c>
      <c r="AB22" s="1" t="n">
        <f aca="false">B22*((R22*(1-Y22))+(S22*Y22))</f>
        <v>0.13</v>
      </c>
      <c r="AC22" s="1" t="n">
        <f aca="false">B22*((R22*(1-Z22))+(S22*Z22))</f>
        <v>0.11125</v>
      </c>
      <c r="AD22" s="1" t="n">
        <f aca="false">B22*((R22*(1-AA22))+(S22*AA22))</f>
        <v>0.125</v>
      </c>
      <c r="AE22" s="1" t="n">
        <f aca="false">_xlfn.BINOM.DIST(U22-T22,U22,1-V22,1)</f>
        <v>0.988347552417006</v>
      </c>
      <c r="AF22" s="1" t="n">
        <f aca="false">_xlfn.BINOM.DIST(U22-T22,U22,1-W22,1)</f>
        <v>0.921311135334405</v>
      </c>
      <c r="AG22" s="1" t="n">
        <f aca="false">_xlfn.BINOM.DIST(U22-T22,U22,1-X22,1)</f>
        <v>0.9892578125</v>
      </c>
      <c r="AH22" s="1" t="n">
        <f aca="false">(1-AB22)^U22</f>
        <v>0.248423414191436</v>
      </c>
      <c r="AI22" s="1" t="n">
        <f aca="false">(1-AC22)^U22</f>
        <v>0.307465319980538</v>
      </c>
      <c r="AJ22" s="1" t="n">
        <f aca="false">(1-AD22)^U22</f>
        <v>0.263075576163828</v>
      </c>
      <c r="AK22" s="2" t="n">
        <f aca="false">AH22*AE22</f>
        <v>0.245528673379181</v>
      </c>
      <c r="AL22" s="2" t="n">
        <f aca="false">AI22*AF22</f>
        <v>0.283271223027226</v>
      </c>
      <c r="AM22" s="2" t="n">
        <f aca="false">AG22*AJ22</f>
        <v>0.260249568998006</v>
      </c>
    </row>
    <row r="23" customFormat="false" ht="12.8" hidden="false" customHeight="false" outlineLevel="0" collapsed="false">
      <c r="B23" s="1" t="n">
        <v>0.5</v>
      </c>
      <c r="C23" s="2" t="n">
        <v>0.7</v>
      </c>
      <c r="D23" s="1" t="n">
        <v>0.5</v>
      </c>
      <c r="E23" s="1" t="n">
        <f aca="false">B23*C23</f>
        <v>0.35</v>
      </c>
      <c r="F23" s="1" t="n">
        <f aca="false">(1-B23)*D23</f>
        <v>0.25</v>
      </c>
      <c r="G23" s="1" t="n">
        <f aca="false">B23*(1-C23)</f>
        <v>0.15</v>
      </c>
      <c r="H23" s="1" t="n">
        <f aca="false">(1-B23)*(1-D23)</f>
        <v>0.25</v>
      </c>
      <c r="I23" s="1" t="n">
        <v>0.5</v>
      </c>
      <c r="J23" s="2" t="n">
        <f aca="false">0.5+E23-F23</f>
        <v>0.6</v>
      </c>
      <c r="K23" s="2" t="n">
        <f aca="false">0.5+E23+(F23*I23)-(F23*(1-I23))</f>
        <v>0.85</v>
      </c>
      <c r="L23" s="2" t="n">
        <f aca="false">0.5+(B23-(1-B23))/2</f>
        <v>0.5</v>
      </c>
      <c r="M23" s="1" t="n">
        <f aca="false">1-J23</f>
        <v>0.4</v>
      </c>
      <c r="N23" s="1" t="n">
        <f aca="false">1-K23</f>
        <v>0.15</v>
      </c>
      <c r="O23" s="1" t="n">
        <f aca="false">0.5+H23-G23</f>
        <v>0.6</v>
      </c>
      <c r="P23" s="1" t="n">
        <f aca="false">1-L23</f>
        <v>0.5</v>
      </c>
      <c r="R23" s="1" t="n">
        <v>0.5</v>
      </c>
      <c r="S23" s="1" t="n">
        <v>0</v>
      </c>
      <c r="T23" s="1" t="n">
        <f aca="false">0.2*U23</f>
        <v>2</v>
      </c>
      <c r="U23" s="1" t="n">
        <v>10</v>
      </c>
      <c r="V23" s="1" t="n">
        <f aca="false">O23*(G23+H23)+M23*(E23+F23)</f>
        <v>0.48</v>
      </c>
      <c r="W23" s="1" t="n">
        <f aca="false">O23*(G23+H23)+N23*(E23+F23)</f>
        <v>0.33</v>
      </c>
      <c r="X23" s="1" t="n">
        <f aca="false">P23</f>
        <v>0.5</v>
      </c>
      <c r="Y23" s="1" t="n">
        <f aca="false">(E23*J23)+((1-E23)*(1-O23))</f>
        <v>0.47</v>
      </c>
      <c r="Z23" s="1" t="n">
        <f aca="false">(E23*K23)+((1-E23)*(1-O23))</f>
        <v>0.5575</v>
      </c>
      <c r="AA23" s="1" t="n">
        <f aca="false">L23</f>
        <v>0.5</v>
      </c>
      <c r="AB23" s="1" t="n">
        <f aca="false">B23*((R23*(1-Y23))+(S23*Y23))</f>
        <v>0.1325</v>
      </c>
      <c r="AC23" s="1" t="n">
        <f aca="false">B23*((R23*(1-Z23))+(S23*Z23))</f>
        <v>0.110625</v>
      </c>
      <c r="AD23" s="1" t="n">
        <f aca="false">B23*((R23*(1-AA23))+(S23*AA23))</f>
        <v>0.125</v>
      </c>
      <c r="AE23" s="1" t="n">
        <f aca="false">_xlfn.BINOM.DIST(U23-T23,U23,1-V23,1)</f>
        <v>0.985210900699058</v>
      </c>
      <c r="AF23" s="1" t="n">
        <f aca="false">_xlfn.BINOM.DIST(U23-T23,U23,1-W23,1)</f>
        <v>0.891990058446709</v>
      </c>
      <c r="AG23" s="1" t="n">
        <f aca="false">_xlfn.BINOM.DIST(U23-T23,U23,1-X23,1)</f>
        <v>0.9892578125</v>
      </c>
      <c r="AH23" s="1" t="n">
        <f aca="false">(1-AB23)^U23</f>
        <v>0.241376416060094</v>
      </c>
      <c r="AI23" s="1" t="n">
        <f aca="false">(1-AC23)^U23</f>
        <v>0.309634378619013</v>
      </c>
      <c r="AJ23" s="1" t="n">
        <f aca="false">(1-AD23)^U23</f>
        <v>0.263075576163828</v>
      </c>
      <c r="AK23" s="2" t="n">
        <f aca="false">AH23*AE23</f>
        <v>0.237806676274076</v>
      </c>
      <c r="AL23" s="2" t="n">
        <f aca="false">AI23*AF23</f>
        <v>0.276190787481484</v>
      </c>
      <c r="AM23" s="2" t="n">
        <f aca="false">AG23*AJ23</f>
        <v>0.260249568998006</v>
      </c>
    </row>
    <row r="24" customFormat="false" ht="12.8" hidden="false" customHeight="false" outlineLevel="0" collapsed="false">
      <c r="B24" s="1" t="n">
        <v>0.5</v>
      </c>
      <c r="C24" s="2" t="n">
        <v>0.8</v>
      </c>
      <c r="D24" s="1" t="n">
        <v>0.5</v>
      </c>
      <c r="E24" s="1" t="n">
        <f aca="false">B24*C24</f>
        <v>0.4</v>
      </c>
      <c r="F24" s="1" t="n">
        <f aca="false">(1-B24)*D24</f>
        <v>0.25</v>
      </c>
      <c r="G24" s="1" t="n">
        <f aca="false">B24*(1-C24)</f>
        <v>0.1</v>
      </c>
      <c r="H24" s="1" t="n">
        <f aca="false">(1-B24)*(1-D24)</f>
        <v>0.25</v>
      </c>
      <c r="I24" s="1" t="n">
        <v>0.5</v>
      </c>
      <c r="J24" s="2" t="n">
        <f aca="false">0.5+E24-F24</f>
        <v>0.65</v>
      </c>
      <c r="K24" s="2" t="n">
        <f aca="false">0.5+E24+(F24*I24)-(F24*(1-I24))</f>
        <v>0.9</v>
      </c>
      <c r="L24" s="2" t="n">
        <f aca="false">0.5+(B24-(1-B24))/2</f>
        <v>0.5</v>
      </c>
      <c r="M24" s="1" t="n">
        <f aca="false">1-J24</f>
        <v>0.35</v>
      </c>
      <c r="N24" s="1" t="n">
        <f aca="false">1-K24</f>
        <v>0.1</v>
      </c>
      <c r="O24" s="1" t="n">
        <f aca="false">0.5+H24-G24</f>
        <v>0.65</v>
      </c>
      <c r="P24" s="1" t="n">
        <f aca="false">1-L24</f>
        <v>0.5</v>
      </c>
      <c r="R24" s="1" t="n">
        <v>0.5</v>
      </c>
      <c r="S24" s="1" t="n">
        <v>0</v>
      </c>
      <c r="T24" s="1" t="n">
        <f aca="false">0.2*U24</f>
        <v>2</v>
      </c>
      <c r="U24" s="1" t="n">
        <v>10</v>
      </c>
      <c r="V24" s="1" t="n">
        <f aca="false">O24*(G24+H24)+M24*(E24+F24)</f>
        <v>0.455</v>
      </c>
      <c r="W24" s="1" t="n">
        <f aca="false">O24*(G24+H24)+N24*(E24+F24)</f>
        <v>0.2925</v>
      </c>
      <c r="X24" s="1" t="n">
        <f aca="false">P24</f>
        <v>0.5</v>
      </c>
      <c r="Y24" s="1" t="n">
        <f aca="false">(E24*J24)+((1-E24)*(1-O24))</f>
        <v>0.47</v>
      </c>
      <c r="Z24" s="1" t="n">
        <f aca="false">(E24*K24)+((1-E24)*(1-O24))</f>
        <v>0.57</v>
      </c>
      <c r="AA24" s="1" t="n">
        <f aca="false">L24</f>
        <v>0.5</v>
      </c>
      <c r="AB24" s="1" t="n">
        <f aca="false">B24*((R24*(1-Y24))+(S24*Y24))</f>
        <v>0.1325</v>
      </c>
      <c r="AC24" s="1" t="n">
        <f aca="false">B24*((R24*(1-Z24))+(S24*Z24))</f>
        <v>0.1075</v>
      </c>
      <c r="AD24" s="1" t="n">
        <f aca="false">B24*((R24*(1-AA24))+(S24*AA24))</f>
        <v>0.125</v>
      </c>
      <c r="AE24" s="1" t="n">
        <f aca="false">_xlfn.BINOM.DIST(U24-T24,U24,1-V24,1)</f>
        <v>0.978387116682112</v>
      </c>
      <c r="AF24" s="1" t="n">
        <f aca="false">_xlfn.BINOM.DIST(U24-T24,U24,1-W24,1)</f>
        <v>0.838659417440074</v>
      </c>
      <c r="AG24" s="1" t="n">
        <f aca="false">_xlfn.BINOM.DIST(U24-T24,U24,1-X24,1)</f>
        <v>0.9892578125</v>
      </c>
      <c r="AH24" s="1" t="n">
        <f aca="false">(1-AB24)^U24</f>
        <v>0.241376416060094</v>
      </c>
      <c r="AI24" s="1" t="n">
        <f aca="false">(1-AC24)^U24</f>
        <v>0.320687659380612</v>
      </c>
      <c r="AJ24" s="1" t="n">
        <f aca="false">(1-AD24)^U24</f>
        <v>0.263075576163828</v>
      </c>
      <c r="AK24" s="2" t="n">
        <f aca="false">AH24*AE24</f>
        <v>0.236159575744098</v>
      </c>
      <c r="AL24" s="2" t="n">
        <f aca="false">AI24*AF24</f>
        <v>0.268947725596365</v>
      </c>
      <c r="AM24" s="2" t="n">
        <f aca="false">AG24*AJ24</f>
        <v>0.260249568998006</v>
      </c>
    </row>
    <row r="25" customFormat="false" ht="12.8" hidden="false" customHeight="false" outlineLevel="0" collapsed="false">
      <c r="B25" s="1" t="n">
        <v>0.5</v>
      </c>
      <c r="C25" s="2" t="n">
        <v>0.9</v>
      </c>
      <c r="D25" s="1" t="n">
        <v>0.5</v>
      </c>
      <c r="E25" s="1" t="n">
        <f aca="false">B25*C25</f>
        <v>0.45</v>
      </c>
      <c r="F25" s="1" t="n">
        <f aca="false">(1-B25)*D25</f>
        <v>0.25</v>
      </c>
      <c r="G25" s="1" t="n">
        <f aca="false">B25*(1-C25)</f>
        <v>0.05</v>
      </c>
      <c r="H25" s="1" t="n">
        <f aca="false">(1-B25)*(1-D25)</f>
        <v>0.25</v>
      </c>
      <c r="I25" s="1" t="n">
        <v>0.5</v>
      </c>
      <c r="J25" s="2" t="n">
        <f aca="false">0.5+E25-F25</f>
        <v>0.7</v>
      </c>
      <c r="K25" s="2" t="n">
        <f aca="false">0.5+E25+(F25*I25)-(F25*(1-I25))</f>
        <v>0.95</v>
      </c>
      <c r="L25" s="2" t="n">
        <f aca="false">0.5+(B25-(1-B25))/2</f>
        <v>0.5</v>
      </c>
      <c r="M25" s="1" t="n">
        <f aca="false">1-J25</f>
        <v>0.3</v>
      </c>
      <c r="N25" s="1" t="n">
        <f aca="false">1-K25</f>
        <v>0.05</v>
      </c>
      <c r="O25" s="1" t="n">
        <f aca="false">0.5+H25-G25</f>
        <v>0.7</v>
      </c>
      <c r="P25" s="1" t="n">
        <f aca="false">1-L25</f>
        <v>0.5</v>
      </c>
      <c r="R25" s="1" t="n">
        <v>0.5</v>
      </c>
      <c r="S25" s="1" t="n">
        <v>0</v>
      </c>
      <c r="T25" s="1" t="n">
        <f aca="false">0.2*U25</f>
        <v>2</v>
      </c>
      <c r="U25" s="1" t="n">
        <v>10</v>
      </c>
      <c r="V25" s="1" t="n">
        <f aca="false">O25*(G25+H25)+M25*(E25+F25)</f>
        <v>0.42</v>
      </c>
      <c r="W25" s="1" t="n">
        <f aca="false">O25*(G25+H25)+N25*(E25+F25)</f>
        <v>0.245</v>
      </c>
      <c r="X25" s="1" t="n">
        <f aca="false">P25</f>
        <v>0.5</v>
      </c>
      <c r="Y25" s="1" t="n">
        <f aca="false">(E25*J25)+((1-E25)*(1-O25))</f>
        <v>0.48</v>
      </c>
      <c r="Z25" s="1" t="n">
        <f aca="false">(E25*K25)+((1-E25)*(1-O25))</f>
        <v>0.5925</v>
      </c>
      <c r="AA25" s="1" t="n">
        <f aca="false">L25</f>
        <v>0.5</v>
      </c>
      <c r="AB25" s="1" t="n">
        <f aca="false">B25*((R25*(1-Y25))+(S25*Y25))</f>
        <v>0.13</v>
      </c>
      <c r="AC25" s="1" t="n">
        <f aca="false">B25*((R25*(1-Z25))+(S25*Z25))</f>
        <v>0.101875</v>
      </c>
      <c r="AD25" s="1" t="n">
        <f aca="false">B25*((R25*(1-AA25))+(S25*AA25))</f>
        <v>0.125</v>
      </c>
      <c r="AE25" s="1" t="n">
        <f aca="false">_xlfn.BINOM.DIST(U25-T25,U25,1-V25,1)</f>
        <v>0.964495791224497</v>
      </c>
      <c r="AF25" s="1" t="n">
        <f aca="false">_xlfn.BINOM.DIST(U25-T25,U25,1-W25,1)</f>
        <v>0.744523711314813</v>
      </c>
      <c r="AG25" s="1" t="n">
        <f aca="false">_xlfn.BINOM.DIST(U25-T25,U25,1-X25,1)</f>
        <v>0.9892578125</v>
      </c>
      <c r="AH25" s="1" t="n">
        <f aca="false">(1-AB25)^U25</f>
        <v>0.248423414191436</v>
      </c>
      <c r="AI25" s="1" t="n">
        <f aca="false">(1-AC25)^U25</f>
        <v>0.341482030224684</v>
      </c>
      <c r="AJ25" s="1" t="n">
        <f aca="false">(1-AD25)^U25</f>
        <v>0.263075576163828</v>
      </c>
      <c r="AK25" s="2" t="n">
        <f aca="false">AH25*AE25</f>
        <v>0.23960333742926</v>
      </c>
      <c r="AL25" s="2" t="n">
        <f aca="false">AI25*AF25</f>
        <v>0.254241468490199</v>
      </c>
      <c r="AM25" s="2" t="n">
        <f aca="false">AG25*AJ25</f>
        <v>0.260249568998006</v>
      </c>
    </row>
    <row r="26" customFormat="false" ht="12.8" hidden="false" customHeight="false" outlineLevel="0" collapsed="false">
      <c r="B26" s="1" t="n">
        <v>0.5</v>
      </c>
      <c r="C26" s="2" t="n">
        <v>1</v>
      </c>
      <c r="D26" s="1" t="n">
        <v>0.5</v>
      </c>
      <c r="E26" s="1" t="n">
        <f aca="false">B26*C26</f>
        <v>0.5</v>
      </c>
      <c r="F26" s="1" t="n">
        <f aca="false">(1-B26)*D26</f>
        <v>0.25</v>
      </c>
      <c r="G26" s="1" t="n">
        <f aca="false">B26*(1-C26)</f>
        <v>0</v>
      </c>
      <c r="H26" s="1" t="n">
        <f aca="false">(1-B26)*(1-D26)</f>
        <v>0.25</v>
      </c>
      <c r="I26" s="1" t="n">
        <v>0.5</v>
      </c>
      <c r="J26" s="2" t="n">
        <f aca="false">0.5+E26-F26</f>
        <v>0.75</v>
      </c>
      <c r="K26" s="2" t="n">
        <f aca="false">0.5+E26+(F26*I26)-(F26*(1-I26))</f>
        <v>1</v>
      </c>
      <c r="L26" s="2" t="n">
        <f aca="false">0.5+(B26-(1-B26))/2</f>
        <v>0.5</v>
      </c>
      <c r="M26" s="1" t="n">
        <f aca="false">1-J26</f>
        <v>0.25</v>
      </c>
      <c r="N26" s="1" t="n">
        <f aca="false">1-K26</f>
        <v>0</v>
      </c>
      <c r="O26" s="1" t="n">
        <f aca="false">0.5+H26-G26</f>
        <v>0.75</v>
      </c>
      <c r="P26" s="1" t="n">
        <f aca="false">1-L26</f>
        <v>0.5</v>
      </c>
      <c r="R26" s="1" t="n">
        <v>0.5</v>
      </c>
      <c r="S26" s="1" t="n">
        <v>0</v>
      </c>
      <c r="T26" s="1" t="n">
        <f aca="false">0.2*U26</f>
        <v>2</v>
      </c>
      <c r="U26" s="1" t="n">
        <v>10</v>
      </c>
      <c r="V26" s="1" t="n">
        <f aca="false">O26*(G26+H26)+M26*(E26+F26)</f>
        <v>0.375</v>
      </c>
      <c r="W26" s="1" t="n">
        <f aca="false">O26*(G26+H26)+N26*(E26+F26)</f>
        <v>0.1875</v>
      </c>
      <c r="X26" s="1" t="n">
        <f aca="false">P26</f>
        <v>0.5</v>
      </c>
      <c r="Y26" s="1" t="n">
        <f aca="false">(E26*J26)+((1-E26)*(1-O26))</f>
        <v>0.5</v>
      </c>
      <c r="Z26" s="1" t="n">
        <f aca="false">(E26*K26)+((1-E26)*(1-O26))</f>
        <v>0.625</v>
      </c>
      <c r="AA26" s="1" t="n">
        <f aca="false">L26</f>
        <v>0.5</v>
      </c>
      <c r="AB26" s="1" t="n">
        <f aca="false">B26*((R26*(1-Y26))+(S26*Y26))</f>
        <v>0.125</v>
      </c>
      <c r="AC26" s="1" t="n">
        <f aca="false">B26*((R26*(1-Z26))+(S26*Z26))</f>
        <v>0.09375</v>
      </c>
      <c r="AD26" s="1" t="n">
        <f aca="false">B26*((R26*(1-AA26))+(S26*AA26))</f>
        <v>0.125</v>
      </c>
      <c r="AE26" s="1" t="n">
        <f aca="false">_xlfn.BINOM.DIST(U26-T26,U26,1-V26,1)</f>
        <v>0.936335370875895</v>
      </c>
      <c r="AF26" s="1" t="n">
        <f aca="false">_xlfn.BINOM.DIST(U26-T26,U26,1-W26,1)</f>
        <v>0.585276352227993</v>
      </c>
      <c r="AG26" s="1" t="n">
        <f aca="false">_xlfn.BINOM.DIST(U26-T26,U26,1-X26,1)</f>
        <v>0.9892578125</v>
      </c>
      <c r="AH26" s="1" t="n">
        <f aca="false">(1-AB26)^U26</f>
        <v>0.263075576163828</v>
      </c>
      <c r="AI26" s="1" t="n">
        <f aca="false">(1-AC26)^U26</f>
        <v>0.373663085628984</v>
      </c>
      <c r="AJ26" s="1" t="n">
        <f aca="false">(1-AD26)^U26</f>
        <v>0.263075576163828</v>
      </c>
      <c r="AK26" s="2" t="n">
        <f aca="false">AH26*AE26</f>
        <v>0.246326967175748</v>
      </c>
      <c r="AL26" s="2" t="n">
        <f aca="false">AI26*AF26</f>
        <v>0.218696167719188</v>
      </c>
      <c r="AM26" s="2" t="n">
        <f aca="false">AG26*AJ26</f>
        <v>0.260249568998006</v>
      </c>
    </row>
    <row r="27" customFormat="false" ht="12.8" hidden="false" customHeight="false" outlineLevel="0" collapsed="false">
      <c r="G27" s="1"/>
      <c r="H27" s="1"/>
      <c r="J27" s="2"/>
      <c r="K27" s="2"/>
      <c r="L27" s="2"/>
      <c r="M27" s="1"/>
      <c r="N27" s="1"/>
      <c r="AC27" s="1"/>
      <c r="AD27" s="1"/>
      <c r="AK27" s="2"/>
      <c r="AL27" s="2"/>
      <c r="AM27" s="2"/>
    </row>
    <row r="28" customFormat="false" ht="12.8" hidden="false" customHeight="false" outlineLevel="0" collapsed="false">
      <c r="A28" s="2" t="s">
        <v>16</v>
      </c>
      <c r="B28" s="1" t="n">
        <v>0.5</v>
      </c>
      <c r="C28" s="1" t="n">
        <v>0.5</v>
      </c>
      <c r="D28" s="2" t="n">
        <v>0</v>
      </c>
      <c r="E28" s="1" t="n">
        <f aca="false">B28*C28</f>
        <v>0.25</v>
      </c>
      <c r="F28" s="1" t="n">
        <f aca="false">(1-B28)*D28</f>
        <v>0</v>
      </c>
      <c r="G28" s="1" t="n">
        <f aca="false">B28*(1-C28)</f>
        <v>0.25</v>
      </c>
      <c r="H28" s="1" t="n">
        <f aca="false">(1-B28)*(1-D28)</f>
        <v>0.5</v>
      </c>
      <c r="I28" s="1" t="n">
        <v>0.5</v>
      </c>
      <c r="J28" s="2" t="n">
        <f aca="false">0.5+E28-F28</f>
        <v>0.75</v>
      </c>
      <c r="K28" s="2" t="n">
        <f aca="false">0.5+E28+(F28*I28)-(F28*(1-I28))</f>
        <v>0.75</v>
      </c>
      <c r="L28" s="2" t="n">
        <f aca="false">0.5+(B28-(1-B28))/2</f>
        <v>0.5</v>
      </c>
      <c r="M28" s="1" t="n">
        <f aca="false">1-J28</f>
        <v>0.25</v>
      </c>
      <c r="N28" s="1" t="n">
        <f aca="false">1-K28</f>
        <v>0.25</v>
      </c>
      <c r="O28" s="1" t="n">
        <f aca="false">0.5+H28-G28</f>
        <v>0.75</v>
      </c>
      <c r="P28" s="1" t="n">
        <f aca="false">1-L28</f>
        <v>0.5</v>
      </c>
      <c r="R28" s="1" t="n">
        <v>0.5</v>
      </c>
      <c r="S28" s="1" t="n">
        <v>0</v>
      </c>
      <c r="T28" s="1" t="n">
        <f aca="false">0.2*U28</f>
        <v>2</v>
      </c>
      <c r="U28" s="1" t="n">
        <v>10</v>
      </c>
      <c r="V28" s="1" t="n">
        <f aca="false">O28*(G28+H28)+M28*(E28+F28)</f>
        <v>0.625</v>
      </c>
      <c r="W28" s="1" t="n">
        <f aca="false">O28*(G28+H28)+N28*(E28+F28)</f>
        <v>0.625</v>
      </c>
      <c r="X28" s="1" t="n">
        <f aca="false">P28</f>
        <v>0.5</v>
      </c>
      <c r="Y28" s="1" t="n">
        <f aca="false">(E28*J28)+((1-E28)*(1-O28))</f>
        <v>0.375</v>
      </c>
      <c r="Z28" s="1" t="n">
        <f aca="false">(E28*K28)+((1-E28)*(1-O28))</f>
        <v>0.375</v>
      </c>
      <c r="AA28" s="1" t="n">
        <f aca="false">L28</f>
        <v>0.5</v>
      </c>
      <c r="AB28" s="1" t="n">
        <f aca="false">B28*((R28*(1-Y28))+(S28*Y28))</f>
        <v>0.15625</v>
      </c>
      <c r="AC28" s="1" t="n">
        <f aca="false">B28*((R28*(1-Z28))+(S28*Z28))</f>
        <v>0.15625</v>
      </c>
      <c r="AD28" s="1" t="n">
        <f aca="false">B28*((R28*(1-AA28))+(S28*AA28))</f>
        <v>0.125</v>
      </c>
      <c r="AE28" s="1" t="n">
        <f aca="false">_xlfn.BINOM.DIST(U28-T28,U28,1-V28,1)</f>
        <v>0.999028445221484</v>
      </c>
      <c r="AF28" s="1" t="n">
        <f aca="false">_xlfn.BINOM.DIST(U28-T28,U28,1-W28,1)</f>
        <v>0.999028445221484</v>
      </c>
      <c r="AG28" s="1" t="n">
        <f aca="false">_xlfn.BINOM.DIST(U28-T28,U28,1-X28,1)</f>
        <v>0.9892578125</v>
      </c>
      <c r="AH28" s="1" t="n">
        <f aca="false">(1-AB28)^U28</f>
        <v>0.182868060334095</v>
      </c>
      <c r="AI28" s="1" t="n">
        <f aca="false">(1-AC28)^U28</f>
        <v>0.182868060334095</v>
      </c>
      <c r="AJ28" s="1" t="n">
        <f aca="false">(1-AD28)^U28</f>
        <v>0.263075576163828</v>
      </c>
      <c r="AK28" s="2" t="n">
        <f aca="false">AH28*AE28</f>
        <v>0.182690393996239</v>
      </c>
      <c r="AL28" s="2" t="n">
        <f aca="false">AI28*AF28</f>
        <v>0.182690393996239</v>
      </c>
      <c r="AM28" s="2" t="n">
        <f aca="false">AG28*AJ28</f>
        <v>0.260249568998006</v>
      </c>
    </row>
    <row r="29" customFormat="false" ht="12.8" hidden="false" customHeight="false" outlineLevel="0" collapsed="false">
      <c r="B29" s="1" t="n">
        <v>0.5</v>
      </c>
      <c r="C29" s="1" t="n">
        <v>0.5</v>
      </c>
      <c r="D29" s="2" t="n">
        <v>0.1</v>
      </c>
      <c r="E29" s="1" t="n">
        <f aca="false">B29*C29</f>
        <v>0.25</v>
      </c>
      <c r="F29" s="1" t="n">
        <f aca="false">(1-B29)*D29</f>
        <v>0.05</v>
      </c>
      <c r="G29" s="1" t="n">
        <f aca="false">B29*(1-C29)</f>
        <v>0.25</v>
      </c>
      <c r="H29" s="1" t="n">
        <f aca="false">(1-B29)*(1-D29)</f>
        <v>0.45</v>
      </c>
      <c r="I29" s="1" t="n">
        <v>0.5</v>
      </c>
      <c r="J29" s="2" t="n">
        <f aca="false">0.5+E29-F29</f>
        <v>0.7</v>
      </c>
      <c r="K29" s="2" t="n">
        <f aca="false">0.5+E29+(F29*I29)-(F29*(1-I29))</f>
        <v>0.75</v>
      </c>
      <c r="L29" s="2" t="n">
        <f aca="false">0.5+(B29-(1-B29))/2</f>
        <v>0.5</v>
      </c>
      <c r="M29" s="1" t="n">
        <f aca="false">1-J29</f>
        <v>0.3</v>
      </c>
      <c r="N29" s="1" t="n">
        <f aca="false">1-K29</f>
        <v>0.25</v>
      </c>
      <c r="O29" s="1" t="n">
        <f aca="false">0.5+H29-G29</f>
        <v>0.7</v>
      </c>
      <c r="P29" s="1" t="n">
        <f aca="false">1-L29</f>
        <v>0.5</v>
      </c>
      <c r="R29" s="1" t="n">
        <v>0.5</v>
      </c>
      <c r="S29" s="1" t="n">
        <v>0</v>
      </c>
      <c r="T29" s="1" t="n">
        <f aca="false">0.2*U29</f>
        <v>2</v>
      </c>
      <c r="U29" s="1" t="n">
        <v>10</v>
      </c>
      <c r="V29" s="1" t="n">
        <f aca="false">O29*(G29+H29)+M29*(E29+F29)</f>
        <v>0.58</v>
      </c>
      <c r="W29" s="1" t="n">
        <f aca="false">O29*(G29+H29)+N29*(E29+F29)</f>
        <v>0.565</v>
      </c>
      <c r="X29" s="1" t="n">
        <f aca="false">P29</f>
        <v>0.5</v>
      </c>
      <c r="Y29" s="1" t="n">
        <f aca="false">(E29*J29)+((1-E29)*(1-O29))</f>
        <v>0.4</v>
      </c>
      <c r="Z29" s="1" t="n">
        <f aca="false">(E29*K29)+((1-E29)*(1-O29))</f>
        <v>0.4125</v>
      </c>
      <c r="AA29" s="1" t="n">
        <f aca="false">L29</f>
        <v>0.5</v>
      </c>
      <c r="AB29" s="1" t="n">
        <f aca="false">B29*((R29*(1-Y29))+(S29*Y29))</f>
        <v>0.15</v>
      </c>
      <c r="AC29" s="1" t="n">
        <f aca="false">B29*((R29*(1-Z29))+(S29*Z29))</f>
        <v>0.146875</v>
      </c>
      <c r="AD29" s="1" t="n">
        <f aca="false">B29*((R29*(1-AA29))+(S29*AA29))</f>
        <v>0.125</v>
      </c>
      <c r="AE29" s="1" t="n">
        <f aca="false">_xlfn.BINOM.DIST(U29-T29,U29,1-V29,1)</f>
        <v>0.997470503992456</v>
      </c>
      <c r="AF29" s="1" t="n">
        <f aca="false">_xlfn.BINOM.DIST(U29-T29,U29,1-W29,1)</f>
        <v>0.996606374651233</v>
      </c>
      <c r="AG29" s="1" t="n">
        <f aca="false">_xlfn.BINOM.DIST(U29-T29,U29,1-X29,1)</f>
        <v>0.9892578125</v>
      </c>
      <c r="AH29" s="1" t="n">
        <f aca="false">(1-AB29)^U29</f>
        <v>0.196874404340723</v>
      </c>
      <c r="AI29" s="1" t="n">
        <f aca="false">(1-AC29)^U29</f>
        <v>0.204233362299854</v>
      </c>
      <c r="AJ29" s="1" t="n">
        <f aca="false">(1-AD29)^U29</f>
        <v>0.263075576163828</v>
      </c>
      <c r="AK29" s="2" t="n">
        <f aca="false">AH29*AE29</f>
        <v>0.196376411320955</v>
      </c>
      <c r="AL29" s="2" t="n">
        <f aca="false">AI29*AF29</f>
        <v>0.203540270784489</v>
      </c>
      <c r="AM29" s="2" t="n">
        <f aca="false">AG29*AJ29</f>
        <v>0.260249568998006</v>
      </c>
    </row>
    <row r="30" customFormat="false" ht="12.8" hidden="false" customHeight="false" outlineLevel="0" collapsed="false">
      <c r="B30" s="1" t="n">
        <v>0.5</v>
      </c>
      <c r="C30" s="1" t="n">
        <v>0.5</v>
      </c>
      <c r="D30" s="2" t="n">
        <v>0.2</v>
      </c>
      <c r="E30" s="1" t="n">
        <f aca="false">B30*C30</f>
        <v>0.25</v>
      </c>
      <c r="F30" s="1" t="n">
        <f aca="false">(1-B30)*D30</f>
        <v>0.1</v>
      </c>
      <c r="G30" s="1" t="n">
        <f aca="false">B30*(1-C30)</f>
        <v>0.25</v>
      </c>
      <c r="H30" s="1" t="n">
        <f aca="false">(1-B30)*(1-D30)</f>
        <v>0.4</v>
      </c>
      <c r="I30" s="1" t="n">
        <v>0.5</v>
      </c>
      <c r="J30" s="2" t="n">
        <f aca="false">0.5+E30-F30</f>
        <v>0.65</v>
      </c>
      <c r="K30" s="2" t="n">
        <f aca="false">0.5+E30+(F30*I30)-(F30*(1-I30))</f>
        <v>0.75</v>
      </c>
      <c r="L30" s="2" t="n">
        <f aca="false">0.5+(B30-(1-B30))/2</f>
        <v>0.5</v>
      </c>
      <c r="M30" s="1" t="n">
        <f aca="false">1-J30</f>
        <v>0.35</v>
      </c>
      <c r="N30" s="1" t="n">
        <f aca="false">1-K30</f>
        <v>0.25</v>
      </c>
      <c r="O30" s="1" t="n">
        <f aca="false">0.5+H30-G30</f>
        <v>0.65</v>
      </c>
      <c r="P30" s="1" t="n">
        <f aca="false">1-L30</f>
        <v>0.5</v>
      </c>
      <c r="R30" s="1" t="n">
        <v>0.5</v>
      </c>
      <c r="S30" s="1" t="n">
        <v>0</v>
      </c>
      <c r="T30" s="1" t="n">
        <f aca="false">0.2*U30</f>
        <v>2</v>
      </c>
      <c r="U30" s="1" t="n">
        <v>10</v>
      </c>
      <c r="V30" s="1" t="n">
        <f aca="false">O30*(G30+H30)+M30*(E30+F30)</f>
        <v>0.545</v>
      </c>
      <c r="W30" s="1" t="n">
        <f aca="false">O30*(G30+H30)+N30*(E30+F30)</f>
        <v>0.51</v>
      </c>
      <c r="X30" s="1" t="n">
        <f aca="false">P30</f>
        <v>0.5</v>
      </c>
      <c r="Y30" s="1" t="n">
        <f aca="false">(E30*J30)+((1-E30)*(1-O30))</f>
        <v>0.425</v>
      </c>
      <c r="Z30" s="1" t="n">
        <f aca="false">(E30*K30)+((1-E30)*(1-O30))</f>
        <v>0.45</v>
      </c>
      <c r="AA30" s="1" t="n">
        <f aca="false">L30</f>
        <v>0.5</v>
      </c>
      <c r="AB30" s="1" t="n">
        <f aca="false">B30*((R30*(1-Y30))+(S30*Y30))</f>
        <v>0.14375</v>
      </c>
      <c r="AC30" s="1" t="n">
        <f aca="false">B30*((R30*(1-Z30))+(S30*Z30))</f>
        <v>0.1375</v>
      </c>
      <c r="AD30" s="1" t="n">
        <f aca="false">B30*((R30*(1-AA30))+(S30*AA30))</f>
        <v>0.125</v>
      </c>
      <c r="AE30" s="1" t="n">
        <f aca="false">_xlfn.BINOM.DIST(U30-T30,U30,1-V30,1)</f>
        <v>0.995064598691863</v>
      </c>
      <c r="AF30" s="1" t="n">
        <f aca="false">_xlfn.BINOM.DIST(U30-T30,U30,1-W30,1)</f>
        <v>0.990897167987681</v>
      </c>
      <c r="AG30" s="1" t="n">
        <f aca="false">_xlfn.BINOM.DIST(U30-T30,U30,1-X30,1)</f>
        <v>0.9892578125</v>
      </c>
      <c r="AH30" s="1" t="n">
        <f aca="false">(1-AB30)^U30</f>
        <v>0.211838964565995</v>
      </c>
      <c r="AI30" s="1" t="n">
        <f aca="false">(1-AC30)^U30</f>
        <v>0.227819575057808</v>
      </c>
      <c r="AJ30" s="1" t="n">
        <f aca="false">(1-AD30)^U30</f>
        <v>0.263075576163828</v>
      </c>
      <c r="AK30" s="2" t="n">
        <f aca="false">AH30*AE30</f>
        <v>0.210793454263161</v>
      </c>
      <c r="AL30" s="2" t="n">
        <f aca="false">AI30*AF30</f>
        <v>0.225745771736939</v>
      </c>
      <c r="AM30" s="2" t="n">
        <f aca="false">AG30*AJ30</f>
        <v>0.260249568998006</v>
      </c>
    </row>
    <row r="31" customFormat="false" ht="12.8" hidden="false" customHeight="false" outlineLevel="0" collapsed="false">
      <c r="B31" s="1" t="n">
        <v>0.5</v>
      </c>
      <c r="C31" s="1" t="n">
        <v>0.5</v>
      </c>
      <c r="D31" s="2" t="n">
        <v>0.3</v>
      </c>
      <c r="E31" s="1" t="n">
        <f aca="false">B31*C31</f>
        <v>0.25</v>
      </c>
      <c r="F31" s="1" t="n">
        <f aca="false">(1-B31)*D31</f>
        <v>0.15</v>
      </c>
      <c r="G31" s="1" t="n">
        <f aca="false">B31*(1-C31)</f>
        <v>0.25</v>
      </c>
      <c r="H31" s="1" t="n">
        <f aca="false">(1-B31)*(1-D31)</f>
        <v>0.35</v>
      </c>
      <c r="I31" s="1" t="n">
        <v>0.5</v>
      </c>
      <c r="J31" s="2" t="n">
        <f aca="false">0.5+E31-F31</f>
        <v>0.6</v>
      </c>
      <c r="K31" s="2" t="n">
        <f aca="false">0.5+E31+(F31*I31)-(F31*(1-I31))</f>
        <v>0.75</v>
      </c>
      <c r="L31" s="2" t="n">
        <f aca="false">0.5+(B31-(1-B31))/2</f>
        <v>0.5</v>
      </c>
      <c r="M31" s="1" t="n">
        <f aca="false">1-J31</f>
        <v>0.4</v>
      </c>
      <c r="N31" s="1" t="n">
        <f aca="false">1-K31</f>
        <v>0.25</v>
      </c>
      <c r="O31" s="1" t="n">
        <f aca="false">0.5+H31-G31</f>
        <v>0.6</v>
      </c>
      <c r="P31" s="1" t="n">
        <f aca="false">1-L31</f>
        <v>0.5</v>
      </c>
      <c r="R31" s="1" t="n">
        <v>0.5</v>
      </c>
      <c r="S31" s="1" t="n">
        <v>0</v>
      </c>
      <c r="T31" s="1" t="n">
        <f aca="false">0.2*U31</f>
        <v>2</v>
      </c>
      <c r="U31" s="1" t="n">
        <v>10</v>
      </c>
      <c r="V31" s="1" t="n">
        <f aca="false">O31*(G31+H31)+M31*(E31+F31)</f>
        <v>0.52</v>
      </c>
      <c r="W31" s="1" t="n">
        <f aca="false">O31*(G31+H31)+N31*(E31+F31)</f>
        <v>0.46</v>
      </c>
      <c r="X31" s="1" t="n">
        <f aca="false">P31</f>
        <v>0.5</v>
      </c>
      <c r="Y31" s="1" t="n">
        <f aca="false">(E31*J31)+((1-E31)*(1-O31))</f>
        <v>0.45</v>
      </c>
      <c r="Z31" s="1" t="n">
        <f aca="false">(E31*K31)+((1-E31)*(1-O31))</f>
        <v>0.4875</v>
      </c>
      <c r="AA31" s="1" t="n">
        <f aca="false">L31</f>
        <v>0.5</v>
      </c>
      <c r="AB31" s="1" t="n">
        <f aca="false">B31*((R31*(1-Y31))+(S31*Y31))</f>
        <v>0.1375</v>
      </c>
      <c r="AC31" s="1" t="n">
        <f aca="false">B31*((R31*(1-Z31))+(S31*Z31))</f>
        <v>0.128125</v>
      </c>
      <c r="AD31" s="1" t="n">
        <f aca="false">B31*((R31*(1-AA31))+(S31*AA31))</f>
        <v>0.125</v>
      </c>
      <c r="AE31" s="1" t="n">
        <f aca="false">_xlfn.BINOM.DIST(U31-T31,U31,1-V31,1)</f>
        <v>0.992317200983822</v>
      </c>
      <c r="AF31" s="1" t="n">
        <f aca="false">_xlfn.BINOM.DIST(U31-T31,U31,1-W31,1)</f>
        <v>0.979931867610709</v>
      </c>
      <c r="AG31" s="1" t="n">
        <f aca="false">_xlfn.BINOM.DIST(U31-T31,U31,1-X31,1)</f>
        <v>0.9892578125</v>
      </c>
      <c r="AH31" s="1" t="n">
        <f aca="false">(1-AB31)^U31</f>
        <v>0.227819575057808</v>
      </c>
      <c r="AI31" s="1" t="n">
        <f aca="false">(1-AC31)^U31</f>
        <v>0.253829590738431</v>
      </c>
      <c r="AJ31" s="1" t="n">
        <f aca="false">(1-AD31)^U31</f>
        <v>0.263075576163828</v>
      </c>
      <c r="AK31" s="2" t="n">
        <f aca="false">AH31*AE31</f>
        <v>0.226069283050688</v>
      </c>
      <c r="AL31" s="2" t="n">
        <f aca="false">AI31*AF31</f>
        <v>0.248735704907173</v>
      </c>
      <c r="AM31" s="2" t="n">
        <f aca="false">AG31*AJ31</f>
        <v>0.260249568998006</v>
      </c>
    </row>
    <row r="32" customFormat="false" ht="12.8" hidden="false" customHeight="false" outlineLevel="0" collapsed="false">
      <c r="B32" s="1" t="n">
        <v>0.5</v>
      </c>
      <c r="C32" s="1" t="n">
        <v>0.5</v>
      </c>
      <c r="D32" s="2" t="n">
        <v>0.4</v>
      </c>
      <c r="E32" s="1" t="n">
        <f aca="false">B32*C32</f>
        <v>0.25</v>
      </c>
      <c r="F32" s="1" t="n">
        <f aca="false">(1-B32)*D32</f>
        <v>0.2</v>
      </c>
      <c r="G32" s="1" t="n">
        <f aca="false">B32*(1-C32)</f>
        <v>0.25</v>
      </c>
      <c r="H32" s="1" t="n">
        <f aca="false">(1-B32)*(1-D32)</f>
        <v>0.3</v>
      </c>
      <c r="I32" s="1" t="n">
        <v>0.5</v>
      </c>
      <c r="J32" s="2" t="n">
        <f aca="false">0.5+E32-F32</f>
        <v>0.55</v>
      </c>
      <c r="K32" s="2" t="n">
        <f aca="false">0.5+E32+(F32*I32)-(F32*(1-I32))</f>
        <v>0.75</v>
      </c>
      <c r="L32" s="2" t="n">
        <f aca="false">0.5+(B32-(1-B32))/2</f>
        <v>0.5</v>
      </c>
      <c r="M32" s="1" t="n">
        <f aca="false">1-J32</f>
        <v>0.45</v>
      </c>
      <c r="N32" s="1" t="n">
        <f aca="false">1-K32</f>
        <v>0.25</v>
      </c>
      <c r="O32" s="1" t="n">
        <f aca="false">0.5+H32-G32</f>
        <v>0.55</v>
      </c>
      <c r="P32" s="1" t="n">
        <f aca="false">1-L32</f>
        <v>0.5</v>
      </c>
      <c r="R32" s="1" t="n">
        <v>0.5</v>
      </c>
      <c r="S32" s="1" t="n">
        <v>0</v>
      </c>
      <c r="T32" s="1" t="n">
        <f aca="false">0.2*U32</f>
        <v>2</v>
      </c>
      <c r="U32" s="1" t="n">
        <v>10</v>
      </c>
      <c r="V32" s="1" t="n">
        <f aca="false">O32*(G32+H32)+M32*(E32+F32)</f>
        <v>0.505</v>
      </c>
      <c r="W32" s="1" t="n">
        <f aca="false">O32*(G32+H32)+N32*(E32+F32)</f>
        <v>0.415</v>
      </c>
      <c r="X32" s="1" t="n">
        <f aca="false">P32</f>
        <v>0.5</v>
      </c>
      <c r="Y32" s="1" t="n">
        <f aca="false">(E32*J32)+((1-E32)*(1-O32))</f>
        <v>0.475</v>
      </c>
      <c r="Z32" s="1" t="n">
        <f aca="false">(E32*K32)+((1-E32)*(1-O32))</f>
        <v>0.525</v>
      </c>
      <c r="AA32" s="1" t="n">
        <f aca="false">L32</f>
        <v>0.5</v>
      </c>
      <c r="AB32" s="1" t="n">
        <f aca="false">B32*((R32*(1-Y32))+(S32*Y32))</f>
        <v>0.13125</v>
      </c>
      <c r="AC32" s="1" t="n">
        <f aca="false">B32*((R32*(1-Z32))+(S32*Z32))</f>
        <v>0.11875</v>
      </c>
      <c r="AD32" s="1" t="n">
        <f aca="false">B32*((R32*(1-AA32))+(S32*AA32))</f>
        <v>0.125</v>
      </c>
      <c r="AE32" s="1" t="n">
        <f aca="false">_xlfn.BINOM.DIST(U32-T32,U32,1-V32,1)</f>
        <v>0.990106536841217</v>
      </c>
      <c r="AF32" s="1" t="n">
        <f aca="false">_xlfn.BINOM.DIST(U32-T32,U32,1-W32,1)</f>
        <v>0.962005321142037</v>
      </c>
      <c r="AG32" s="1" t="n">
        <f aca="false">_xlfn.BINOM.DIST(U32-T32,U32,1-X32,1)</f>
        <v>0.9892578125</v>
      </c>
      <c r="AH32" s="1" t="n">
        <f aca="false">(1-AB32)^U32</f>
        <v>0.244877101449396</v>
      </c>
      <c r="AI32" s="1" t="n">
        <f aca="false">(1-AC32)^U32</f>
        <v>0.282482338606635</v>
      </c>
      <c r="AJ32" s="1" t="n">
        <f aca="false">(1-AD32)^U32</f>
        <v>0.263075576163828</v>
      </c>
      <c r="AK32" s="2" t="n">
        <f aca="false">AH32*AE32</f>
        <v>0.242454418867777</v>
      </c>
      <c r="AL32" s="2" t="n">
        <f aca="false">AI32*AF32</f>
        <v>0.27174951286823</v>
      </c>
      <c r="AM32" s="2" t="n">
        <f aca="false">AG32*AJ32</f>
        <v>0.260249568998006</v>
      </c>
    </row>
    <row r="33" customFormat="false" ht="12.8" hidden="false" customHeight="false" outlineLevel="0" collapsed="false">
      <c r="B33" s="1" t="n">
        <v>0.5</v>
      </c>
      <c r="C33" s="1" t="n">
        <v>0.5</v>
      </c>
      <c r="D33" s="2" t="n">
        <v>0.5</v>
      </c>
      <c r="E33" s="1" t="n">
        <f aca="false">B33*C33</f>
        <v>0.25</v>
      </c>
      <c r="F33" s="1" t="n">
        <f aca="false">(1-B33)*D33</f>
        <v>0.25</v>
      </c>
      <c r="G33" s="1" t="n">
        <f aca="false">B33*(1-C33)</f>
        <v>0.25</v>
      </c>
      <c r="H33" s="1" t="n">
        <f aca="false">(1-B33)*(1-D33)</f>
        <v>0.25</v>
      </c>
      <c r="I33" s="1" t="n">
        <v>0.5</v>
      </c>
      <c r="J33" s="2" t="n">
        <f aca="false">0.5+E33-F33</f>
        <v>0.5</v>
      </c>
      <c r="K33" s="2" t="n">
        <f aca="false">0.5+E33+(F33*I33)-(F33*(1-I33))</f>
        <v>0.75</v>
      </c>
      <c r="L33" s="2" t="n">
        <f aca="false">0.5+(B33-(1-B33))/2</f>
        <v>0.5</v>
      </c>
      <c r="M33" s="1" t="n">
        <f aca="false">1-J33</f>
        <v>0.5</v>
      </c>
      <c r="N33" s="1" t="n">
        <f aca="false">1-K33</f>
        <v>0.25</v>
      </c>
      <c r="O33" s="1" t="n">
        <f aca="false">0.5+H33-G33</f>
        <v>0.5</v>
      </c>
      <c r="P33" s="1" t="n">
        <f aca="false">1-L33</f>
        <v>0.5</v>
      </c>
      <c r="R33" s="1" t="n">
        <v>0.5</v>
      </c>
      <c r="S33" s="1" t="n">
        <v>0</v>
      </c>
      <c r="T33" s="1" t="n">
        <f aca="false">0.2*U33</f>
        <v>2</v>
      </c>
      <c r="U33" s="1" t="n">
        <v>10</v>
      </c>
      <c r="V33" s="1" t="n">
        <f aca="false">O33*(G33+H33)+M33*(E33+F33)</f>
        <v>0.5</v>
      </c>
      <c r="W33" s="1" t="n">
        <f aca="false">O33*(G33+H33)+N33*(E33+F33)</f>
        <v>0.375</v>
      </c>
      <c r="X33" s="1" t="n">
        <f aca="false">P33</f>
        <v>0.5</v>
      </c>
      <c r="Y33" s="1" t="n">
        <f aca="false">(E33*J33)+((1-E33)*(1-O33))</f>
        <v>0.5</v>
      </c>
      <c r="Z33" s="1" t="n">
        <f aca="false">(E33*K33)+((1-E33)*(1-O33))</f>
        <v>0.5625</v>
      </c>
      <c r="AA33" s="1" t="n">
        <f aca="false">L33</f>
        <v>0.5</v>
      </c>
      <c r="AB33" s="1" t="n">
        <f aca="false">B33*((R33*(1-Y33))+(S33*Y33))</f>
        <v>0.125</v>
      </c>
      <c r="AC33" s="1" t="n">
        <f aca="false">B33*((R33*(1-Z33))+(S33*Z33))</f>
        <v>0.109375</v>
      </c>
      <c r="AD33" s="1" t="n">
        <f aca="false">B33*((R33*(1-AA33))+(S33*AA33))</f>
        <v>0.125</v>
      </c>
      <c r="AE33" s="1" t="n">
        <f aca="false">_xlfn.BINOM.DIST(U33-T33,U33,1-V33,1)</f>
        <v>0.9892578125</v>
      </c>
      <c r="AF33" s="1" t="n">
        <f aca="false">_xlfn.BINOM.DIST(U33-T33,U33,1-W33,1)</f>
        <v>0.936335370875895</v>
      </c>
      <c r="AG33" s="1" t="n">
        <f aca="false">_xlfn.BINOM.DIST(U33-T33,U33,1-X33,1)</f>
        <v>0.9892578125</v>
      </c>
      <c r="AH33" s="1" t="n">
        <f aca="false">(1-AB33)^U33</f>
        <v>0.263075576163828</v>
      </c>
      <c r="AI33" s="1" t="n">
        <f aca="false">(1-AC33)^U33</f>
        <v>0.314013859582181</v>
      </c>
      <c r="AJ33" s="1" t="n">
        <f aca="false">(1-AD33)^U33</f>
        <v>0.263075576163828</v>
      </c>
      <c r="AK33" s="2" t="n">
        <f aca="false">AH33*AE33</f>
        <v>0.260249568998006</v>
      </c>
      <c r="AL33" s="2" t="n">
        <f aca="false">AI33*AF33</f>
        <v>0.294022283672053</v>
      </c>
      <c r="AM33" s="2" t="n">
        <f aca="false">AG33*AJ33</f>
        <v>0.260249568998006</v>
      </c>
    </row>
    <row r="34" customFormat="false" ht="12.8" hidden="false" customHeight="false" outlineLevel="0" collapsed="false">
      <c r="B34" s="1" t="n">
        <v>0.5</v>
      </c>
      <c r="C34" s="1" t="n">
        <v>0.5</v>
      </c>
      <c r="D34" s="2" t="n">
        <v>0.6</v>
      </c>
      <c r="E34" s="1" t="n">
        <f aca="false">B34*C34</f>
        <v>0.25</v>
      </c>
      <c r="F34" s="1" t="n">
        <f aca="false">(1-B34)*D34</f>
        <v>0.3</v>
      </c>
      <c r="G34" s="1" t="n">
        <f aca="false">B34*(1-C34)</f>
        <v>0.25</v>
      </c>
      <c r="H34" s="1" t="n">
        <f aca="false">(1-B34)*(1-D34)</f>
        <v>0.2</v>
      </c>
      <c r="I34" s="1" t="n">
        <v>0.5</v>
      </c>
      <c r="J34" s="2" t="n">
        <f aca="false">0.5+E34-F34</f>
        <v>0.45</v>
      </c>
      <c r="K34" s="2" t="n">
        <f aca="false">0.5+E34+(F34*I34)-(F34*(1-I34))</f>
        <v>0.75</v>
      </c>
      <c r="L34" s="2" t="n">
        <f aca="false">0.5+(B34-(1-B34))/2</f>
        <v>0.5</v>
      </c>
      <c r="M34" s="1" t="n">
        <f aca="false">1-J34</f>
        <v>0.55</v>
      </c>
      <c r="N34" s="1" t="n">
        <f aca="false">1-K34</f>
        <v>0.25</v>
      </c>
      <c r="O34" s="1" t="n">
        <f aca="false">0.5+H34-G34</f>
        <v>0.45</v>
      </c>
      <c r="P34" s="1" t="n">
        <f aca="false">1-L34</f>
        <v>0.5</v>
      </c>
      <c r="R34" s="1" t="n">
        <v>0.5</v>
      </c>
      <c r="S34" s="1" t="n">
        <v>0</v>
      </c>
      <c r="T34" s="1" t="n">
        <f aca="false">0.2*U34</f>
        <v>2</v>
      </c>
      <c r="U34" s="1" t="n">
        <v>10</v>
      </c>
      <c r="V34" s="1" t="n">
        <f aca="false">O34*(G34+H34)+M34*(E34+F34)</f>
        <v>0.505</v>
      </c>
      <c r="W34" s="1" t="n">
        <f aca="false">O34*(G34+H34)+N34*(E34+F34)</f>
        <v>0.34</v>
      </c>
      <c r="X34" s="1" t="n">
        <f aca="false">P34</f>
        <v>0.5</v>
      </c>
      <c r="Y34" s="1" t="n">
        <f aca="false">(E34*J34)+((1-E34)*(1-O34))</f>
        <v>0.525</v>
      </c>
      <c r="Z34" s="1" t="n">
        <f aca="false">(E34*K34)+((1-E34)*(1-O34))</f>
        <v>0.6</v>
      </c>
      <c r="AA34" s="1" t="n">
        <f aca="false">L34</f>
        <v>0.5</v>
      </c>
      <c r="AB34" s="1" t="n">
        <f aca="false">B34*((R34*(1-Y34))+(S34*Y34))</f>
        <v>0.11875</v>
      </c>
      <c r="AC34" s="1" t="n">
        <f aca="false">B34*((R34*(1-Z34))+(S34*Z34))</f>
        <v>0.1</v>
      </c>
      <c r="AD34" s="1" t="n">
        <f aca="false">B34*((R34*(1-AA34))+(S34*AA34))</f>
        <v>0.125</v>
      </c>
      <c r="AE34" s="1" t="n">
        <f aca="false">_xlfn.BINOM.DIST(U34-T34,U34,1-V34,1)</f>
        <v>0.990106536841217</v>
      </c>
      <c r="AF34" s="1" t="n">
        <f aca="false">_xlfn.BINOM.DIST(U34-T34,U34,1-W34,1)</f>
        <v>0.903523519143972</v>
      </c>
      <c r="AG34" s="1" t="n">
        <f aca="false">_xlfn.BINOM.DIST(U34-T34,U34,1-X34,1)</f>
        <v>0.9892578125</v>
      </c>
      <c r="AH34" s="1" t="n">
        <f aca="false">(1-AB34)^U34</f>
        <v>0.282482338606635</v>
      </c>
      <c r="AI34" s="1" t="n">
        <f aca="false">(1-AC34)^U34</f>
        <v>0.3486784401</v>
      </c>
      <c r="AJ34" s="1" t="n">
        <f aca="false">(1-AD34)^U34</f>
        <v>0.263075576163828</v>
      </c>
      <c r="AK34" s="2" t="n">
        <f aca="false">AH34*AE34</f>
        <v>0.279687609996624</v>
      </c>
      <c r="AL34" s="2" t="n">
        <f aca="false">AI34*AF34</f>
        <v>0.315039171248783</v>
      </c>
      <c r="AM34" s="2" t="n">
        <f aca="false">AG34*AJ34</f>
        <v>0.260249568998006</v>
      </c>
    </row>
    <row r="35" customFormat="false" ht="12.8" hidden="false" customHeight="false" outlineLevel="0" collapsed="false">
      <c r="B35" s="1" t="n">
        <v>0.5</v>
      </c>
      <c r="C35" s="1" t="n">
        <v>0.5</v>
      </c>
      <c r="D35" s="2" t="n">
        <v>0.7</v>
      </c>
      <c r="E35" s="1" t="n">
        <f aca="false">B35*C35</f>
        <v>0.25</v>
      </c>
      <c r="F35" s="1" t="n">
        <f aca="false">(1-B35)*D35</f>
        <v>0.35</v>
      </c>
      <c r="G35" s="1" t="n">
        <f aca="false">B35*(1-C35)</f>
        <v>0.25</v>
      </c>
      <c r="H35" s="1" t="n">
        <f aca="false">(1-B35)*(1-D35)</f>
        <v>0.15</v>
      </c>
      <c r="I35" s="1" t="n">
        <v>0.5</v>
      </c>
      <c r="J35" s="2" t="n">
        <f aca="false">0.5+E35-F35</f>
        <v>0.4</v>
      </c>
      <c r="K35" s="2" t="n">
        <f aca="false">0.5+E35+(F35*I35)-(F35*(1-I35))</f>
        <v>0.75</v>
      </c>
      <c r="L35" s="2" t="n">
        <f aca="false">0.5+(B35-(1-B35))/2</f>
        <v>0.5</v>
      </c>
      <c r="M35" s="1" t="n">
        <f aca="false">1-J35</f>
        <v>0.6</v>
      </c>
      <c r="N35" s="1" t="n">
        <f aca="false">1-K35</f>
        <v>0.25</v>
      </c>
      <c r="O35" s="1" t="n">
        <f aca="false">0.5+H35-G35</f>
        <v>0.4</v>
      </c>
      <c r="P35" s="1" t="n">
        <f aca="false">1-L35</f>
        <v>0.5</v>
      </c>
      <c r="R35" s="1" t="n">
        <v>0.5</v>
      </c>
      <c r="S35" s="1" t="n">
        <v>0</v>
      </c>
      <c r="T35" s="1" t="n">
        <f aca="false">0.2*U35</f>
        <v>2</v>
      </c>
      <c r="U35" s="1" t="n">
        <v>10</v>
      </c>
      <c r="V35" s="1" t="n">
        <f aca="false">O35*(G35+H35)+M35*(E35+F35)</f>
        <v>0.52</v>
      </c>
      <c r="W35" s="1" t="n">
        <f aca="false">O35*(G35+H35)+N35*(E35+F35)</f>
        <v>0.31</v>
      </c>
      <c r="X35" s="1" t="n">
        <f aca="false">P35</f>
        <v>0.5</v>
      </c>
      <c r="Y35" s="1" t="n">
        <f aca="false">(E35*J35)+((1-E35)*(1-O35))</f>
        <v>0.55</v>
      </c>
      <c r="Z35" s="1" t="n">
        <f aca="false">(E35*K35)+((1-E35)*(1-O35))</f>
        <v>0.6375</v>
      </c>
      <c r="AA35" s="1" t="n">
        <f aca="false">L35</f>
        <v>0.5</v>
      </c>
      <c r="AB35" s="1" t="n">
        <f aca="false">B35*((R35*(1-Y35))+(S35*Y35))</f>
        <v>0.1125</v>
      </c>
      <c r="AC35" s="1" t="n">
        <f aca="false">B35*((R35*(1-Z35))+(S35*Z35))</f>
        <v>0.090625</v>
      </c>
      <c r="AD35" s="1" t="n">
        <f aca="false">B35*((R35*(1-AA35))+(S35*AA35))</f>
        <v>0.125</v>
      </c>
      <c r="AE35" s="1" t="n">
        <f aca="false">_xlfn.BINOM.DIST(U35-T35,U35,1-V35,1)</f>
        <v>0.992317200983822</v>
      </c>
      <c r="AF35" s="1" t="n">
        <f aca="false">_xlfn.BINOM.DIST(U35-T35,U35,1-W35,1)</f>
        <v>0.865636587103166</v>
      </c>
      <c r="AG35" s="1" t="n">
        <f aca="false">_xlfn.BINOM.DIST(U35-T35,U35,1-X35,1)</f>
        <v>0.9892578125</v>
      </c>
      <c r="AH35" s="1" t="n">
        <f aca="false">(1-AB35)^U35</f>
        <v>0.303168180492695</v>
      </c>
      <c r="AI35" s="1" t="n">
        <f aca="false">(1-AC35)^U35</f>
        <v>0.386749807903707</v>
      </c>
      <c r="AJ35" s="1" t="n">
        <f aca="false">(1-AD35)^U35</f>
        <v>0.263075576163828</v>
      </c>
      <c r="AK35" s="2" t="n">
        <f aca="false">AH35*AE35</f>
        <v>0.30083900029387</v>
      </c>
      <c r="AL35" s="2" t="n">
        <f aca="false">AI35*AF35</f>
        <v>0.33478478377657</v>
      </c>
      <c r="AM35" s="2" t="n">
        <f aca="false">AG35*AJ35</f>
        <v>0.260249568998006</v>
      </c>
    </row>
    <row r="36" customFormat="false" ht="12.8" hidden="false" customHeight="false" outlineLevel="0" collapsed="false">
      <c r="B36" s="1" t="n">
        <v>0.5</v>
      </c>
      <c r="C36" s="1" t="n">
        <v>0.5</v>
      </c>
      <c r="D36" s="2" t="n">
        <v>0.8</v>
      </c>
      <c r="E36" s="1" t="n">
        <f aca="false">B36*C36</f>
        <v>0.25</v>
      </c>
      <c r="F36" s="1" t="n">
        <f aca="false">(1-B36)*D36</f>
        <v>0.4</v>
      </c>
      <c r="G36" s="1" t="n">
        <f aca="false">B36*(1-C36)</f>
        <v>0.25</v>
      </c>
      <c r="H36" s="1" t="n">
        <f aca="false">(1-B36)*(1-D36)</f>
        <v>0.1</v>
      </c>
      <c r="I36" s="1" t="n">
        <v>0.5</v>
      </c>
      <c r="J36" s="2" t="n">
        <f aca="false">0.5+E36-F36</f>
        <v>0.35</v>
      </c>
      <c r="K36" s="2" t="n">
        <f aca="false">0.5+E36+(F36*I36)-(F36*(1-I36))</f>
        <v>0.75</v>
      </c>
      <c r="L36" s="2" t="n">
        <f aca="false">0.5+(B36-(1-B36))/2</f>
        <v>0.5</v>
      </c>
      <c r="M36" s="1" t="n">
        <f aca="false">1-J36</f>
        <v>0.65</v>
      </c>
      <c r="N36" s="1" t="n">
        <f aca="false">1-K36</f>
        <v>0.25</v>
      </c>
      <c r="O36" s="1" t="n">
        <f aca="false">0.5+H36-G36</f>
        <v>0.35</v>
      </c>
      <c r="P36" s="1" t="n">
        <f aca="false">1-L36</f>
        <v>0.5</v>
      </c>
      <c r="R36" s="1" t="n">
        <v>0.5</v>
      </c>
      <c r="S36" s="1" t="n">
        <v>0</v>
      </c>
      <c r="T36" s="1" t="n">
        <f aca="false">0.2*U36</f>
        <v>2</v>
      </c>
      <c r="U36" s="1" t="n">
        <v>10</v>
      </c>
      <c r="V36" s="1" t="n">
        <f aca="false">O36*(G36+H36)+M36*(E36+F36)</f>
        <v>0.545</v>
      </c>
      <c r="W36" s="1" t="n">
        <f aca="false">O36*(G36+H36)+N36*(E36+F36)</f>
        <v>0.285</v>
      </c>
      <c r="X36" s="1" t="n">
        <f aca="false">P36</f>
        <v>0.5</v>
      </c>
      <c r="Y36" s="1" t="n">
        <f aca="false">(E36*J36)+((1-E36)*(1-O36))</f>
        <v>0.575</v>
      </c>
      <c r="Z36" s="1" t="n">
        <f aca="false">(E36*K36)+((1-E36)*(1-O36))</f>
        <v>0.675</v>
      </c>
      <c r="AA36" s="1" t="n">
        <f aca="false">L36</f>
        <v>0.5</v>
      </c>
      <c r="AB36" s="1" t="n">
        <f aca="false">B36*((R36*(1-Y36))+(S36*Y36))</f>
        <v>0.10625</v>
      </c>
      <c r="AC36" s="1" t="n">
        <f aca="false">B36*((R36*(1-Z36))+(S36*Z36))</f>
        <v>0.08125</v>
      </c>
      <c r="AD36" s="1" t="n">
        <f aca="false">B36*((R36*(1-AA36))+(S36*AA36))</f>
        <v>0.125</v>
      </c>
      <c r="AE36" s="1" t="n">
        <f aca="false">_xlfn.BINOM.DIST(U36-T36,U36,1-V36,1)</f>
        <v>0.995064598691863</v>
      </c>
      <c r="AF36" s="1" t="n">
        <f aca="false">_xlfn.BINOM.DIST(U36-T36,U36,1-W36,1)</f>
        <v>0.82589393085856</v>
      </c>
      <c r="AG36" s="1" t="n">
        <f aca="false">_xlfn.BINOM.DIST(U36-T36,U36,1-X36,1)</f>
        <v>0.9892578125</v>
      </c>
      <c r="AH36" s="1" t="n">
        <f aca="false">(1-AB36)^U36</f>
        <v>0.325207496456734</v>
      </c>
      <c r="AI36" s="1" t="n">
        <f aca="false">(1-AC36)^U36</f>
        <v>0.428522392449639</v>
      </c>
      <c r="AJ36" s="1" t="n">
        <f aca="false">(1-AD36)^U36</f>
        <v>0.263075576163828</v>
      </c>
      <c r="AK36" s="2" t="n">
        <f aca="false">AH36*AE36</f>
        <v>0.323602466953305</v>
      </c>
      <c r="AL36" s="2" t="n">
        <f aca="false">AI36*AF36</f>
        <v>0.353914043161147</v>
      </c>
      <c r="AM36" s="2" t="n">
        <f aca="false">AG36*AJ36</f>
        <v>0.260249568998006</v>
      </c>
    </row>
    <row r="37" customFormat="false" ht="12.8" hidden="false" customHeight="false" outlineLevel="0" collapsed="false">
      <c r="B37" s="1" t="n">
        <v>0.5</v>
      </c>
      <c r="C37" s="1" t="n">
        <v>0.5</v>
      </c>
      <c r="D37" s="2" t="n">
        <v>0.9</v>
      </c>
      <c r="E37" s="1" t="n">
        <f aca="false">B37*C37</f>
        <v>0.25</v>
      </c>
      <c r="F37" s="1" t="n">
        <f aca="false">(1-B37)*D37</f>
        <v>0.45</v>
      </c>
      <c r="G37" s="1" t="n">
        <f aca="false">B37*(1-C37)</f>
        <v>0.25</v>
      </c>
      <c r="H37" s="1" t="n">
        <f aca="false">(1-B37)*(1-D37)</f>
        <v>0.05</v>
      </c>
      <c r="I37" s="1" t="n">
        <v>0.5</v>
      </c>
      <c r="J37" s="2" t="n">
        <f aca="false">0.5+E37-F37</f>
        <v>0.3</v>
      </c>
      <c r="K37" s="2" t="n">
        <f aca="false">0.5+E37+(F37*I37)-(F37*(1-I37))</f>
        <v>0.75</v>
      </c>
      <c r="L37" s="2" t="n">
        <f aca="false">0.5+(B37-(1-B37))/2</f>
        <v>0.5</v>
      </c>
      <c r="M37" s="1" t="n">
        <f aca="false">1-J37</f>
        <v>0.7</v>
      </c>
      <c r="N37" s="1" t="n">
        <f aca="false">1-K37</f>
        <v>0.25</v>
      </c>
      <c r="O37" s="1" t="n">
        <f aca="false">0.5+H37-G37</f>
        <v>0.3</v>
      </c>
      <c r="P37" s="1" t="n">
        <f aca="false">1-L37</f>
        <v>0.5</v>
      </c>
      <c r="R37" s="1" t="n">
        <v>0.5</v>
      </c>
      <c r="S37" s="1" t="n">
        <v>0</v>
      </c>
      <c r="T37" s="1" t="n">
        <f aca="false">0.2*U37</f>
        <v>2</v>
      </c>
      <c r="U37" s="1" t="n">
        <v>10</v>
      </c>
      <c r="V37" s="1" t="n">
        <f aca="false">O37*(G37+H37)+M37*(E37+F37)</f>
        <v>0.58</v>
      </c>
      <c r="W37" s="1" t="n">
        <f aca="false">O37*(G37+H37)+N37*(E37+F37)</f>
        <v>0.265</v>
      </c>
      <c r="X37" s="1" t="n">
        <f aca="false">P37</f>
        <v>0.5</v>
      </c>
      <c r="Y37" s="1" t="n">
        <f aca="false">(E37*J37)+((1-E37)*(1-O37))</f>
        <v>0.6</v>
      </c>
      <c r="Z37" s="1" t="n">
        <f aca="false">(E37*K37)+((1-E37)*(1-O37))</f>
        <v>0.7125</v>
      </c>
      <c r="AA37" s="1" t="n">
        <f aca="false">L37</f>
        <v>0.5</v>
      </c>
      <c r="AB37" s="1" t="n">
        <f aca="false">B37*((R37*(1-Y37))+(S37*Y37))</f>
        <v>0.1</v>
      </c>
      <c r="AC37" s="1" t="n">
        <f aca="false">B37*((R37*(1-Z37))+(S37*Z37))</f>
        <v>0.071875</v>
      </c>
      <c r="AD37" s="1" t="n">
        <f aca="false">B37*((R37*(1-AA37))+(S37*AA37))</f>
        <v>0.125</v>
      </c>
      <c r="AE37" s="1" t="n">
        <f aca="false">_xlfn.BINOM.DIST(U37-T37,U37,1-V37,1)</f>
        <v>0.997470503992456</v>
      </c>
      <c r="AF37" s="1" t="n">
        <f aca="false">_xlfn.BINOM.DIST(U37-T37,U37,1-W37,1)</f>
        <v>0.788093282208266</v>
      </c>
      <c r="AG37" s="1" t="n">
        <f aca="false">_xlfn.BINOM.DIST(U37-T37,U37,1-X37,1)</f>
        <v>0.9892578125</v>
      </c>
      <c r="AH37" s="1" t="n">
        <f aca="false">(1-AB37)^U37</f>
        <v>0.3486784401</v>
      </c>
      <c r="AI37" s="1" t="n">
        <f aca="false">(1-AC37)^U37</f>
        <v>0.474312652684671</v>
      </c>
      <c r="AJ37" s="1" t="n">
        <f aca="false">(1-AD37)^U37</f>
        <v>0.263075576163828</v>
      </c>
      <c r="AK37" s="2" t="n">
        <f aca="false">AH37*AE37</f>
        <v>0.34779645937785</v>
      </c>
      <c r="AL37" s="2" t="n">
        <f aca="false">AI37*AF37</f>
        <v>0.373802615247172</v>
      </c>
      <c r="AM37" s="2" t="n">
        <f aca="false">AG37*AJ37</f>
        <v>0.260249568998006</v>
      </c>
    </row>
    <row r="38" customFormat="false" ht="12.8" hidden="false" customHeight="false" outlineLevel="0" collapsed="false">
      <c r="B38" s="1" t="n">
        <v>0.5</v>
      </c>
      <c r="C38" s="1" t="n">
        <v>0.5</v>
      </c>
      <c r="D38" s="2" t="n">
        <v>1</v>
      </c>
      <c r="E38" s="1" t="n">
        <f aca="false">B38*C38</f>
        <v>0.25</v>
      </c>
      <c r="F38" s="1" t="n">
        <f aca="false">(1-B38)*D38</f>
        <v>0.5</v>
      </c>
      <c r="G38" s="1" t="n">
        <f aca="false">B38*(1-C38)</f>
        <v>0.25</v>
      </c>
      <c r="H38" s="1" t="n">
        <f aca="false">(1-B38)*(1-D38)</f>
        <v>0</v>
      </c>
      <c r="I38" s="1" t="n">
        <v>0.5</v>
      </c>
      <c r="J38" s="2" t="n">
        <f aca="false">0.5+E38-F38</f>
        <v>0.25</v>
      </c>
      <c r="K38" s="2" t="n">
        <f aca="false">0.5+E38+(F38*I38)-(F38*(1-I38))</f>
        <v>0.75</v>
      </c>
      <c r="L38" s="2" t="n">
        <f aca="false">0.5+(B38-(1-B38))/2</f>
        <v>0.5</v>
      </c>
      <c r="M38" s="1" t="n">
        <f aca="false">1-J38</f>
        <v>0.75</v>
      </c>
      <c r="N38" s="1" t="n">
        <f aca="false">1-K38</f>
        <v>0.25</v>
      </c>
      <c r="O38" s="1" t="n">
        <f aca="false">0.5+H38-G38</f>
        <v>0.25</v>
      </c>
      <c r="P38" s="1" t="n">
        <f aca="false">1-L38</f>
        <v>0.5</v>
      </c>
      <c r="R38" s="1" t="n">
        <v>0.5</v>
      </c>
      <c r="S38" s="1" t="n">
        <v>0</v>
      </c>
      <c r="T38" s="1" t="n">
        <f aca="false">0.2*U38</f>
        <v>2</v>
      </c>
      <c r="U38" s="1" t="n">
        <v>10</v>
      </c>
      <c r="V38" s="1" t="n">
        <f aca="false">O38*(G38+H38)+M38*(E38+F38)</f>
        <v>0.625</v>
      </c>
      <c r="W38" s="1" t="n">
        <f aca="false">O38*(G38+H38)+N38*(E38+F38)</f>
        <v>0.25</v>
      </c>
      <c r="X38" s="1" t="n">
        <f aca="false">P38</f>
        <v>0.5</v>
      </c>
      <c r="Y38" s="1" t="n">
        <f aca="false">(E38*J38)+((1-E38)*(1-O38))</f>
        <v>0.625</v>
      </c>
      <c r="Z38" s="1" t="n">
        <f aca="false">(E38*K38)+((1-E38)*(1-O38))</f>
        <v>0.75</v>
      </c>
      <c r="AA38" s="1" t="n">
        <f aca="false">L38</f>
        <v>0.5</v>
      </c>
      <c r="AB38" s="1" t="n">
        <f aca="false">B38*((R38*(1-Y38))+(S38*Y38))</f>
        <v>0.09375</v>
      </c>
      <c r="AC38" s="1" t="n">
        <f aca="false">B38*((R38*(1-Z38))+(S38*Z38))</f>
        <v>0.0625</v>
      </c>
      <c r="AD38" s="1" t="n">
        <f aca="false">B38*((R38*(1-AA38))+(S38*AA38))</f>
        <v>0.125</v>
      </c>
      <c r="AE38" s="1" t="n">
        <f aca="false">_xlfn.BINOM.DIST(U38-T38,U38,1-V38,1)</f>
        <v>0.999028445221484</v>
      </c>
      <c r="AF38" s="1" t="n">
        <f aca="false">_xlfn.BINOM.DIST(U38-T38,U38,1-W38,1)</f>
        <v>0.755974769592285</v>
      </c>
      <c r="AG38" s="1" t="n">
        <f aca="false">_xlfn.BINOM.DIST(U38-T38,U38,1-X38,1)</f>
        <v>0.9892578125</v>
      </c>
      <c r="AH38" s="1" t="n">
        <f aca="false">(1-AB38)^U38</f>
        <v>0.373663085628984</v>
      </c>
      <c r="AI38" s="1" t="n">
        <f aca="false">(1-AC38)^U38</f>
        <v>0.524460475048727</v>
      </c>
      <c r="AJ38" s="1" t="n">
        <f aca="false">(1-AD38)^U38</f>
        <v>0.263075576163828</v>
      </c>
      <c r="AK38" s="2" t="n">
        <f aca="false">AH38*AE38</f>
        <v>0.373300051472586</v>
      </c>
      <c r="AL38" s="2" t="n">
        <f aca="false">AI38*AF38</f>
        <v>0.396478886785222</v>
      </c>
      <c r="AM38" s="2" t="n">
        <f aca="false">AG38*AJ38</f>
        <v>0.260249568998006</v>
      </c>
    </row>
    <row r="39" customFormat="false" ht="12.8" hidden="false" customHeight="false" outlineLevel="0" collapsed="false">
      <c r="G39" s="1"/>
      <c r="H39" s="1"/>
      <c r="J39" s="2"/>
      <c r="K39" s="2"/>
      <c r="L39" s="2"/>
      <c r="M39" s="1"/>
      <c r="N39" s="1"/>
      <c r="AC39" s="1"/>
      <c r="AD39" s="1"/>
      <c r="AK39" s="2"/>
      <c r="AL39" s="2"/>
      <c r="AM39" s="2"/>
    </row>
    <row r="40" customFormat="false" ht="12.8" hidden="false" customHeight="false" outlineLevel="0" collapsed="false">
      <c r="A40" s="2" t="s">
        <v>17</v>
      </c>
      <c r="B40" s="1" t="n">
        <v>0.5</v>
      </c>
      <c r="C40" s="1" t="n">
        <v>0.5</v>
      </c>
      <c r="D40" s="1" t="n">
        <v>0.5</v>
      </c>
      <c r="E40" s="1" t="n">
        <f aca="false">B40*C40</f>
        <v>0.25</v>
      </c>
      <c r="F40" s="1" t="n">
        <f aca="false">(1-B40)*D40</f>
        <v>0.25</v>
      </c>
      <c r="G40" s="1" t="n">
        <f aca="false">B40*(1-C40)</f>
        <v>0.25</v>
      </c>
      <c r="H40" s="1" t="n">
        <f aca="false">(1-B40)*(1-D40)</f>
        <v>0.25</v>
      </c>
      <c r="I40" s="2" t="n">
        <v>0</v>
      </c>
      <c r="J40" s="2" t="n">
        <f aca="false">0.5+E40-F40</f>
        <v>0.5</v>
      </c>
      <c r="K40" s="2" t="n">
        <f aca="false">0.5+E40+(F40*I40)-(F40*(1-I40))</f>
        <v>0.5</v>
      </c>
      <c r="L40" s="2" t="n">
        <f aca="false">0.5+(B40-(1-B40))/2</f>
        <v>0.5</v>
      </c>
      <c r="M40" s="1" t="n">
        <f aca="false">1-J40</f>
        <v>0.5</v>
      </c>
      <c r="N40" s="1" t="n">
        <f aca="false">1-K40</f>
        <v>0.5</v>
      </c>
      <c r="O40" s="1" t="n">
        <f aca="false">0.5+H40-G40</f>
        <v>0.5</v>
      </c>
      <c r="P40" s="1" t="n">
        <f aca="false">1-L40</f>
        <v>0.5</v>
      </c>
      <c r="R40" s="1" t="n">
        <v>0.5</v>
      </c>
      <c r="S40" s="1" t="n">
        <v>0</v>
      </c>
      <c r="T40" s="1" t="n">
        <f aca="false">0.2*U40</f>
        <v>2</v>
      </c>
      <c r="U40" s="1" t="n">
        <v>10</v>
      </c>
      <c r="V40" s="1" t="n">
        <f aca="false">O40*(G40+H40)+M40*(E40+F40)</f>
        <v>0.5</v>
      </c>
      <c r="W40" s="1" t="n">
        <f aca="false">O40*(G40+H40)+N40*(E40+F40)</f>
        <v>0.5</v>
      </c>
      <c r="X40" s="1" t="n">
        <f aca="false">P40</f>
        <v>0.5</v>
      </c>
      <c r="Y40" s="1" t="n">
        <f aca="false">(E40*J40)+((1-E40)*(1-O40))</f>
        <v>0.5</v>
      </c>
      <c r="Z40" s="1" t="n">
        <f aca="false">(E40*K40)+((1-E40)*(1-O40))</f>
        <v>0.5</v>
      </c>
      <c r="AA40" s="1" t="n">
        <f aca="false">L40</f>
        <v>0.5</v>
      </c>
      <c r="AB40" s="1" t="n">
        <f aca="false">B40*((R40*(1-Y40))+(S40*Y40))</f>
        <v>0.125</v>
      </c>
      <c r="AC40" s="1" t="n">
        <f aca="false">B40*((R40*(1-Z40))+(S40*Z40))</f>
        <v>0.125</v>
      </c>
      <c r="AD40" s="1" t="n">
        <f aca="false">B40*((R40*(1-AA40))+(S40*AA40))</f>
        <v>0.125</v>
      </c>
      <c r="AE40" s="1" t="n">
        <f aca="false">_xlfn.BINOM.DIST(U40-T40,U40,1-V40,1)</f>
        <v>0.9892578125</v>
      </c>
      <c r="AF40" s="1" t="n">
        <f aca="false">_xlfn.BINOM.DIST(U40-T40,U40,1-W40,1)</f>
        <v>0.9892578125</v>
      </c>
      <c r="AG40" s="1" t="n">
        <f aca="false">_xlfn.BINOM.DIST(U40-T40,U40,1-X40,1)</f>
        <v>0.9892578125</v>
      </c>
      <c r="AH40" s="1" t="n">
        <f aca="false">(1-AB40)^U40</f>
        <v>0.263075576163828</v>
      </c>
      <c r="AI40" s="1" t="n">
        <f aca="false">(1-AC40)^U40</f>
        <v>0.263075576163828</v>
      </c>
      <c r="AJ40" s="1" t="n">
        <f aca="false">(1-AD40)^U40</f>
        <v>0.263075576163828</v>
      </c>
      <c r="AK40" s="2" t="n">
        <f aca="false">AH40*AE40</f>
        <v>0.260249568998006</v>
      </c>
      <c r="AL40" s="2" t="n">
        <f aca="false">AI40*AF40</f>
        <v>0.260249568998006</v>
      </c>
      <c r="AM40" s="2" t="n">
        <f aca="false">AG40*AJ40</f>
        <v>0.260249568998006</v>
      </c>
    </row>
    <row r="41" customFormat="false" ht="12.8" hidden="false" customHeight="false" outlineLevel="0" collapsed="false">
      <c r="B41" s="1" t="n">
        <v>0.5</v>
      </c>
      <c r="C41" s="1" t="n">
        <v>0.5</v>
      </c>
      <c r="D41" s="1" t="n">
        <v>0.5</v>
      </c>
      <c r="E41" s="1" t="n">
        <f aca="false">B41*C41</f>
        <v>0.25</v>
      </c>
      <c r="F41" s="1" t="n">
        <f aca="false">(1-B41)*D41</f>
        <v>0.25</v>
      </c>
      <c r="G41" s="1" t="n">
        <f aca="false">B41*(1-C41)</f>
        <v>0.25</v>
      </c>
      <c r="H41" s="1" t="n">
        <f aca="false">(1-B41)*(1-D41)</f>
        <v>0.25</v>
      </c>
      <c r="I41" s="2" t="n">
        <v>0.1</v>
      </c>
      <c r="J41" s="2" t="n">
        <f aca="false">0.5+E41-F41</f>
        <v>0.5</v>
      </c>
      <c r="K41" s="2" t="n">
        <f aca="false">0.5+E41+(F41*I41)-(F41*(1-I41))</f>
        <v>0.55</v>
      </c>
      <c r="L41" s="2" t="n">
        <f aca="false">0.5+(B41-(1-B41))/2</f>
        <v>0.5</v>
      </c>
      <c r="M41" s="1" t="n">
        <f aca="false">1-J41</f>
        <v>0.5</v>
      </c>
      <c r="N41" s="1" t="n">
        <f aca="false">1-K41</f>
        <v>0.45</v>
      </c>
      <c r="O41" s="1" t="n">
        <f aca="false">0.5+H41-G41</f>
        <v>0.5</v>
      </c>
      <c r="P41" s="1" t="n">
        <f aca="false">1-L41</f>
        <v>0.5</v>
      </c>
      <c r="R41" s="1" t="n">
        <v>0.5</v>
      </c>
      <c r="S41" s="1" t="n">
        <v>0</v>
      </c>
      <c r="T41" s="1" t="n">
        <f aca="false">0.2*U41</f>
        <v>2</v>
      </c>
      <c r="U41" s="1" t="n">
        <v>10</v>
      </c>
      <c r="V41" s="1" t="n">
        <f aca="false">O41*(G41+H41)+M41*(E41+F41)</f>
        <v>0.5</v>
      </c>
      <c r="W41" s="1" t="n">
        <f aca="false">O41*(G41+H41)+N41*(E41+F41)</f>
        <v>0.475</v>
      </c>
      <c r="X41" s="1" t="n">
        <f aca="false">P41</f>
        <v>0.5</v>
      </c>
      <c r="Y41" s="1" t="n">
        <f aca="false">(E41*J41)+((1-E41)*(1-O41))</f>
        <v>0.5</v>
      </c>
      <c r="Z41" s="1" t="n">
        <f aca="false">(E41*K41)+((1-E41)*(1-O41))</f>
        <v>0.5125</v>
      </c>
      <c r="AA41" s="1" t="n">
        <f aca="false">L41</f>
        <v>0.5</v>
      </c>
      <c r="AB41" s="1" t="n">
        <f aca="false">B41*((R41*(1-Y41))+(S41*Y41))</f>
        <v>0.125</v>
      </c>
      <c r="AC41" s="1" t="n">
        <f aca="false">B41*((R41*(1-Z41))+(S41*Z41))</f>
        <v>0.121875</v>
      </c>
      <c r="AD41" s="1" t="n">
        <f aca="false">B41*((R41*(1-AA41))+(S41*AA41))</f>
        <v>0.125</v>
      </c>
      <c r="AE41" s="1" t="n">
        <f aca="false">_xlfn.BINOM.DIST(U41-T41,U41,1-V41,1)</f>
        <v>0.9892578125</v>
      </c>
      <c r="AF41" s="1" t="n">
        <f aca="false">_xlfn.BINOM.DIST(U41-T41,U41,1-W41,1)</f>
        <v>0.984017077462331</v>
      </c>
      <c r="AG41" s="1" t="n">
        <f aca="false">_xlfn.BINOM.DIST(U41-T41,U41,1-X41,1)</f>
        <v>0.9892578125</v>
      </c>
      <c r="AH41" s="1" t="n">
        <f aca="false">(1-AB41)^U41</f>
        <v>0.263075576163828</v>
      </c>
      <c r="AI41" s="1" t="n">
        <f aca="false">(1-AC41)^U41</f>
        <v>0.272623579589304</v>
      </c>
      <c r="AJ41" s="1" t="n">
        <f aca="false">(1-AD41)^U41</f>
        <v>0.263075576163828</v>
      </c>
      <c r="AK41" s="2" t="n">
        <f aca="false">AH41*AE41</f>
        <v>0.260249568998006</v>
      </c>
      <c r="AL41" s="2" t="n">
        <f aca="false">AI41*AF41</f>
        <v>0.268266258034786</v>
      </c>
      <c r="AM41" s="2" t="n">
        <f aca="false">AG41*AJ41</f>
        <v>0.260249568998006</v>
      </c>
    </row>
    <row r="42" customFormat="false" ht="12.8" hidden="false" customHeight="false" outlineLevel="0" collapsed="false">
      <c r="B42" s="1" t="n">
        <v>0.5</v>
      </c>
      <c r="C42" s="1" t="n">
        <v>0.5</v>
      </c>
      <c r="D42" s="1" t="n">
        <v>0.5</v>
      </c>
      <c r="E42" s="1" t="n">
        <f aca="false">B42*C42</f>
        <v>0.25</v>
      </c>
      <c r="F42" s="1" t="n">
        <f aca="false">(1-B42)*D42</f>
        <v>0.25</v>
      </c>
      <c r="G42" s="1" t="n">
        <f aca="false">B42*(1-C42)</f>
        <v>0.25</v>
      </c>
      <c r="H42" s="1" t="n">
        <f aca="false">(1-B42)*(1-D42)</f>
        <v>0.25</v>
      </c>
      <c r="I42" s="2" t="n">
        <v>0.2</v>
      </c>
      <c r="J42" s="2" t="n">
        <f aca="false">0.5+E42-F42</f>
        <v>0.5</v>
      </c>
      <c r="K42" s="2" t="n">
        <f aca="false">0.5+E42+(F42*I42)-(F42*(1-I42))</f>
        <v>0.6</v>
      </c>
      <c r="L42" s="2" t="n">
        <f aca="false">0.5+(B42-(1-B42))/2</f>
        <v>0.5</v>
      </c>
      <c r="M42" s="1" t="n">
        <f aca="false">1-J42</f>
        <v>0.5</v>
      </c>
      <c r="N42" s="1" t="n">
        <f aca="false">1-K42</f>
        <v>0.4</v>
      </c>
      <c r="O42" s="1" t="n">
        <f aca="false">0.5+H42-G42</f>
        <v>0.5</v>
      </c>
      <c r="P42" s="1" t="n">
        <f aca="false">1-L42</f>
        <v>0.5</v>
      </c>
      <c r="R42" s="1" t="n">
        <v>0.5</v>
      </c>
      <c r="S42" s="1" t="n">
        <v>0</v>
      </c>
      <c r="T42" s="1" t="n">
        <f aca="false">0.2*U42</f>
        <v>2</v>
      </c>
      <c r="U42" s="1" t="n">
        <v>10</v>
      </c>
      <c r="V42" s="1" t="n">
        <f aca="false">O42*(G42+H42)+M42*(E42+F42)</f>
        <v>0.5</v>
      </c>
      <c r="W42" s="1" t="n">
        <f aca="false">O42*(G42+H42)+N42*(E42+F42)</f>
        <v>0.45</v>
      </c>
      <c r="X42" s="1" t="n">
        <f aca="false">P42</f>
        <v>0.5</v>
      </c>
      <c r="Y42" s="1" t="n">
        <f aca="false">(E42*J42)+((1-E42)*(1-O42))</f>
        <v>0.5</v>
      </c>
      <c r="Z42" s="1" t="n">
        <f aca="false">(E42*K42)+((1-E42)*(1-O42))</f>
        <v>0.525</v>
      </c>
      <c r="AA42" s="1" t="n">
        <f aca="false">L42</f>
        <v>0.5</v>
      </c>
      <c r="AB42" s="1" t="n">
        <f aca="false">B42*((R42*(1-Y42))+(S42*Y42))</f>
        <v>0.125</v>
      </c>
      <c r="AC42" s="1" t="n">
        <f aca="false">B42*((R42*(1-Z42))+(S42*Z42))</f>
        <v>0.11875</v>
      </c>
      <c r="AD42" s="1" t="n">
        <f aca="false">B42*((R42*(1-AA42))+(S42*AA42))</f>
        <v>0.125</v>
      </c>
      <c r="AE42" s="1" t="n">
        <f aca="false">_xlfn.BINOM.DIST(U42-T42,U42,1-V42,1)</f>
        <v>0.9892578125</v>
      </c>
      <c r="AF42" s="1" t="n">
        <f aca="false">_xlfn.BINOM.DIST(U42-T42,U42,1-W42,1)</f>
        <v>0.976742898750879</v>
      </c>
      <c r="AG42" s="1" t="n">
        <f aca="false">_xlfn.BINOM.DIST(U42-T42,U42,1-X42,1)</f>
        <v>0.9892578125</v>
      </c>
      <c r="AH42" s="1" t="n">
        <f aca="false">(1-AB42)^U42</f>
        <v>0.263075576163828</v>
      </c>
      <c r="AI42" s="1" t="n">
        <f aca="false">(1-AC42)^U42</f>
        <v>0.282482338606635</v>
      </c>
      <c r="AJ42" s="1" t="n">
        <f aca="false">(1-AD42)^U42</f>
        <v>0.263075576163828</v>
      </c>
      <c r="AK42" s="2" t="n">
        <f aca="false">AH42*AE42</f>
        <v>0.260249568998006</v>
      </c>
      <c r="AL42" s="2" t="n">
        <f aca="false">AI42*AF42</f>
        <v>0.275912618256572</v>
      </c>
      <c r="AM42" s="2" t="n">
        <f aca="false">AG42*AJ42</f>
        <v>0.260249568998006</v>
      </c>
    </row>
    <row r="43" customFormat="false" ht="12.8" hidden="false" customHeight="false" outlineLevel="0" collapsed="false">
      <c r="B43" s="1" t="n">
        <v>0.5</v>
      </c>
      <c r="C43" s="1" t="n">
        <v>0.5</v>
      </c>
      <c r="D43" s="1" t="n">
        <v>0.5</v>
      </c>
      <c r="E43" s="1" t="n">
        <f aca="false">B43*C43</f>
        <v>0.25</v>
      </c>
      <c r="F43" s="1" t="n">
        <f aca="false">(1-B43)*D43</f>
        <v>0.25</v>
      </c>
      <c r="G43" s="1" t="n">
        <f aca="false">B43*(1-C43)</f>
        <v>0.25</v>
      </c>
      <c r="H43" s="1" t="n">
        <f aca="false">(1-B43)*(1-D43)</f>
        <v>0.25</v>
      </c>
      <c r="I43" s="2" t="n">
        <v>0.3</v>
      </c>
      <c r="J43" s="2" t="n">
        <f aca="false">0.5+E43-F43</f>
        <v>0.5</v>
      </c>
      <c r="K43" s="2" t="n">
        <f aca="false">0.5+E43+(F43*I43)-(F43*(1-I43))</f>
        <v>0.65</v>
      </c>
      <c r="L43" s="2" t="n">
        <f aca="false">0.5+(B43-(1-B43))/2</f>
        <v>0.5</v>
      </c>
      <c r="M43" s="1" t="n">
        <f aca="false">1-J43</f>
        <v>0.5</v>
      </c>
      <c r="N43" s="1" t="n">
        <f aca="false">1-K43</f>
        <v>0.35</v>
      </c>
      <c r="O43" s="1" t="n">
        <f aca="false">0.5+H43-G43</f>
        <v>0.5</v>
      </c>
      <c r="P43" s="1" t="n">
        <f aca="false">1-L43</f>
        <v>0.5</v>
      </c>
      <c r="R43" s="1" t="n">
        <v>0.5</v>
      </c>
      <c r="S43" s="1" t="n">
        <v>0</v>
      </c>
      <c r="T43" s="1" t="n">
        <f aca="false">0.2*U43</f>
        <v>2</v>
      </c>
      <c r="U43" s="1" t="n">
        <v>10</v>
      </c>
      <c r="V43" s="1" t="n">
        <f aca="false">O43*(G43+H43)+M43*(E43+F43)</f>
        <v>0.5</v>
      </c>
      <c r="W43" s="1" t="n">
        <f aca="false">O43*(G43+H43)+N43*(E43+F43)</f>
        <v>0.425</v>
      </c>
      <c r="X43" s="1" t="n">
        <f aca="false">P43</f>
        <v>0.5</v>
      </c>
      <c r="Y43" s="1" t="n">
        <f aca="false">(E43*J43)+((1-E43)*(1-O43))</f>
        <v>0.5</v>
      </c>
      <c r="Z43" s="1" t="n">
        <f aca="false">(E43*K43)+((1-E43)*(1-O43))</f>
        <v>0.5375</v>
      </c>
      <c r="AA43" s="1" t="n">
        <f aca="false">L43</f>
        <v>0.5</v>
      </c>
      <c r="AB43" s="1" t="n">
        <f aca="false">B43*((R43*(1-Y43))+(S43*Y43))</f>
        <v>0.125</v>
      </c>
      <c r="AC43" s="1" t="n">
        <f aca="false">B43*((R43*(1-Z43))+(S43*Z43))</f>
        <v>0.115625</v>
      </c>
      <c r="AD43" s="1" t="n">
        <f aca="false">B43*((R43*(1-AA43))+(S43*AA43))</f>
        <v>0.125</v>
      </c>
      <c r="AE43" s="1" t="n">
        <f aca="false">_xlfn.BINOM.DIST(U43-T43,U43,1-V43,1)</f>
        <v>0.9892578125</v>
      </c>
      <c r="AF43" s="1" t="n">
        <f aca="false">_xlfn.BINOM.DIST(U43-T43,U43,1-W43,1)</f>
        <v>0.966848138459934</v>
      </c>
      <c r="AG43" s="1" t="n">
        <f aca="false">_xlfn.BINOM.DIST(U43-T43,U43,1-X43,1)</f>
        <v>0.9892578125</v>
      </c>
      <c r="AH43" s="1" t="n">
        <f aca="false">(1-AB43)^U43</f>
        <v>0.263075576163828</v>
      </c>
      <c r="AI43" s="1" t="n">
        <f aca="false">(1-AC43)^U43</f>
        <v>0.292660811199774</v>
      </c>
      <c r="AJ43" s="1" t="n">
        <f aca="false">(1-AD43)^U43</f>
        <v>0.263075576163828</v>
      </c>
      <c r="AK43" s="2" t="n">
        <f aca="false">AH43*AE43</f>
        <v>0.260249568998006</v>
      </c>
      <c r="AL43" s="2" t="n">
        <f aca="false">AI43*AF43</f>
        <v>0.282958560508675</v>
      </c>
      <c r="AM43" s="2" t="n">
        <f aca="false">AG43*AJ43</f>
        <v>0.260249568998006</v>
      </c>
    </row>
    <row r="44" customFormat="false" ht="12.8" hidden="false" customHeight="false" outlineLevel="0" collapsed="false">
      <c r="B44" s="1" t="n">
        <v>0.5</v>
      </c>
      <c r="C44" s="1" t="n">
        <v>0.5</v>
      </c>
      <c r="D44" s="1" t="n">
        <v>0.5</v>
      </c>
      <c r="E44" s="1" t="n">
        <f aca="false">B44*C44</f>
        <v>0.25</v>
      </c>
      <c r="F44" s="1" t="n">
        <f aca="false">(1-B44)*D44</f>
        <v>0.25</v>
      </c>
      <c r="G44" s="1" t="n">
        <f aca="false">B44*(1-C44)</f>
        <v>0.25</v>
      </c>
      <c r="H44" s="1" t="n">
        <f aca="false">(1-B44)*(1-D44)</f>
        <v>0.25</v>
      </c>
      <c r="I44" s="2" t="n">
        <v>0.4</v>
      </c>
      <c r="J44" s="2" t="n">
        <f aca="false">0.5+E44-F44</f>
        <v>0.5</v>
      </c>
      <c r="K44" s="2" t="n">
        <f aca="false">0.5+E44+(F44*I44)-(F44*(1-I44))</f>
        <v>0.7</v>
      </c>
      <c r="L44" s="2" t="n">
        <f aca="false">0.5+(B44-(1-B44))/2</f>
        <v>0.5</v>
      </c>
      <c r="M44" s="1" t="n">
        <f aca="false">1-J44</f>
        <v>0.5</v>
      </c>
      <c r="N44" s="1" t="n">
        <f aca="false">1-K44</f>
        <v>0.3</v>
      </c>
      <c r="O44" s="1" t="n">
        <f aca="false">0.5+H44-G44</f>
        <v>0.5</v>
      </c>
      <c r="P44" s="1" t="n">
        <f aca="false">1-L44</f>
        <v>0.5</v>
      </c>
      <c r="R44" s="1" t="n">
        <v>0.5</v>
      </c>
      <c r="S44" s="1" t="n">
        <v>0</v>
      </c>
      <c r="T44" s="1" t="n">
        <f aca="false">0.2*U44</f>
        <v>2</v>
      </c>
      <c r="U44" s="1" t="n">
        <v>10</v>
      </c>
      <c r="V44" s="1" t="n">
        <f aca="false">O44*(G44+H44)+M44*(E44+F44)</f>
        <v>0.5</v>
      </c>
      <c r="W44" s="1" t="n">
        <f aca="false">O44*(G44+H44)+N44*(E44+F44)</f>
        <v>0.4</v>
      </c>
      <c r="X44" s="1" t="n">
        <f aca="false">P44</f>
        <v>0.5</v>
      </c>
      <c r="Y44" s="1" t="n">
        <f aca="false">(E44*J44)+((1-E44)*(1-O44))</f>
        <v>0.5</v>
      </c>
      <c r="Z44" s="1" t="n">
        <f aca="false">(E44*K44)+((1-E44)*(1-O44))</f>
        <v>0.55</v>
      </c>
      <c r="AA44" s="1" t="n">
        <f aca="false">L44</f>
        <v>0.5</v>
      </c>
      <c r="AB44" s="1" t="n">
        <f aca="false">B44*((R44*(1-Y44))+(S44*Y44))</f>
        <v>0.125</v>
      </c>
      <c r="AC44" s="1" t="n">
        <f aca="false">B44*((R44*(1-Z44))+(S44*Z44))</f>
        <v>0.1125</v>
      </c>
      <c r="AD44" s="1" t="n">
        <f aca="false">B44*((R44*(1-AA44))+(S44*AA44))</f>
        <v>0.125</v>
      </c>
      <c r="AE44" s="1" t="n">
        <f aca="false">_xlfn.BINOM.DIST(U44-T44,U44,1-V44,1)</f>
        <v>0.9892578125</v>
      </c>
      <c r="AF44" s="1" t="n">
        <f aca="false">_xlfn.BINOM.DIST(U44-T44,U44,1-W44,1)</f>
        <v>0.9536425984</v>
      </c>
      <c r="AG44" s="1" t="n">
        <f aca="false">_xlfn.BINOM.DIST(U44-T44,U44,1-X44,1)</f>
        <v>0.9892578125</v>
      </c>
      <c r="AH44" s="1" t="n">
        <f aca="false">(1-AB44)^U44</f>
        <v>0.263075576163828</v>
      </c>
      <c r="AI44" s="1" t="n">
        <f aca="false">(1-AC44)^U44</f>
        <v>0.303168180492695</v>
      </c>
      <c r="AJ44" s="1" t="n">
        <f aca="false">(1-AD44)^U44</f>
        <v>0.263075576163828</v>
      </c>
      <c r="AK44" s="2" t="n">
        <f aca="false">AH44*AE44</f>
        <v>0.260249568998006</v>
      </c>
      <c r="AL44" s="2" t="n">
        <f aca="false">AI44*AF44</f>
        <v>0.289114091397254</v>
      </c>
      <c r="AM44" s="2" t="n">
        <f aca="false">AG44*AJ44</f>
        <v>0.260249568998006</v>
      </c>
    </row>
    <row r="45" customFormat="false" ht="12.8" hidden="false" customHeight="false" outlineLevel="0" collapsed="false">
      <c r="B45" s="1" t="n">
        <v>0.5</v>
      </c>
      <c r="C45" s="1" t="n">
        <v>0.5</v>
      </c>
      <c r="D45" s="1" t="n">
        <v>0.5</v>
      </c>
      <c r="E45" s="1" t="n">
        <f aca="false">B45*C45</f>
        <v>0.25</v>
      </c>
      <c r="F45" s="1" t="n">
        <f aca="false">(1-B45)*D45</f>
        <v>0.25</v>
      </c>
      <c r="G45" s="1" t="n">
        <f aca="false">B45*(1-C45)</f>
        <v>0.25</v>
      </c>
      <c r="H45" s="1" t="n">
        <f aca="false">(1-B45)*(1-D45)</f>
        <v>0.25</v>
      </c>
      <c r="I45" s="2" t="n">
        <v>0.5</v>
      </c>
      <c r="J45" s="2" t="n">
        <f aca="false">0.5+E45-F45</f>
        <v>0.5</v>
      </c>
      <c r="K45" s="2" t="n">
        <f aca="false">0.5+E45+(F45*I45)-(F45*(1-I45))</f>
        <v>0.75</v>
      </c>
      <c r="L45" s="2" t="n">
        <f aca="false">0.5+(B45-(1-B45))/2</f>
        <v>0.5</v>
      </c>
      <c r="M45" s="1" t="n">
        <f aca="false">1-J45</f>
        <v>0.5</v>
      </c>
      <c r="N45" s="1" t="n">
        <f aca="false">1-K45</f>
        <v>0.25</v>
      </c>
      <c r="O45" s="1" t="n">
        <f aca="false">0.5+H45-G45</f>
        <v>0.5</v>
      </c>
      <c r="P45" s="1" t="n">
        <f aca="false">1-L45</f>
        <v>0.5</v>
      </c>
      <c r="R45" s="1" t="n">
        <v>0.5</v>
      </c>
      <c r="S45" s="1" t="n">
        <v>0</v>
      </c>
      <c r="T45" s="1" t="n">
        <f aca="false">0.2*U45</f>
        <v>2</v>
      </c>
      <c r="U45" s="1" t="n">
        <v>10</v>
      </c>
      <c r="V45" s="1" t="n">
        <f aca="false">O45*(G45+H45)+M45*(E45+F45)</f>
        <v>0.5</v>
      </c>
      <c r="W45" s="1" t="n">
        <f aca="false">O45*(G45+H45)+N45*(E45+F45)</f>
        <v>0.375</v>
      </c>
      <c r="X45" s="1" t="n">
        <f aca="false">P45</f>
        <v>0.5</v>
      </c>
      <c r="Y45" s="1" t="n">
        <f aca="false">(E45*J45)+((1-E45)*(1-O45))</f>
        <v>0.5</v>
      </c>
      <c r="Z45" s="1" t="n">
        <f aca="false">(E45*K45)+((1-E45)*(1-O45))</f>
        <v>0.5625</v>
      </c>
      <c r="AA45" s="1" t="n">
        <f aca="false">L45</f>
        <v>0.5</v>
      </c>
      <c r="AB45" s="1" t="n">
        <f aca="false">B45*((R45*(1-Y45))+(S45*Y45))</f>
        <v>0.125</v>
      </c>
      <c r="AC45" s="1" t="n">
        <f aca="false">B45*((R45*(1-Z45))+(S45*Z45))</f>
        <v>0.109375</v>
      </c>
      <c r="AD45" s="1" t="n">
        <f aca="false">B45*((R45*(1-AA45))+(S45*AA45))</f>
        <v>0.125</v>
      </c>
      <c r="AE45" s="1" t="n">
        <f aca="false">_xlfn.BINOM.DIST(U45-T45,U45,1-V45,1)</f>
        <v>0.9892578125</v>
      </c>
      <c r="AF45" s="1" t="n">
        <f aca="false">_xlfn.BINOM.DIST(U45-T45,U45,1-W45,1)</f>
        <v>0.936335370875895</v>
      </c>
      <c r="AG45" s="1" t="n">
        <f aca="false">_xlfn.BINOM.DIST(U45-T45,U45,1-X45,1)</f>
        <v>0.9892578125</v>
      </c>
      <c r="AH45" s="1" t="n">
        <f aca="false">(1-AB45)^U45</f>
        <v>0.263075576163828</v>
      </c>
      <c r="AI45" s="1" t="n">
        <f aca="false">(1-AC45)^U45</f>
        <v>0.314013859582181</v>
      </c>
      <c r="AJ45" s="1" t="n">
        <f aca="false">(1-AD45)^U45</f>
        <v>0.263075576163828</v>
      </c>
      <c r="AK45" s="2" t="n">
        <f aca="false">AH45*AE45</f>
        <v>0.260249568998006</v>
      </c>
      <c r="AL45" s="2" t="n">
        <f aca="false">AI45*AF45</f>
        <v>0.294022283672053</v>
      </c>
      <c r="AM45" s="2" t="n">
        <f aca="false">AG45*AJ45</f>
        <v>0.260249568998006</v>
      </c>
    </row>
    <row r="46" customFormat="false" ht="12.8" hidden="false" customHeight="false" outlineLevel="0" collapsed="false">
      <c r="B46" s="1" t="n">
        <v>0.5</v>
      </c>
      <c r="C46" s="1" t="n">
        <v>0.5</v>
      </c>
      <c r="D46" s="1" t="n">
        <v>0.5</v>
      </c>
      <c r="E46" s="1" t="n">
        <f aca="false">B46*C46</f>
        <v>0.25</v>
      </c>
      <c r="F46" s="1" t="n">
        <f aca="false">(1-B46)*D46</f>
        <v>0.25</v>
      </c>
      <c r="G46" s="1" t="n">
        <f aca="false">B46*(1-C46)</f>
        <v>0.25</v>
      </c>
      <c r="H46" s="1" t="n">
        <f aca="false">(1-B46)*(1-D46)</f>
        <v>0.25</v>
      </c>
      <c r="I46" s="2" t="n">
        <v>0.6</v>
      </c>
      <c r="J46" s="2" t="n">
        <f aca="false">0.5+E46-F46</f>
        <v>0.5</v>
      </c>
      <c r="K46" s="2" t="n">
        <f aca="false">0.5+E46+(F46*I46)-(F46*(1-I46))</f>
        <v>0.8</v>
      </c>
      <c r="L46" s="2" t="n">
        <f aca="false">0.5+(B46-(1-B46))/2</f>
        <v>0.5</v>
      </c>
      <c r="M46" s="1" t="n">
        <f aca="false">1-J46</f>
        <v>0.5</v>
      </c>
      <c r="N46" s="1" t="n">
        <f aca="false">1-K46</f>
        <v>0.2</v>
      </c>
      <c r="O46" s="1" t="n">
        <f aca="false">0.5+H46-G46</f>
        <v>0.5</v>
      </c>
      <c r="P46" s="1" t="n">
        <f aca="false">1-L46</f>
        <v>0.5</v>
      </c>
      <c r="R46" s="1" t="n">
        <v>0.5</v>
      </c>
      <c r="S46" s="1" t="n">
        <v>0</v>
      </c>
      <c r="T46" s="1" t="n">
        <f aca="false">0.2*U46</f>
        <v>2</v>
      </c>
      <c r="U46" s="1" t="n">
        <v>10</v>
      </c>
      <c r="V46" s="1" t="n">
        <f aca="false">O46*(G46+H46)+M46*(E46+F46)</f>
        <v>0.5</v>
      </c>
      <c r="W46" s="1" t="n">
        <f aca="false">O46*(G46+H46)+N46*(E46+F46)</f>
        <v>0.35</v>
      </c>
      <c r="X46" s="1" t="n">
        <f aca="false">P46</f>
        <v>0.5</v>
      </c>
      <c r="Y46" s="1" t="n">
        <f aca="false">(E46*J46)+((1-E46)*(1-O46))</f>
        <v>0.5</v>
      </c>
      <c r="Z46" s="1" t="n">
        <f aca="false">(E46*K46)+((1-E46)*(1-O46))</f>
        <v>0.575</v>
      </c>
      <c r="AA46" s="1" t="n">
        <f aca="false">L46</f>
        <v>0.5</v>
      </c>
      <c r="AB46" s="1" t="n">
        <f aca="false">B46*((R46*(1-Y46))+(S46*Y46))</f>
        <v>0.125</v>
      </c>
      <c r="AC46" s="1" t="n">
        <f aca="false">B46*((R46*(1-Z46))+(S46*Z46))</f>
        <v>0.10625</v>
      </c>
      <c r="AD46" s="1" t="n">
        <f aca="false">B46*((R46*(1-AA46))+(S46*AA46))</f>
        <v>0.125</v>
      </c>
      <c r="AE46" s="1" t="n">
        <f aca="false">_xlfn.BINOM.DIST(U46-T46,U46,1-V46,1)</f>
        <v>0.9892578125</v>
      </c>
      <c r="AF46" s="1" t="n">
        <f aca="false">_xlfn.BINOM.DIST(U46-T46,U46,1-W46,1)</f>
        <v>0.914045561722754</v>
      </c>
      <c r="AG46" s="1" t="n">
        <f aca="false">_xlfn.BINOM.DIST(U46-T46,U46,1-X46,1)</f>
        <v>0.9892578125</v>
      </c>
      <c r="AH46" s="1" t="n">
        <f aca="false">(1-AB46)^U46</f>
        <v>0.263075576163828</v>
      </c>
      <c r="AI46" s="1" t="n">
        <f aca="false">(1-AC46)^U46</f>
        <v>0.325207496456734</v>
      </c>
      <c r="AJ46" s="1" t="n">
        <f aca="false">(1-AD46)^U46</f>
        <v>0.263075576163828</v>
      </c>
      <c r="AK46" s="2" t="n">
        <f aca="false">AH46*AE46</f>
        <v>0.260249568998006</v>
      </c>
      <c r="AL46" s="2" t="n">
        <f aca="false">AI46*AF46</f>
        <v>0.297254468775246</v>
      </c>
      <c r="AM46" s="2" t="n">
        <f aca="false">AG46*AJ46</f>
        <v>0.260249568998006</v>
      </c>
    </row>
    <row r="47" customFormat="false" ht="12.8" hidden="false" customHeight="false" outlineLevel="0" collapsed="false">
      <c r="B47" s="1" t="n">
        <v>0.5</v>
      </c>
      <c r="C47" s="1" t="n">
        <v>0.5</v>
      </c>
      <c r="D47" s="1" t="n">
        <v>0.5</v>
      </c>
      <c r="E47" s="1" t="n">
        <f aca="false">B47*C47</f>
        <v>0.25</v>
      </c>
      <c r="F47" s="1" t="n">
        <f aca="false">(1-B47)*D47</f>
        <v>0.25</v>
      </c>
      <c r="G47" s="1" t="n">
        <f aca="false">B47*(1-C47)</f>
        <v>0.25</v>
      </c>
      <c r="H47" s="1" t="n">
        <f aca="false">(1-B47)*(1-D47)</f>
        <v>0.25</v>
      </c>
      <c r="I47" s="2" t="n">
        <v>0.7</v>
      </c>
      <c r="J47" s="2" t="n">
        <f aca="false">0.5+E47-F47</f>
        <v>0.5</v>
      </c>
      <c r="K47" s="2" t="n">
        <f aca="false">0.5+E47+(F47*I47)-(F47*(1-I47))</f>
        <v>0.85</v>
      </c>
      <c r="L47" s="2" t="n">
        <f aca="false">0.5+(B47-(1-B47))/2</f>
        <v>0.5</v>
      </c>
      <c r="M47" s="1" t="n">
        <f aca="false">1-J47</f>
        <v>0.5</v>
      </c>
      <c r="N47" s="1" t="n">
        <f aca="false">1-K47</f>
        <v>0.15</v>
      </c>
      <c r="O47" s="1" t="n">
        <f aca="false">0.5+H47-G47</f>
        <v>0.5</v>
      </c>
      <c r="P47" s="1" t="n">
        <f aca="false">1-L47</f>
        <v>0.5</v>
      </c>
      <c r="R47" s="1" t="n">
        <v>0.5</v>
      </c>
      <c r="S47" s="1" t="n">
        <v>0</v>
      </c>
      <c r="T47" s="1" t="n">
        <f aca="false">0.2*U47</f>
        <v>2</v>
      </c>
      <c r="U47" s="1" t="n">
        <v>10</v>
      </c>
      <c r="V47" s="1" t="n">
        <f aca="false">O47*(G47+H47)+M47*(E47+F47)</f>
        <v>0.5</v>
      </c>
      <c r="W47" s="1" t="n">
        <f aca="false">O47*(G47+H47)+N47*(E47+F47)</f>
        <v>0.325</v>
      </c>
      <c r="X47" s="1" t="n">
        <f aca="false">P47</f>
        <v>0.5</v>
      </c>
      <c r="Y47" s="1" t="n">
        <f aca="false">(E47*J47)+((1-E47)*(1-O47))</f>
        <v>0.5</v>
      </c>
      <c r="Z47" s="1" t="n">
        <f aca="false">(E47*K47)+((1-E47)*(1-O47))</f>
        <v>0.5875</v>
      </c>
      <c r="AA47" s="1" t="n">
        <f aca="false">L47</f>
        <v>0.5</v>
      </c>
      <c r="AB47" s="1" t="n">
        <f aca="false">B47*((R47*(1-Y47))+(S47*Y47))</f>
        <v>0.125</v>
      </c>
      <c r="AC47" s="1" t="n">
        <f aca="false">B47*((R47*(1-Z47))+(S47*Z47))</f>
        <v>0.103125</v>
      </c>
      <c r="AD47" s="1" t="n">
        <f aca="false">B47*((R47*(1-AA47))+(S47*AA47))</f>
        <v>0.125</v>
      </c>
      <c r="AE47" s="1" t="n">
        <f aca="false">_xlfn.BINOM.DIST(U47-T47,U47,1-V47,1)</f>
        <v>0.9892578125</v>
      </c>
      <c r="AF47" s="1" t="n">
        <f aca="false">_xlfn.BINOM.DIST(U47-T47,U47,1-W47,1)</f>
        <v>0.885824317441658</v>
      </c>
      <c r="AG47" s="1" t="n">
        <f aca="false">_xlfn.BINOM.DIST(U47-T47,U47,1-X47,1)</f>
        <v>0.9892578125</v>
      </c>
      <c r="AH47" s="1" t="n">
        <f aca="false">(1-AB47)^U47</f>
        <v>0.263075576163828</v>
      </c>
      <c r="AI47" s="1" t="n">
        <f aca="false">(1-AC47)^U47</f>
        <v>0.336758979002868</v>
      </c>
      <c r="AJ47" s="1" t="n">
        <f aca="false">(1-AD47)^U47</f>
        <v>0.263075576163828</v>
      </c>
      <c r="AK47" s="2" t="n">
        <f aca="false">AH47*AE47</f>
        <v>0.260249568998006</v>
      </c>
      <c r="AL47" s="2" t="n">
        <f aca="false">AI47*AF47</f>
        <v>0.298309292717566</v>
      </c>
      <c r="AM47" s="2" t="n">
        <f aca="false">AG47*AJ47</f>
        <v>0.260249568998006</v>
      </c>
    </row>
    <row r="48" customFormat="false" ht="12.8" hidden="false" customHeight="false" outlineLevel="0" collapsed="false">
      <c r="B48" s="1" t="n">
        <v>0.5</v>
      </c>
      <c r="C48" s="1" t="n">
        <v>0.5</v>
      </c>
      <c r="D48" s="1" t="n">
        <v>0.5</v>
      </c>
      <c r="E48" s="1" t="n">
        <f aca="false">B48*C48</f>
        <v>0.25</v>
      </c>
      <c r="F48" s="1" t="n">
        <f aca="false">(1-B48)*D48</f>
        <v>0.25</v>
      </c>
      <c r="G48" s="1" t="n">
        <f aca="false">B48*(1-C48)</f>
        <v>0.25</v>
      </c>
      <c r="H48" s="1" t="n">
        <f aca="false">(1-B48)*(1-D48)</f>
        <v>0.25</v>
      </c>
      <c r="I48" s="2" t="n">
        <v>0.8</v>
      </c>
      <c r="J48" s="2" t="n">
        <f aca="false">0.5+E48-F48</f>
        <v>0.5</v>
      </c>
      <c r="K48" s="2" t="n">
        <f aca="false">0.5+E48+(F48*I48)-(F48*(1-I48))</f>
        <v>0.9</v>
      </c>
      <c r="L48" s="2" t="n">
        <f aca="false">0.5+(B48-(1-B48))/2</f>
        <v>0.5</v>
      </c>
      <c r="M48" s="1" t="n">
        <f aca="false">1-J48</f>
        <v>0.5</v>
      </c>
      <c r="N48" s="1" t="n">
        <f aca="false">1-K48</f>
        <v>0.1</v>
      </c>
      <c r="O48" s="1" t="n">
        <f aca="false">0.5+H48-G48</f>
        <v>0.5</v>
      </c>
      <c r="P48" s="1" t="n">
        <f aca="false">1-L48</f>
        <v>0.5</v>
      </c>
      <c r="R48" s="1" t="n">
        <v>0.5</v>
      </c>
      <c r="S48" s="1" t="n">
        <v>0</v>
      </c>
      <c r="T48" s="1" t="n">
        <f aca="false">0.2*U48</f>
        <v>2</v>
      </c>
      <c r="U48" s="1" t="n">
        <v>10</v>
      </c>
      <c r="V48" s="1" t="n">
        <f aca="false">O48*(G48+H48)+M48*(E48+F48)</f>
        <v>0.5</v>
      </c>
      <c r="W48" s="1" t="n">
        <f aca="false">O48*(G48+H48)+N48*(E48+F48)</f>
        <v>0.3</v>
      </c>
      <c r="X48" s="1" t="n">
        <f aca="false">P48</f>
        <v>0.5</v>
      </c>
      <c r="Y48" s="1" t="n">
        <f aca="false">(E48*J48)+((1-E48)*(1-O48))</f>
        <v>0.5</v>
      </c>
      <c r="Z48" s="1" t="n">
        <f aca="false">(E48*K48)+((1-E48)*(1-O48))</f>
        <v>0.6</v>
      </c>
      <c r="AA48" s="1" t="n">
        <f aca="false">L48</f>
        <v>0.5</v>
      </c>
      <c r="AB48" s="1" t="n">
        <f aca="false">B48*((R48*(1-Y48))+(S48*Y48))</f>
        <v>0.125</v>
      </c>
      <c r="AC48" s="1" t="n">
        <f aca="false">B48*((R48*(1-Z48))+(S48*Z48))</f>
        <v>0.1</v>
      </c>
      <c r="AD48" s="1" t="n">
        <f aca="false">B48*((R48*(1-AA48))+(S48*AA48))</f>
        <v>0.125</v>
      </c>
      <c r="AE48" s="1" t="n">
        <f aca="false">_xlfn.BINOM.DIST(U48-T48,U48,1-V48,1)</f>
        <v>0.9892578125</v>
      </c>
      <c r="AF48" s="1" t="n">
        <f aca="false">_xlfn.BINOM.DIST(U48-T48,U48,1-W48,1)</f>
        <v>0.8506916541</v>
      </c>
      <c r="AG48" s="1" t="n">
        <f aca="false">_xlfn.BINOM.DIST(U48-T48,U48,1-X48,1)</f>
        <v>0.9892578125</v>
      </c>
      <c r="AH48" s="1" t="n">
        <f aca="false">(1-AB48)^U48</f>
        <v>0.263075576163828</v>
      </c>
      <c r="AI48" s="1" t="n">
        <f aca="false">(1-AC48)^U48</f>
        <v>0.3486784401</v>
      </c>
      <c r="AJ48" s="1" t="n">
        <f aca="false">(1-AD48)^U48</f>
        <v>0.263075576163828</v>
      </c>
      <c r="AK48" s="2" t="n">
        <f aca="false">AH48*AE48</f>
        <v>0.260249568998006</v>
      </c>
      <c r="AL48" s="2" t="n">
        <f aca="false">AI48*AF48</f>
        <v>0.296617838957677</v>
      </c>
      <c r="AM48" s="2" t="n">
        <f aca="false">AG48*AJ48</f>
        <v>0.260249568998006</v>
      </c>
    </row>
    <row r="49" customFormat="false" ht="12.8" hidden="false" customHeight="false" outlineLevel="0" collapsed="false">
      <c r="B49" s="1" t="n">
        <v>0.5</v>
      </c>
      <c r="C49" s="1" t="n">
        <v>0.5</v>
      </c>
      <c r="D49" s="1" t="n">
        <v>0.5</v>
      </c>
      <c r="E49" s="1" t="n">
        <f aca="false">B49*C49</f>
        <v>0.25</v>
      </c>
      <c r="F49" s="1" t="n">
        <f aca="false">(1-B49)*D49</f>
        <v>0.25</v>
      </c>
      <c r="G49" s="1" t="n">
        <f aca="false">B49*(1-C49)</f>
        <v>0.25</v>
      </c>
      <c r="H49" s="1" t="n">
        <f aca="false">(1-B49)*(1-D49)</f>
        <v>0.25</v>
      </c>
      <c r="I49" s="2" t="n">
        <v>0.9</v>
      </c>
      <c r="J49" s="2" t="n">
        <f aca="false">0.5+E49-F49</f>
        <v>0.5</v>
      </c>
      <c r="K49" s="2" t="n">
        <f aca="false">0.5+E49+(F49*I49)-(F49*(1-I49))</f>
        <v>0.95</v>
      </c>
      <c r="L49" s="2" t="n">
        <f aca="false">0.5+(B49-(1-B49))/2</f>
        <v>0.5</v>
      </c>
      <c r="M49" s="1" t="n">
        <f aca="false">1-J49</f>
        <v>0.5</v>
      </c>
      <c r="N49" s="1" t="n">
        <f aca="false">1-K49</f>
        <v>0.05</v>
      </c>
      <c r="O49" s="1" t="n">
        <f aca="false">0.5+H49-G49</f>
        <v>0.5</v>
      </c>
      <c r="P49" s="1" t="n">
        <f aca="false">1-L49</f>
        <v>0.5</v>
      </c>
      <c r="R49" s="1" t="n">
        <v>0.5</v>
      </c>
      <c r="S49" s="1" t="n">
        <v>0</v>
      </c>
      <c r="T49" s="1" t="n">
        <f aca="false">0.2*U49</f>
        <v>2</v>
      </c>
      <c r="U49" s="1" t="n">
        <v>10</v>
      </c>
      <c r="V49" s="1" t="n">
        <f aca="false">O49*(G49+H49)+M49*(E49+F49)</f>
        <v>0.5</v>
      </c>
      <c r="W49" s="1" t="n">
        <f aca="false">O49*(G49+H49)+N49*(E49+F49)</f>
        <v>0.275</v>
      </c>
      <c r="X49" s="1" t="n">
        <f aca="false">P49</f>
        <v>0.5</v>
      </c>
      <c r="Y49" s="1" t="n">
        <f aca="false">(E49*J49)+((1-E49)*(1-O49))</f>
        <v>0.5</v>
      </c>
      <c r="Z49" s="1" t="n">
        <f aca="false">(E49*K49)+((1-E49)*(1-O49))</f>
        <v>0.6125</v>
      </c>
      <c r="AA49" s="1" t="n">
        <f aca="false">L49</f>
        <v>0.5</v>
      </c>
      <c r="AB49" s="1" t="n">
        <f aca="false">B49*((R49*(1-Y49))+(S49*Y49))</f>
        <v>0.125</v>
      </c>
      <c r="AC49" s="1" t="n">
        <f aca="false">B49*((R49*(1-Z49))+(S49*Z49))</f>
        <v>0.096875</v>
      </c>
      <c r="AD49" s="1" t="n">
        <f aca="false">B49*((R49*(1-AA49))+(S49*AA49))</f>
        <v>0.125</v>
      </c>
      <c r="AE49" s="1" t="n">
        <f aca="false">_xlfn.BINOM.DIST(U49-T49,U49,1-V49,1)</f>
        <v>0.9892578125</v>
      </c>
      <c r="AF49" s="1" t="n">
        <f aca="false">_xlfn.BINOM.DIST(U49-T49,U49,1-W49,1)</f>
        <v>0.807692213950559</v>
      </c>
      <c r="AG49" s="1" t="n">
        <f aca="false">_xlfn.BINOM.DIST(U49-T49,U49,1-X49,1)</f>
        <v>0.9892578125</v>
      </c>
      <c r="AH49" s="1" t="n">
        <f aca="false">(1-AB49)^U49</f>
        <v>0.263075576163828</v>
      </c>
      <c r="AI49" s="1" t="n">
        <f aca="false">(1-AC49)^U49</f>
        <v>0.360976262805186</v>
      </c>
      <c r="AJ49" s="1" t="n">
        <f aca="false">(1-AD49)^U49</f>
        <v>0.263075576163828</v>
      </c>
      <c r="AK49" s="2" t="n">
        <f aca="false">AH49*AE49</f>
        <v>0.260249568998006</v>
      </c>
      <c r="AL49" s="2" t="n">
        <f aca="false">AI49*AF49</f>
        <v>0.291557716888719</v>
      </c>
      <c r="AM49" s="2" t="n">
        <f aca="false">AG49*AJ49</f>
        <v>0.260249568998006</v>
      </c>
    </row>
    <row r="50" customFormat="false" ht="12.8" hidden="false" customHeight="false" outlineLevel="0" collapsed="false">
      <c r="B50" s="1" t="n">
        <v>0.5</v>
      </c>
      <c r="C50" s="1" t="n">
        <v>0.5</v>
      </c>
      <c r="D50" s="1" t="n">
        <v>0.5</v>
      </c>
      <c r="E50" s="1" t="n">
        <f aca="false">B50*C50</f>
        <v>0.25</v>
      </c>
      <c r="F50" s="1" t="n">
        <f aca="false">(1-B50)*D50</f>
        <v>0.25</v>
      </c>
      <c r="G50" s="1" t="n">
        <f aca="false">B50*(1-C50)</f>
        <v>0.25</v>
      </c>
      <c r="H50" s="1" t="n">
        <f aca="false">(1-B50)*(1-D50)</f>
        <v>0.25</v>
      </c>
      <c r="I50" s="2" t="n">
        <v>1</v>
      </c>
      <c r="J50" s="2" t="n">
        <f aca="false">0.5+E50-F50</f>
        <v>0.5</v>
      </c>
      <c r="K50" s="2" t="n">
        <f aca="false">0.5+E50+(F50*I50)-(F50*(1-I50))</f>
        <v>1</v>
      </c>
      <c r="L50" s="2" t="n">
        <f aca="false">0.5+(B50-(1-B50))/2</f>
        <v>0.5</v>
      </c>
      <c r="M50" s="1" t="n">
        <f aca="false">1-J50</f>
        <v>0.5</v>
      </c>
      <c r="N50" s="1" t="n">
        <f aca="false">1-K50</f>
        <v>0</v>
      </c>
      <c r="O50" s="1" t="n">
        <f aca="false">0.5+H50-G50</f>
        <v>0.5</v>
      </c>
      <c r="P50" s="1" t="n">
        <f aca="false">1-L50</f>
        <v>0.5</v>
      </c>
      <c r="R50" s="1" t="n">
        <v>0.5</v>
      </c>
      <c r="S50" s="1" t="n">
        <v>0</v>
      </c>
      <c r="T50" s="1" t="n">
        <f aca="false">0.2*U50</f>
        <v>2</v>
      </c>
      <c r="U50" s="1" t="n">
        <v>10</v>
      </c>
      <c r="V50" s="1" t="n">
        <f aca="false">O50*(G50+H50)+M50*(E50+F50)</f>
        <v>0.5</v>
      </c>
      <c r="W50" s="1" t="n">
        <f aca="false">O50*(G50+H50)+N50*(E50+F50)</f>
        <v>0.25</v>
      </c>
      <c r="X50" s="1" t="n">
        <f aca="false">P50</f>
        <v>0.5</v>
      </c>
      <c r="Y50" s="1" t="n">
        <f aca="false">(E50*J50)+((1-E50)*(1-O50))</f>
        <v>0.5</v>
      </c>
      <c r="Z50" s="1" t="n">
        <f aca="false">(E50*K50)+((1-E50)*(1-O50))</f>
        <v>0.625</v>
      </c>
      <c r="AA50" s="1" t="n">
        <f aca="false">L50</f>
        <v>0.5</v>
      </c>
      <c r="AB50" s="1" t="n">
        <f aca="false">B50*((R50*(1-Y50))+(S50*Y50))</f>
        <v>0.125</v>
      </c>
      <c r="AC50" s="1" t="n">
        <f aca="false">B50*((R50*(1-Z50))+(S50*Z50))</f>
        <v>0.09375</v>
      </c>
      <c r="AD50" s="1" t="n">
        <f aca="false">B50*((R50*(1-AA50))+(S50*AA50))</f>
        <v>0.125</v>
      </c>
      <c r="AE50" s="1" t="n">
        <f aca="false">_xlfn.BINOM.DIST(U50-T50,U50,1-V50,1)</f>
        <v>0.9892578125</v>
      </c>
      <c r="AF50" s="1" t="n">
        <f aca="false">_xlfn.BINOM.DIST(U50-T50,U50,1-W50,1)</f>
        <v>0.755974769592285</v>
      </c>
      <c r="AG50" s="1" t="n">
        <f aca="false">_xlfn.BINOM.DIST(U50-T50,U50,1-X50,1)</f>
        <v>0.9892578125</v>
      </c>
      <c r="AH50" s="1" t="n">
        <f aca="false">(1-AB50)^U50</f>
        <v>0.263075576163828</v>
      </c>
      <c r="AI50" s="1" t="n">
        <f aca="false">(1-AC50)^U50</f>
        <v>0.373663085628984</v>
      </c>
      <c r="AJ50" s="1" t="n">
        <f aca="false">(1-AD50)^U50</f>
        <v>0.263075576163828</v>
      </c>
      <c r="AK50" s="2" t="n">
        <f aca="false">AH50*AE50</f>
        <v>0.260249568998006</v>
      </c>
      <c r="AL50" s="2" t="n">
        <f aca="false">AI50*AF50</f>
        <v>0.282479865063514</v>
      </c>
      <c r="AM50" s="2" t="n">
        <f aca="false">AG50*AJ50</f>
        <v>0.260249568998006</v>
      </c>
    </row>
    <row r="52" customFormat="false" ht="12.8" hidden="false" customHeight="false" outlineLevel="0" collapsed="false">
      <c r="A52" s="1" t="s">
        <v>47</v>
      </c>
      <c r="B52" s="1" t="n">
        <v>0.5</v>
      </c>
      <c r="C52" s="1" t="n">
        <v>0.5</v>
      </c>
      <c r="D52" s="1" t="n">
        <v>0.5</v>
      </c>
      <c r="E52" s="1" t="n">
        <f aca="false">B52*C52</f>
        <v>0.25</v>
      </c>
      <c r="F52" s="1" t="n">
        <f aca="false">(1-B52)*D52</f>
        <v>0.25</v>
      </c>
      <c r="G52" s="1" t="n">
        <f aca="false">B52*(1-C52)</f>
        <v>0.25</v>
      </c>
      <c r="H52" s="1" t="n">
        <f aca="false">(1-B52)*(1-D52)</f>
        <v>0.25</v>
      </c>
      <c r="I52" s="1" t="n">
        <v>0.5</v>
      </c>
      <c r="J52" s="2" t="n">
        <f aca="false">0.5+E52-F52</f>
        <v>0.5</v>
      </c>
      <c r="K52" s="2" t="n">
        <f aca="false">0.5+E52+(F52*I52)-(F52*(1-I52))</f>
        <v>0.75</v>
      </c>
      <c r="L52" s="2" t="n">
        <f aca="false">0.5+(B52-(1-B52))/2</f>
        <v>0.5</v>
      </c>
      <c r="M52" s="1" t="n">
        <f aca="false">1-J52</f>
        <v>0.5</v>
      </c>
      <c r="N52" s="1" t="n">
        <f aca="false">1-K52</f>
        <v>0.25</v>
      </c>
      <c r="O52" s="1" t="n">
        <f aca="false">0.5+H52-G52</f>
        <v>0.5</v>
      </c>
      <c r="P52" s="1" t="n">
        <f aca="false">1-L52</f>
        <v>0.5</v>
      </c>
      <c r="R52" s="2" t="n">
        <v>0</v>
      </c>
      <c r="S52" s="1" t="n">
        <v>0</v>
      </c>
      <c r="T52" s="1" t="n">
        <f aca="false">0.2*U52</f>
        <v>2</v>
      </c>
      <c r="U52" s="1" t="n">
        <v>10</v>
      </c>
      <c r="V52" s="1" t="n">
        <f aca="false">O52*(G52+H52)+M52*(E52+F52)</f>
        <v>0.5</v>
      </c>
      <c r="W52" s="1" t="n">
        <f aca="false">O52*(G52+H52)+N52*(E52+F52)</f>
        <v>0.375</v>
      </c>
      <c r="X52" s="1" t="n">
        <f aca="false">P52</f>
        <v>0.5</v>
      </c>
      <c r="Y52" s="1" t="n">
        <f aca="false">(E52*J52)+((1-E52)*(1-O52))</f>
        <v>0.5</v>
      </c>
      <c r="Z52" s="1" t="n">
        <f aca="false">(E52*K52)+((1-E52)*(1-O52))</f>
        <v>0.5625</v>
      </c>
      <c r="AA52" s="1" t="n">
        <f aca="false">L52</f>
        <v>0.5</v>
      </c>
      <c r="AB52" s="1" t="n">
        <f aca="false">B52*((R52*(1-Y52))+(S52*Y52))</f>
        <v>0</v>
      </c>
      <c r="AC52" s="1" t="n">
        <f aca="false">B52*((R52*(1-Z52))+(S52*Z52))</f>
        <v>0</v>
      </c>
      <c r="AD52" s="1" t="n">
        <f aca="false">B52*((R52*(1-AA52))+(S52*AA52))</f>
        <v>0</v>
      </c>
      <c r="AE52" s="1" t="n">
        <f aca="false">_xlfn.BINOM.DIST(U52-T52,U52,1-V52,1)</f>
        <v>0.9892578125</v>
      </c>
      <c r="AF52" s="1" t="n">
        <f aca="false">_xlfn.BINOM.DIST(U52-T52,U52,1-W52,1)</f>
        <v>0.936335370875895</v>
      </c>
      <c r="AG52" s="1" t="n">
        <f aca="false">_xlfn.BINOM.DIST(U52-T52,U52,1-X52,1)</f>
        <v>0.9892578125</v>
      </c>
      <c r="AH52" s="1" t="n">
        <f aca="false">(1-AB52)^U52</f>
        <v>1</v>
      </c>
      <c r="AI52" s="1" t="n">
        <f aca="false">(1-AC52)^U52</f>
        <v>1</v>
      </c>
      <c r="AJ52" s="1" t="n">
        <f aca="false">(1-AD52)^U52</f>
        <v>1</v>
      </c>
      <c r="AK52" s="2" t="n">
        <f aca="false">AH52*AE52</f>
        <v>0.9892578125</v>
      </c>
      <c r="AL52" s="2" t="n">
        <f aca="false">AI52*AF52</f>
        <v>0.936335370875895</v>
      </c>
      <c r="AM52" s="2" t="n">
        <f aca="false">AG52*AJ52</f>
        <v>0.9892578125</v>
      </c>
    </row>
    <row r="53" customFormat="false" ht="12.8" hidden="false" customHeight="false" outlineLevel="0" collapsed="false">
      <c r="B53" s="1" t="n">
        <v>0.5</v>
      </c>
      <c r="C53" s="1" t="n">
        <v>0.5</v>
      </c>
      <c r="D53" s="1" t="n">
        <v>0.5</v>
      </c>
      <c r="E53" s="1" t="n">
        <f aca="false">B53*C53</f>
        <v>0.25</v>
      </c>
      <c r="F53" s="1" t="n">
        <f aca="false">(1-B53)*D53</f>
        <v>0.25</v>
      </c>
      <c r="G53" s="1" t="n">
        <f aca="false">B53*(1-C53)</f>
        <v>0.25</v>
      </c>
      <c r="H53" s="1" t="n">
        <f aca="false">(1-B53)*(1-D53)</f>
        <v>0.25</v>
      </c>
      <c r="I53" s="1" t="n">
        <v>0.5</v>
      </c>
      <c r="J53" s="2" t="n">
        <f aca="false">0.5+E53-F53</f>
        <v>0.5</v>
      </c>
      <c r="K53" s="2" t="n">
        <f aca="false">0.5+E53+(F53*I53)-(F53*(1-I53))</f>
        <v>0.75</v>
      </c>
      <c r="L53" s="2" t="n">
        <f aca="false">0.5+(B53-(1-B53))/2</f>
        <v>0.5</v>
      </c>
      <c r="M53" s="1" t="n">
        <f aca="false">1-J53</f>
        <v>0.5</v>
      </c>
      <c r="N53" s="1" t="n">
        <f aca="false">1-K53</f>
        <v>0.25</v>
      </c>
      <c r="O53" s="1" t="n">
        <f aca="false">0.5+H53-G53</f>
        <v>0.5</v>
      </c>
      <c r="P53" s="1" t="n">
        <f aca="false">1-L53</f>
        <v>0.5</v>
      </c>
      <c r="R53" s="2" t="n">
        <v>0.1</v>
      </c>
      <c r="S53" s="1" t="n">
        <v>0</v>
      </c>
      <c r="T53" s="1" t="n">
        <f aca="false">0.2*U53</f>
        <v>2</v>
      </c>
      <c r="U53" s="1" t="n">
        <v>10</v>
      </c>
      <c r="V53" s="1" t="n">
        <f aca="false">O53*(G53+H53)+M53*(E53+F53)</f>
        <v>0.5</v>
      </c>
      <c r="W53" s="1" t="n">
        <f aca="false">O53*(G53+H53)+N53*(E53+F53)</f>
        <v>0.375</v>
      </c>
      <c r="X53" s="1" t="n">
        <f aca="false">P53</f>
        <v>0.5</v>
      </c>
      <c r="Y53" s="1" t="n">
        <f aca="false">(E53*J53)+((1-E53)*(1-O53))</f>
        <v>0.5</v>
      </c>
      <c r="Z53" s="1" t="n">
        <f aca="false">(E53*K53)+((1-E53)*(1-O53))</f>
        <v>0.5625</v>
      </c>
      <c r="AA53" s="1" t="n">
        <f aca="false">L53</f>
        <v>0.5</v>
      </c>
      <c r="AB53" s="1" t="n">
        <f aca="false">B53*((R53*(1-Y53))+(S53*Y53))</f>
        <v>0.025</v>
      </c>
      <c r="AC53" s="1" t="n">
        <f aca="false">B53*((R53*(1-Z53))+(S53*Z53))</f>
        <v>0.021875</v>
      </c>
      <c r="AD53" s="1" t="n">
        <f aca="false">B53*((R53*(1-AA53))+(S53*AA53))</f>
        <v>0.025</v>
      </c>
      <c r="AE53" s="1" t="n">
        <f aca="false">_xlfn.BINOM.DIST(U53-T53,U53,1-V53,1)</f>
        <v>0.9892578125</v>
      </c>
      <c r="AF53" s="1" t="n">
        <f aca="false">_xlfn.BINOM.DIST(U53-T53,U53,1-W53,1)</f>
        <v>0.936335370875895</v>
      </c>
      <c r="AG53" s="1" t="n">
        <f aca="false">_xlfn.BINOM.DIST(U53-T53,U53,1-X53,1)</f>
        <v>0.9892578125</v>
      </c>
      <c r="AH53" s="1" t="n">
        <f aca="false">(1-AB53)^U53</f>
        <v>0.776329620856438</v>
      </c>
      <c r="AI53" s="1" t="n">
        <f aca="false">(1-AC53)^U53</f>
        <v>0.801573945309504</v>
      </c>
      <c r="AJ53" s="1" t="n">
        <f aca="false">(1-AD53)^U53</f>
        <v>0.776329620856438</v>
      </c>
      <c r="AK53" s="2" t="n">
        <f aca="false">AH53*AE53</f>
        <v>0.767990142507394</v>
      </c>
      <c r="AL53" s="2" t="n">
        <f aca="false">AI53*AF53</f>
        <v>0.750542037365829</v>
      </c>
      <c r="AM53" s="2" t="n">
        <f aca="false">AG53*AJ53</f>
        <v>0.767990142507394</v>
      </c>
    </row>
    <row r="54" customFormat="false" ht="12.8" hidden="false" customHeight="false" outlineLevel="0" collapsed="false">
      <c r="B54" s="1" t="n">
        <v>0.5</v>
      </c>
      <c r="C54" s="1" t="n">
        <v>0.5</v>
      </c>
      <c r="D54" s="1" t="n">
        <v>0.5</v>
      </c>
      <c r="E54" s="1" t="n">
        <f aca="false">B54*C54</f>
        <v>0.25</v>
      </c>
      <c r="F54" s="1" t="n">
        <f aca="false">(1-B54)*D54</f>
        <v>0.25</v>
      </c>
      <c r="G54" s="1" t="n">
        <f aca="false">B54*(1-C54)</f>
        <v>0.25</v>
      </c>
      <c r="H54" s="1" t="n">
        <f aca="false">(1-B54)*(1-D54)</f>
        <v>0.25</v>
      </c>
      <c r="I54" s="1" t="n">
        <v>0.5</v>
      </c>
      <c r="J54" s="2" t="n">
        <f aca="false">0.5+E54-F54</f>
        <v>0.5</v>
      </c>
      <c r="K54" s="2" t="n">
        <f aca="false">0.5+E54+(F54*I54)-(F54*(1-I54))</f>
        <v>0.75</v>
      </c>
      <c r="L54" s="2" t="n">
        <f aca="false">0.5+(B54-(1-B54))/2</f>
        <v>0.5</v>
      </c>
      <c r="M54" s="1" t="n">
        <f aca="false">1-J54</f>
        <v>0.5</v>
      </c>
      <c r="N54" s="1" t="n">
        <f aca="false">1-K54</f>
        <v>0.25</v>
      </c>
      <c r="O54" s="1" t="n">
        <f aca="false">0.5+H54-G54</f>
        <v>0.5</v>
      </c>
      <c r="P54" s="1" t="n">
        <f aca="false">1-L54</f>
        <v>0.5</v>
      </c>
      <c r="R54" s="2" t="n">
        <v>0.2</v>
      </c>
      <c r="S54" s="1" t="n">
        <v>0</v>
      </c>
      <c r="T54" s="1" t="n">
        <f aca="false">0.2*U54</f>
        <v>2</v>
      </c>
      <c r="U54" s="1" t="n">
        <v>10</v>
      </c>
      <c r="V54" s="1" t="n">
        <f aca="false">O54*(G54+H54)+M54*(E54+F54)</f>
        <v>0.5</v>
      </c>
      <c r="W54" s="1" t="n">
        <f aca="false">O54*(G54+H54)+N54*(E54+F54)</f>
        <v>0.375</v>
      </c>
      <c r="X54" s="1" t="n">
        <f aca="false">P54</f>
        <v>0.5</v>
      </c>
      <c r="Y54" s="1" t="n">
        <f aca="false">(E54*J54)+((1-E54)*(1-O54))</f>
        <v>0.5</v>
      </c>
      <c r="Z54" s="1" t="n">
        <f aca="false">(E54*K54)+((1-E54)*(1-O54))</f>
        <v>0.5625</v>
      </c>
      <c r="AA54" s="1" t="n">
        <f aca="false">L54</f>
        <v>0.5</v>
      </c>
      <c r="AB54" s="1" t="n">
        <f aca="false">B54*((R54*(1-Y54))+(S54*Y54))</f>
        <v>0.05</v>
      </c>
      <c r="AC54" s="1" t="n">
        <f aca="false">B54*((R54*(1-Z54))+(S54*Z54))</f>
        <v>0.04375</v>
      </c>
      <c r="AD54" s="1" t="n">
        <f aca="false">B54*((R54*(1-AA54))+(S54*AA54))</f>
        <v>0.05</v>
      </c>
      <c r="AE54" s="1" t="n">
        <f aca="false">_xlfn.BINOM.DIST(U54-T54,U54,1-V54,1)</f>
        <v>0.9892578125</v>
      </c>
      <c r="AF54" s="1" t="n">
        <f aca="false">_xlfn.BINOM.DIST(U54-T54,U54,1-W54,1)</f>
        <v>0.936335370875895</v>
      </c>
      <c r="AG54" s="1" t="n">
        <f aca="false">_xlfn.BINOM.DIST(U54-T54,U54,1-X54,1)</f>
        <v>0.9892578125</v>
      </c>
      <c r="AH54" s="1" t="n">
        <f aca="false">(1-AB54)^U54</f>
        <v>0.598736939238379</v>
      </c>
      <c r="AI54" s="1" t="n">
        <f aca="false">(1-AC54)^U54</f>
        <v>0.639314392592198</v>
      </c>
      <c r="AJ54" s="1" t="n">
        <f aca="false">(1-AD54)^U54</f>
        <v>0.598736939238379</v>
      </c>
      <c r="AK54" s="2" t="n">
        <f aca="false">AH54*AE54</f>
        <v>0.592305194773904</v>
      </c>
      <c r="AL54" s="2" t="n">
        <f aca="false">AI54*AF54</f>
        <v>0.598612678894113</v>
      </c>
      <c r="AM54" s="2" t="n">
        <f aca="false">AG54*AJ54</f>
        <v>0.592305194773904</v>
      </c>
    </row>
    <row r="55" customFormat="false" ht="12.8" hidden="false" customHeight="false" outlineLevel="0" collapsed="false">
      <c r="B55" s="1" t="n">
        <v>0.5</v>
      </c>
      <c r="C55" s="1" t="n">
        <v>0.5</v>
      </c>
      <c r="D55" s="1" t="n">
        <v>0.5</v>
      </c>
      <c r="E55" s="1" t="n">
        <f aca="false">B55*C55</f>
        <v>0.25</v>
      </c>
      <c r="F55" s="1" t="n">
        <f aca="false">(1-B55)*D55</f>
        <v>0.25</v>
      </c>
      <c r="G55" s="1" t="n">
        <f aca="false">B55*(1-C55)</f>
        <v>0.25</v>
      </c>
      <c r="H55" s="1" t="n">
        <f aca="false">(1-B55)*(1-D55)</f>
        <v>0.25</v>
      </c>
      <c r="I55" s="1" t="n">
        <v>0.5</v>
      </c>
      <c r="J55" s="2" t="n">
        <f aca="false">0.5+E55-F55</f>
        <v>0.5</v>
      </c>
      <c r="K55" s="2" t="n">
        <f aca="false">0.5+E55+(F55*I55)-(F55*(1-I55))</f>
        <v>0.75</v>
      </c>
      <c r="L55" s="2" t="n">
        <f aca="false">0.5+(B55-(1-B55))/2</f>
        <v>0.5</v>
      </c>
      <c r="M55" s="1" t="n">
        <f aca="false">1-J55</f>
        <v>0.5</v>
      </c>
      <c r="N55" s="1" t="n">
        <f aca="false">1-K55</f>
        <v>0.25</v>
      </c>
      <c r="O55" s="1" t="n">
        <f aca="false">0.5+H55-G55</f>
        <v>0.5</v>
      </c>
      <c r="P55" s="1" t="n">
        <f aca="false">1-L55</f>
        <v>0.5</v>
      </c>
      <c r="R55" s="2" t="n">
        <v>0.3</v>
      </c>
      <c r="S55" s="1" t="n">
        <v>0</v>
      </c>
      <c r="T55" s="1" t="n">
        <f aca="false">0.2*U55</f>
        <v>2</v>
      </c>
      <c r="U55" s="1" t="n">
        <v>10</v>
      </c>
      <c r="V55" s="1" t="n">
        <f aca="false">O55*(G55+H55)+M55*(E55+F55)</f>
        <v>0.5</v>
      </c>
      <c r="W55" s="1" t="n">
        <f aca="false">O55*(G55+H55)+N55*(E55+F55)</f>
        <v>0.375</v>
      </c>
      <c r="X55" s="1" t="n">
        <f aca="false">P55</f>
        <v>0.5</v>
      </c>
      <c r="Y55" s="1" t="n">
        <f aca="false">(E55*J55)+((1-E55)*(1-O55))</f>
        <v>0.5</v>
      </c>
      <c r="Z55" s="1" t="n">
        <f aca="false">(E55*K55)+((1-E55)*(1-O55))</f>
        <v>0.5625</v>
      </c>
      <c r="AA55" s="1" t="n">
        <f aca="false">L55</f>
        <v>0.5</v>
      </c>
      <c r="AB55" s="1" t="n">
        <f aca="false">B55*((R55*(1-Y55))+(S55*Y55))</f>
        <v>0.075</v>
      </c>
      <c r="AC55" s="1" t="n">
        <f aca="false">B55*((R55*(1-Z55))+(S55*Z55))</f>
        <v>0.065625</v>
      </c>
      <c r="AD55" s="1" t="n">
        <f aca="false">B55*((R55*(1-AA55))+(S55*AA55))</f>
        <v>0.075</v>
      </c>
      <c r="AE55" s="1" t="n">
        <f aca="false">_xlfn.BINOM.DIST(U55-T55,U55,1-V55,1)</f>
        <v>0.9892578125</v>
      </c>
      <c r="AF55" s="1" t="n">
        <f aca="false">_xlfn.BINOM.DIST(U55-T55,U55,1-W55,1)</f>
        <v>0.936335370875895</v>
      </c>
      <c r="AG55" s="1" t="n">
        <f aca="false">_xlfn.BINOM.DIST(U55-T55,U55,1-X55,1)</f>
        <v>0.9892578125</v>
      </c>
      <c r="AH55" s="1" t="n">
        <f aca="false">(1-AB55)^U55</f>
        <v>0.458582341424737</v>
      </c>
      <c r="AI55" s="1" t="n">
        <f aca="false">(1-AC55)^U55</f>
        <v>0.507238372058735</v>
      </c>
      <c r="AJ55" s="1" t="n">
        <f aca="false">(1-AD55)^U55</f>
        <v>0.458582341424737</v>
      </c>
      <c r="AK55" s="2" t="n">
        <f aca="false">AH55*AE55</f>
        <v>0.453656163928964</v>
      </c>
      <c r="AL55" s="2" t="n">
        <f aca="false">AI55*AF55</f>
        <v>0.4749452292241</v>
      </c>
      <c r="AM55" s="2" t="n">
        <f aca="false">AG55*AJ55</f>
        <v>0.453656163928964</v>
      </c>
    </row>
    <row r="56" customFormat="false" ht="12.8" hidden="false" customHeight="false" outlineLevel="0" collapsed="false">
      <c r="B56" s="1" t="n">
        <v>0.5</v>
      </c>
      <c r="C56" s="1" t="n">
        <v>0.5</v>
      </c>
      <c r="D56" s="1" t="n">
        <v>0.5</v>
      </c>
      <c r="E56" s="1" t="n">
        <f aca="false">B56*C56</f>
        <v>0.25</v>
      </c>
      <c r="F56" s="1" t="n">
        <f aca="false">(1-B56)*D56</f>
        <v>0.25</v>
      </c>
      <c r="G56" s="1" t="n">
        <f aca="false">B56*(1-C56)</f>
        <v>0.25</v>
      </c>
      <c r="H56" s="1" t="n">
        <f aca="false">(1-B56)*(1-D56)</f>
        <v>0.25</v>
      </c>
      <c r="I56" s="1" t="n">
        <v>0.5</v>
      </c>
      <c r="J56" s="2" t="n">
        <f aca="false">0.5+E56-F56</f>
        <v>0.5</v>
      </c>
      <c r="K56" s="2" t="n">
        <f aca="false">0.5+E56+(F56*I56)-(F56*(1-I56))</f>
        <v>0.75</v>
      </c>
      <c r="L56" s="2" t="n">
        <f aca="false">0.5+(B56-(1-B56))/2</f>
        <v>0.5</v>
      </c>
      <c r="M56" s="1" t="n">
        <f aca="false">1-J56</f>
        <v>0.5</v>
      </c>
      <c r="N56" s="1" t="n">
        <f aca="false">1-K56</f>
        <v>0.25</v>
      </c>
      <c r="O56" s="1" t="n">
        <f aca="false">0.5+H56-G56</f>
        <v>0.5</v>
      </c>
      <c r="P56" s="1" t="n">
        <f aca="false">1-L56</f>
        <v>0.5</v>
      </c>
      <c r="R56" s="2" t="n">
        <v>0.4</v>
      </c>
      <c r="S56" s="1" t="n">
        <v>0</v>
      </c>
      <c r="T56" s="1" t="n">
        <f aca="false">0.2*U56</f>
        <v>2</v>
      </c>
      <c r="U56" s="1" t="n">
        <v>10</v>
      </c>
      <c r="V56" s="1" t="n">
        <f aca="false">O56*(G56+H56)+M56*(E56+F56)</f>
        <v>0.5</v>
      </c>
      <c r="W56" s="1" t="n">
        <f aca="false">O56*(G56+H56)+N56*(E56+F56)</f>
        <v>0.375</v>
      </c>
      <c r="X56" s="1" t="n">
        <f aca="false">P56</f>
        <v>0.5</v>
      </c>
      <c r="Y56" s="1" t="n">
        <f aca="false">(E56*J56)+((1-E56)*(1-O56))</f>
        <v>0.5</v>
      </c>
      <c r="Z56" s="1" t="n">
        <f aca="false">(E56*K56)+((1-E56)*(1-O56))</f>
        <v>0.5625</v>
      </c>
      <c r="AA56" s="1" t="n">
        <f aca="false">L56</f>
        <v>0.5</v>
      </c>
      <c r="AB56" s="1" t="n">
        <f aca="false">B56*((R56*(1-Y56))+(S56*Y56))</f>
        <v>0.1</v>
      </c>
      <c r="AC56" s="1" t="n">
        <f aca="false">B56*((R56*(1-Z56))+(S56*Z56))</f>
        <v>0.0875</v>
      </c>
      <c r="AD56" s="1" t="n">
        <f aca="false">B56*((R56*(1-AA56))+(S56*AA56))</f>
        <v>0.1</v>
      </c>
      <c r="AE56" s="1" t="n">
        <f aca="false">_xlfn.BINOM.DIST(U56-T56,U56,1-V56,1)</f>
        <v>0.9892578125</v>
      </c>
      <c r="AF56" s="1" t="n">
        <f aca="false">_xlfn.BINOM.DIST(U56-T56,U56,1-W56,1)</f>
        <v>0.936335370875895</v>
      </c>
      <c r="AG56" s="1" t="n">
        <f aca="false">_xlfn.BINOM.DIST(U56-T56,U56,1-X56,1)</f>
        <v>0.9892578125</v>
      </c>
      <c r="AH56" s="1" t="n">
        <f aca="false">(1-AB56)^U56</f>
        <v>0.3486784401</v>
      </c>
      <c r="AI56" s="1" t="n">
        <f aca="false">(1-AC56)^U56</f>
        <v>0.40024759524535</v>
      </c>
      <c r="AJ56" s="1" t="n">
        <f aca="false">(1-AD56)^U56</f>
        <v>0.3486784401</v>
      </c>
      <c r="AK56" s="2" t="n">
        <f aca="false">AH56*AE56</f>
        <v>0.344932870919238</v>
      </c>
      <c r="AL56" s="2" t="n">
        <f aca="false">AI56*AF56</f>
        <v>0.37476598053624</v>
      </c>
      <c r="AM56" s="2" t="n">
        <f aca="false">AG56*AJ56</f>
        <v>0.344932870919238</v>
      </c>
    </row>
    <row r="57" customFormat="false" ht="12.8" hidden="false" customHeight="false" outlineLevel="0" collapsed="false">
      <c r="B57" s="1" t="n">
        <v>0.5</v>
      </c>
      <c r="C57" s="1" t="n">
        <v>0.5</v>
      </c>
      <c r="D57" s="1" t="n">
        <v>0.5</v>
      </c>
      <c r="E57" s="1" t="n">
        <f aca="false">B57*C57</f>
        <v>0.25</v>
      </c>
      <c r="F57" s="1" t="n">
        <f aca="false">(1-B57)*D57</f>
        <v>0.25</v>
      </c>
      <c r="G57" s="1" t="n">
        <f aca="false">B57*(1-C57)</f>
        <v>0.25</v>
      </c>
      <c r="H57" s="1" t="n">
        <f aca="false">(1-B57)*(1-D57)</f>
        <v>0.25</v>
      </c>
      <c r="I57" s="1" t="n">
        <v>0.5</v>
      </c>
      <c r="J57" s="2" t="n">
        <f aca="false">0.5+E57-F57</f>
        <v>0.5</v>
      </c>
      <c r="K57" s="2" t="n">
        <f aca="false">0.5+E57+(F57*I57)-(F57*(1-I57))</f>
        <v>0.75</v>
      </c>
      <c r="L57" s="2" t="n">
        <f aca="false">0.5+(B57-(1-B57))/2</f>
        <v>0.5</v>
      </c>
      <c r="M57" s="1" t="n">
        <f aca="false">1-J57</f>
        <v>0.5</v>
      </c>
      <c r="N57" s="1" t="n">
        <f aca="false">1-K57</f>
        <v>0.25</v>
      </c>
      <c r="O57" s="1" t="n">
        <f aca="false">0.5+H57-G57</f>
        <v>0.5</v>
      </c>
      <c r="P57" s="1" t="n">
        <f aca="false">1-L57</f>
        <v>0.5</v>
      </c>
      <c r="R57" s="2" t="n">
        <v>0.5</v>
      </c>
      <c r="S57" s="1" t="n">
        <v>0</v>
      </c>
      <c r="T57" s="1" t="n">
        <f aca="false">0.2*U57</f>
        <v>2</v>
      </c>
      <c r="U57" s="1" t="n">
        <v>10</v>
      </c>
      <c r="V57" s="1" t="n">
        <f aca="false">O57*(G57+H57)+M57*(E57+F57)</f>
        <v>0.5</v>
      </c>
      <c r="W57" s="1" t="n">
        <f aca="false">O57*(G57+H57)+N57*(E57+F57)</f>
        <v>0.375</v>
      </c>
      <c r="X57" s="1" t="n">
        <f aca="false">P57</f>
        <v>0.5</v>
      </c>
      <c r="Y57" s="1" t="n">
        <f aca="false">(E57*J57)+((1-E57)*(1-O57))</f>
        <v>0.5</v>
      </c>
      <c r="Z57" s="1" t="n">
        <f aca="false">(E57*K57)+((1-E57)*(1-O57))</f>
        <v>0.5625</v>
      </c>
      <c r="AA57" s="1" t="n">
        <f aca="false">L57</f>
        <v>0.5</v>
      </c>
      <c r="AB57" s="1" t="n">
        <f aca="false">B57*((R57*(1-Y57))+(S57*Y57))</f>
        <v>0.125</v>
      </c>
      <c r="AC57" s="1" t="n">
        <f aca="false">B57*((R57*(1-Z57))+(S57*Z57))</f>
        <v>0.109375</v>
      </c>
      <c r="AD57" s="1" t="n">
        <f aca="false">B57*((R57*(1-AA57))+(S57*AA57))</f>
        <v>0.125</v>
      </c>
      <c r="AE57" s="1" t="n">
        <f aca="false">_xlfn.BINOM.DIST(U57-T57,U57,1-V57,1)</f>
        <v>0.9892578125</v>
      </c>
      <c r="AF57" s="1" t="n">
        <f aca="false">_xlfn.BINOM.DIST(U57-T57,U57,1-W57,1)</f>
        <v>0.936335370875895</v>
      </c>
      <c r="AG57" s="1" t="n">
        <f aca="false">_xlfn.BINOM.DIST(U57-T57,U57,1-X57,1)</f>
        <v>0.9892578125</v>
      </c>
      <c r="AH57" s="1" t="n">
        <f aca="false">(1-AB57)^U57</f>
        <v>0.263075576163828</v>
      </c>
      <c r="AI57" s="1" t="n">
        <f aca="false">(1-AC57)^U57</f>
        <v>0.314013859582181</v>
      </c>
      <c r="AJ57" s="1" t="n">
        <f aca="false">(1-AD57)^U57</f>
        <v>0.263075576163828</v>
      </c>
      <c r="AK57" s="2" t="n">
        <f aca="false">AH57*AE57</f>
        <v>0.260249568998006</v>
      </c>
      <c r="AL57" s="2" t="n">
        <f aca="false">AI57*AF57</f>
        <v>0.294022283672053</v>
      </c>
      <c r="AM57" s="2" t="n">
        <f aca="false">AG57*AJ57</f>
        <v>0.260249568998006</v>
      </c>
    </row>
    <row r="58" customFormat="false" ht="12.8" hidden="false" customHeight="false" outlineLevel="0" collapsed="false">
      <c r="B58" s="1" t="n">
        <v>0.5</v>
      </c>
      <c r="C58" s="1" t="n">
        <v>0.5</v>
      </c>
      <c r="D58" s="1" t="n">
        <v>0.5</v>
      </c>
      <c r="E58" s="1" t="n">
        <f aca="false">B58*C58</f>
        <v>0.25</v>
      </c>
      <c r="F58" s="1" t="n">
        <f aca="false">(1-B58)*D58</f>
        <v>0.25</v>
      </c>
      <c r="G58" s="1" t="n">
        <f aca="false">B58*(1-C58)</f>
        <v>0.25</v>
      </c>
      <c r="H58" s="1" t="n">
        <f aca="false">(1-B58)*(1-D58)</f>
        <v>0.25</v>
      </c>
      <c r="I58" s="1" t="n">
        <v>0.5</v>
      </c>
      <c r="J58" s="2" t="n">
        <f aca="false">0.5+E58-F58</f>
        <v>0.5</v>
      </c>
      <c r="K58" s="2" t="n">
        <f aca="false">0.5+E58+(F58*I58)-(F58*(1-I58))</f>
        <v>0.75</v>
      </c>
      <c r="L58" s="2" t="n">
        <f aca="false">0.5+(B58-(1-B58))/2</f>
        <v>0.5</v>
      </c>
      <c r="M58" s="1" t="n">
        <f aca="false">1-J58</f>
        <v>0.5</v>
      </c>
      <c r="N58" s="1" t="n">
        <f aca="false">1-K58</f>
        <v>0.25</v>
      </c>
      <c r="O58" s="1" t="n">
        <f aca="false">0.5+H58-G58</f>
        <v>0.5</v>
      </c>
      <c r="P58" s="1" t="n">
        <f aca="false">1-L58</f>
        <v>0.5</v>
      </c>
      <c r="R58" s="2" t="n">
        <v>0.6</v>
      </c>
      <c r="S58" s="1" t="n">
        <v>0</v>
      </c>
      <c r="T58" s="1" t="n">
        <f aca="false">0.2*U58</f>
        <v>2</v>
      </c>
      <c r="U58" s="1" t="n">
        <v>10</v>
      </c>
      <c r="V58" s="1" t="n">
        <f aca="false">O58*(G58+H58)+M58*(E58+F58)</f>
        <v>0.5</v>
      </c>
      <c r="W58" s="1" t="n">
        <f aca="false">O58*(G58+H58)+N58*(E58+F58)</f>
        <v>0.375</v>
      </c>
      <c r="X58" s="1" t="n">
        <f aca="false">P58</f>
        <v>0.5</v>
      </c>
      <c r="Y58" s="1" t="n">
        <f aca="false">(E58*J58)+((1-E58)*(1-O58))</f>
        <v>0.5</v>
      </c>
      <c r="Z58" s="1" t="n">
        <f aca="false">(E58*K58)+((1-E58)*(1-O58))</f>
        <v>0.5625</v>
      </c>
      <c r="AA58" s="1" t="n">
        <f aca="false">L58</f>
        <v>0.5</v>
      </c>
      <c r="AB58" s="1" t="n">
        <f aca="false">B58*((R58*(1-Y58))+(S58*Y58))</f>
        <v>0.15</v>
      </c>
      <c r="AC58" s="1" t="n">
        <f aca="false">B58*((R58*(1-Z58))+(S58*Z58))</f>
        <v>0.13125</v>
      </c>
      <c r="AD58" s="1" t="n">
        <f aca="false">B58*((R58*(1-AA58))+(S58*AA58))</f>
        <v>0.15</v>
      </c>
      <c r="AE58" s="1" t="n">
        <f aca="false">_xlfn.BINOM.DIST(U58-T58,U58,1-V58,1)</f>
        <v>0.9892578125</v>
      </c>
      <c r="AF58" s="1" t="n">
        <f aca="false">_xlfn.BINOM.DIST(U58-T58,U58,1-W58,1)</f>
        <v>0.936335370875895</v>
      </c>
      <c r="AG58" s="1" t="n">
        <f aca="false">_xlfn.BINOM.DIST(U58-T58,U58,1-X58,1)</f>
        <v>0.9892578125</v>
      </c>
      <c r="AH58" s="1" t="n">
        <f aca="false">(1-AB58)^U58</f>
        <v>0.196874404340723</v>
      </c>
      <c r="AI58" s="1" t="n">
        <f aca="false">(1-AC58)^U58</f>
        <v>0.244877101449396</v>
      </c>
      <c r="AJ58" s="1" t="n">
        <f aca="false">(1-AD58)^U58</f>
        <v>0.196874404340723</v>
      </c>
      <c r="AK58" s="2" t="n">
        <f aca="false">AH58*AE58</f>
        <v>0.194759542575344</v>
      </c>
      <c r="AL58" s="2" t="n">
        <f aca="false">AI58*AF58</f>
        <v>0.229287091604634</v>
      </c>
      <c r="AM58" s="2" t="n">
        <f aca="false">AG58*AJ58</f>
        <v>0.194759542575344</v>
      </c>
    </row>
    <row r="59" customFormat="false" ht="12.8" hidden="false" customHeight="false" outlineLevel="0" collapsed="false">
      <c r="B59" s="1" t="n">
        <v>0.5</v>
      </c>
      <c r="C59" s="1" t="n">
        <v>0.5</v>
      </c>
      <c r="D59" s="1" t="n">
        <v>0.5</v>
      </c>
      <c r="E59" s="1" t="n">
        <f aca="false">B59*C59</f>
        <v>0.25</v>
      </c>
      <c r="F59" s="1" t="n">
        <f aca="false">(1-B59)*D59</f>
        <v>0.25</v>
      </c>
      <c r="G59" s="1" t="n">
        <f aca="false">B59*(1-C59)</f>
        <v>0.25</v>
      </c>
      <c r="H59" s="1" t="n">
        <f aca="false">(1-B59)*(1-D59)</f>
        <v>0.25</v>
      </c>
      <c r="I59" s="1" t="n">
        <v>0.5</v>
      </c>
      <c r="J59" s="2" t="n">
        <f aca="false">0.5+E59-F59</f>
        <v>0.5</v>
      </c>
      <c r="K59" s="2" t="n">
        <f aca="false">0.5+E59+(F59*I59)-(F59*(1-I59))</f>
        <v>0.75</v>
      </c>
      <c r="L59" s="2" t="n">
        <f aca="false">0.5+(B59-(1-B59))/2</f>
        <v>0.5</v>
      </c>
      <c r="M59" s="1" t="n">
        <f aca="false">1-J59</f>
        <v>0.5</v>
      </c>
      <c r="N59" s="1" t="n">
        <f aca="false">1-K59</f>
        <v>0.25</v>
      </c>
      <c r="O59" s="1" t="n">
        <f aca="false">0.5+H59-G59</f>
        <v>0.5</v>
      </c>
      <c r="P59" s="1" t="n">
        <f aca="false">1-L59</f>
        <v>0.5</v>
      </c>
      <c r="R59" s="2" t="n">
        <v>0.7</v>
      </c>
      <c r="S59" s="1" t="n">
        <v>0</v>
      </c>
      <c r="T59" s="1" t="n">
        <f aca="false">0.2*U59</f>
        <v>2</v>
      </c>
      <c r="U59" s="1" t="n">
        <v>10</v>
      </c>
      <c r="V59" s="1" t="n">
        <f aca="false">O59*(G59+H59)+M59*(E59+F59)</f>
        <v>0.5</v>
      </c>
      <c r="W59" s="1" t="n">
        <f aca="false">O59*(G59+H59)+N59*(E59+F59)</f>
        <v>0.375</v>
      </c>
      <c r="X59" s="1" t="n">
        <f aca="false">P59</f>
        <v>0.5</v>
      </c>
      <c r="Y59" s="1" t="n">
        <f aca="false">(E59*J59)+((1-E59)*(1-O59))</f>
        <v>0.5</v>
      </c>
      <c r="Z59" s="1" t="n">
        <f aca="false">(E59*K59)+((1-E59)*(1-O59))</f>
        <v>0.5625</v>
      </c>
      <c r="AA59" s="1" t="n">
        <f aca="false">L59</f>
        <v>0.5</v>
      </c>
      <c r="AB59" s="1" t="n">
        <f aca="false">B59*((R59*(1-Y59))+(S59*Y59))</f>
        <v>0.175</v>
      </c>
      <c r="AC59" s="1" t="n">
        <f aca="false">B59*((R59*(1-Z59))+(S59*Z59))</f>
        <v>0.153125</v>
      </c>
      <c r="AD59" s="1" t="n">
        <f aca="false">B59*((R59*(1-AA59))+(S59*AA59))</f>
        <v>0.175</v>
      </c>
      <c r="AE59" s="1" t="n">
        <f aca="false">_xlfn.BINOM.DIST(U59-T59,U59,1-V59,1)</f>
        <v>0.9892578125</v>
      </c>
      <c r="AF59" s="1" t="n">
        <f aca="false">_xlfn.BINOM.DIST(U59-T59,U59,1-W59,1)</f>
        <v>0.936335370875895</v>
      </c>
      <c r="AG59" s="1" t="n">
        <f aca="false">_xlfn.BINOM.DIST(U59-T59,U59,1-X59,1)</f>
        <v>0.9892578125</v>
      </c>
      <c r="AH59" s="1" t="n">
        <f aca="false">(1-AB59)^U59</f>
        <v>0.146062754179425</v>
      </c>
      <c r="AI59" s="1" t="n">
        <f aca="false">(1-AC59)^U59</f>
        <v>0.189754955113786</v>
      </c>
      <c r="AJ59" s="1" t="n">
        <f aca="false">(1-AD59)^U59</f>
        <v>0.146062754179425</v>
      </c>
      <c r="AK59" s="2" t="n">
        <f aca="false">AH59*AE59</f>
        <v>0.144493720687263</v>
      </c>
      <c r="AL59" s="2" t="n">
        <f aca="false">AI59*AF59</f>
        <v>0.177674276272006</v>
      </c>
      <c r="AM59" s="2" t="n">
        <f aca="false">AG59*AJ59</f>
        <v>0.144493720687263</v>
      </c>
    </row>
    <row r="60" customFormat="false" ht="12.8" hidden="false" customHeight="false" outlineLevel="0" collapsed="false">
      <c r="B60" s="1" t="n">
        <v>0.5</v>
      </c>
      <c r="C60" s="1" t="n">
        <v>0.5</v>
      </c>
      <c r="D60" s="1" t="n">
        <v>0.5</v>
      </c>
      <c r="E60" s="1" t="n">
        <f aca="false">B60*C60</f>
        <v>0.25</v>
      </c>
      <c r="F60" s="1" t="n">
        <f aca="false">(1-B60)*D60</f>
        <v>0.25</v>
      </c>
      <c r="G60" s="1" t="n">
        <f aca="false">B60*(1-C60)</f>
        <v>0.25</v>
      </c>
      <c r="H60" s="1" t="n">
        <f aca="false">(1-B60)*(1-D60)</f>
        <v>0.25</v>
      </c>
      <c r="I60" s="1" t="n">
        <v>0.5</v>
      </c>
      <c r="J60" s="2" t="n">
        <f aca="false">0.5+E60-F60</f>
        <v>0.5</v>
      </c>
      <c r="K60" s="2" t="n">
        <f aca="false">0.5+E60+(F60*I60)-(F60*(1-I60))</f>
        <v>0.75</v>
      </c>
      <c r="L60" s="2" t="n">
        <f aca="false">0.5+(B60-(1-B60))/2</f>
        <v>0.5</v>
      </c>
      <c r="M60" s="1" t="n">
        <f aca="false">1-J60</f>
        <v>0.5</v>
      </c>
      <c r="N60" s="1" t="n">
        <f aca="false">1-K60</f>
        <v>0.25</v>
      </c>
      <c r="O60" s="1" t="n">
        <f aca="false">0.5+H60-G60</f>
        <v>0.5</v>
      </c>
      <c r="P60" s="1" t="n">
        <f aca="false">1-L60</f>
        <v>0.5</v>
      </c>
      <c r="R60" s="2" t="n">
        <v>0.8</v>
      </c>
      <c r="S60" s="1" t="n">
        <v>0</v>
      </c>
      <c r="T60" s="1" t="n">
        <f aca="false">0.2*U60</f>
        <v>2</v>
      </c>
      <c r="U60" s="1" t="n">
        <v>10</v>
      </c>
      <c r="V60" s="1" t="n">
        <f aca="false">O60*(G60+H60)+M60*(E60+F60)</f>
        <v>0.5</v>
      </c>
      <c r="W60" s="1" t="n">
        <f aca="false">O60*(G60+H60)+N60*(E60+F60)</f>
        <v>0.375</v>
      </c>
      <c r="X60" s="1" t="n">
        <f aca="false">P60</f>
        <v>0.5</v>
      </c>
      <c r="Y60" s="1" t="n">
        <f aca="false">(E60*J60)+((1-E60)*(1-O60))</f>
        <v>0.5</v>
      </c>
      <c r="Z60" s="1" t="n">
        <f aca="false">(E60*K60)+((1-E60)*(1-O60))</f>
        <v>0.5625</v>
      </c>
      <c r="AA60" s="1" t="n">
        <f aca="false">L60</f>
        <v>0.5</v>
      </c>
      <c r="AB60" s="1" t="n">
        <f aca="false">B60*((R60*(1-Y60))+(S60*Y60))</f>
        <v>0.2</v>
      </c>
      <c r="AC60" s="1" t="n">
        <f aca="false">B60*((R60*(1-Z60))+(S60*Z60))</f>
        <v>0.175</v>
      </c>
      <c r="AD60" s="1" t="n">
        <f aca="false">B60*((R60*(1-AA60))+(S60*AA60))</f>
        <v>0.2</v>
      </c>
      <c r="AE60" s="1" t="n">
        <f aca="false">_xlfn.BINOM.DIST(U60-T60,U60,1-V60,1)</f>
        <v>0.9892578125</v>
      </c>
      <c r="AF60" s="1" t="n">
        <f aca="false">_xlfn.BINOM.DIST(U60-T60,U60,1-W60,1)</f>
        <v>0.936335370875895</v>
      </c>
      <c r="AG60" s="1" t="n">
        <f aca="false">_xlfn.BINOM.DIST(U60-T60,U60,1-X60,1)</f>
        <v>0.9892578125</v>
      </c>
      <c r="AH60" s="1" t="n">
        <f aca="false">(1-AB60)^U60</f>
        <v>0.1073741824</v>
      </c>
      <c r="AI60" s="1" t="n">
        <f aca="false">(1-AC60)^U60</f>
        <v>0.146062754179425</v>
      </c>
      <c r="AJ60" s="1" t="n">
        <f aca="false">(1-AD60)^U60</f>
        <v>0.1073741824</v>
      </c>
      <c r="AK60" s="2" t="n">
        <f aca="false">AH60*AE60</f>
        <v>0.1062207488</v>
      </c>
      <c r="AL60" s="2" t="n">
        <f aca="false">AI60*AF60</f>
        <v>0.136763723105747</v>
      </c>
      <c r="AM60" s="2" t="n">
        <f aca="false">AG60*AJ60</f>
        <v>0.1062207488</v>
      </c>
    </row>
    <row r="61" customFormat="false" ht="12.8" hidden="false" customHeight="false" outlineLevel="0" collapsed="false">
      <c r="B61" s="1" t="n">
        <v>0.5</v>
      </c>
      <c r="C61" s="1" t="n">
        <v>0.5</v>
      </c>
      <c r="D61" s="1" t="n">
        <v>0.5</v>
      </c>
      <c r="E61" s="1" t="n">
        <f aca="false">B61*C61</f>
        <v>0.25</v>
      </c>
      <c r="F61" s="1" t="n">
        <f aca="false">(1-B61)*D61</f>
        <v>0.25</v>
      </c>
      <c r="G61" s="1" t="n">
        <f aca="false">B61*(1-C61)</f>
        <v>0.25</v>
      </c>
      <c r="H61" s="1" t="n">
        <f aca="false">(1-B61)*(1-D61)</f>
        <v>0.25</v>
      </c>
      <c r="I61" s="1" t="n">
        <v>0.5</v>
      </c>
      <c r="J61" s="2" t="n">
        <f aca="false">0.5+E61-F61</f>
        <v>0.5</v>
      </c>
      <c r="K61" s="2" t="n">
        <f aca="false">0.5+E61+(F61*I61)-(F61*(1-I61))</f>
        <v>0.75</v>
      </c>
      <c r="L61" s="2" t="n">
        <f aca="false">0.5+(B61-(1-B61))/2</f>
        <v>0.5</v>
      </c>
      <c r="M61" s="1" t="n">
        <f aca="false">1-J61</f>
        <v>0.5</v>
      </c>
      <c r="N61" s="1" t="n">
        <f aca="false">1-K61</f>
        <v>0.25</v>
      </c>
      <c r="O61" s="1" t="n">
        <f aca="false">0.5+H61-G61</f>
        <v>0.5</v>
      </c>
      <c r="P61" s="1" t="n">
        <f aca="false">1-L61</f>
        <v>0.5</v>
      </c>
      <c r="R61" s="2" t="n">
        <v>0.9</v>
      </c>
      <c r="S61" s="1" t="n">
        <v>0</v>
      </c>
      <c r="T61" s="1" t="n">
        <f aca="false">0.2*U61</f>
        <v>2</v>
      </c>
      <c r="U61" s="1" t="n">
        <v>10</v>
      </c>
      <c r="V61" s="1" t="n">
        <f aca="false">O61*(G61+H61)+M61*(E61+F61)</f>
        <v>0.5</v>
      </c>
      <c r="W61" s="1" t="n">
        <f aca="false">O61*(G61+H61)+N61*(E61+F61)</f>
        <v>0.375</v>
      </c>
      <c r="X61" s="1" t="n">
        <f aca="false">P61</f>
        <v>0.5</v>
      </c>
      <c r="Y61" s="1" t="n">
        <f aca="false">(E61*J61)+((1-E61)*(1-O61))</f>
        <v>0.5</v>
      </c>
      <c r="Z61" s="1" t="n">
        <f aca="false">(E61*K61)+((1-E61)*(1-O61))</f>
        <v>0.5625</v>
      </c>
      <c r="AA61" s="1" t="n">
        <f aca="false">L61</f>
        <v>0.5</v>
      </c>
      <c r="AB61" s="1" t="n">
        <f aca="false">B61*((R61*(1-Y61))+(S61*Y61))</f>
        <v>0.225</v>
      </c>
      <c r="AC61" s="1" t="n">
        <f aca="false">B61*((R61*(1-Z61))+(S61*Z61))</f>
        <v>0.196875</v>
      </c>
      <c r="AD61" s="1" t="n">
        <f aca="false">B61*((R61*(1-AA61))+(S61*AA61))</f>
        <v>0.225</v>
      </c>
      <c r="AE61" s="1" t="n">
        <f aca="false">_xlfn.BINOM.DIST(U61-T61,U61,1-V61,1)</f>
        <v>0.9892578125</v>
      </c>
      <c r="AF61" s="1" t="n">
        <f aca="false">_xlfn.BINOM.DIST(U61-T61,U61,1-W61,1)</f>
        <v>0.936335370875895</v>
      </c>
      <c r="AG61" s="1" t="n">
        <f aca="false">_xlfn.BINOM.DIST(U61-T61,U61,1-X61,1)</f>
        <v>0.9892578125</v>
      </c>
      <c r="AH61" s="1" t="n">
        <f aca="false">(1-AB61)^U61</f>
        <v>0.0781658446293641</v>
      </c>
      <c r="AI61" s="1" t="n">
        <f aca="false">(1-AC61)^U61</f>
        <v>0.11164298767469</v>
      </c>
      <c r="AJ61" s="1" t="n">
        <f aca="false">(1-AD61)^U61</f>
        <v>0.0781658446293641</v>
      </c>
      <c r="AK61" s="2" t="n">
        <f aca="false">AH61*AE61</f>
        <v>0.0773261724702596</v>
      </c>
      <c r="AL61" s="2" t="n">
        <f aca="false">AI61*AF61</f>
        <v>0.104535278270074</v>
      </c>
      <c r="AM61" s="2" t="n">
        <f aca="false">AG61*AJ61</f>
        <v>0.0773261724702596</v>
      </c>
    </row>
    <row r="62" customFormat="false" ht="12.8" hidden="false" customHeight="false" outlineLevel="0" collapsed="false">
      <c r="B62" s="1" t="n">
        <v>0.5</v>
      </c>
      <c r="C62" s="1" t="n">
        <v>0.5</v>
      </c>
      <c r="D62" s="1" t="n">
        <v>0.5</v>
      </c>
      <c r="E62" s="1" t="n">
        <f aca="false">B62*C62</f>
        <v>0.25</v>
      </c>
      <c r="F62" s="1" t="n">
        <f aca="false">(1-B62)*D62</f>
        <v>0.25</v>
      </c>
      <c r="G62" s="1" t="n">
        <f aca="false">B62*(1-C62)</f>
        <v>0.25</v>
      </c>
      <c r="H62" s="1" t="n">
        <f aca="false">(1-B62)*(1-D62)</f>
        <v>0.25</v>
      </c>
      <c r="I62" s="1" t="n">
        <v>0.5</v>
      </c>
      <c r="J62" s="2" t="n">
        <f aca="false">0.5+E62-F62</f>
        <v>0.5</v>
      </c>
      <c r="K62" s="2" t="n">
        <f aca="false">0.5+E62+(F62*I62)-(F62*(1-I62))</f>
        <v>0.75</v>
      </c>
      <c r="L62" s="2" t="n">
        <f aca="false">0.5+(B62-(1-B62))/2</f>
        <v>0.5</v>
      </c>
      <c r="M62" s="1" t="n">
        <f aca="false">1-J62</f>
        <v>0.5</v>
      </c>
      <c r="N62" s="1" t="n">
        <f aca="false">1-K62</f>
        <v>0.25</v>
      </c>
      <c r="O62" s="1" t="n">
        <f aca="false">0.5+H62-G62</f>
        <v>0.5</v>
      </c>
      <c r="P62" s="1" t="n">
        <f aca="false">1-L62</f>
        <v>0.5</v>
      </c>
      <c r="R62" s="2" t="n">
        <v>1</v>
      </c>
      <c r="S62" s="1" t="n">
        <v>0</v>
      </c>
      <c r="T62" s="1" t="n">
        <f aca="false">0.2*U62</f>
        <v>2</v>
      </c>
      <c r="U62" s="1" t="n">
        <v>10</v>
      </c>
      <c r="V62" s="1" t="n">
        <f aca="false">O62*(G62+H62)+M62*(E62+F62)</f>
        <v>0.5</v>
      </c>
      <c r="W62" s="1" t="n">
        <f aca="false">O62*(G62+H62)+N62*(E62+F62)</f>
        <v>0.375</v>
      </c>
      <c r="X62" s="1" t="n">
        <f aca="false">P62</f>
        <v>0.5</v>
      </c>
      <c r="Y62" s="1" t="n">
        <f aca="false">(E62*J62)+((1-E62)*(1-O62))</f>
        <v>0.5</v>
      </c>
      <c r="Z62" s="1" t="n">
        <f aca="false">(E62*K62)+((1-E62)*(1-O62))</f>
        <v>0.5625</v>
      </c>
      <c r="AA62" s="1" t="n">
        <f aca="false">L62</f>
        <v>0.5</v>
      </c>
      <c r="AB62" s="1" t="n">
        <f aca="false">B62*((R62*(1-Y62))+(S62*Y62))</f>
        <v>0.25</v>
      </c>
      <c r="AC62" s="1" t="n">
        <f aca="false">B62*((R62*(1-Z62))+(S62*Z62))</f>
        <v>0.21875</v>
      </c>
      <c r="AD62" s="1" t="n">
        <f aca="false">B62*((R62*(1-AA62))+(S62*AA62))</f>
        <v>0.25</v>
      </c>
      <c r="AE62" s="1" t="n">
        <f aca="false">_xlfn.BINOM.DIST(U62-T62,U62,1-V62,1)</f>
        <v>0.9892578125</v>
      </c>
      <c r="AF62" s="1" t="n">
        <f aca="false">_xlfn.BINOM.DIST(U62-T62,U62,1-W62,1)</f>
        <v>0.936335370875895</v>
      </c>
      <c r="AG62" s="1" t="n">
        <f aca="false">_xlfn.BINOM.DIST(U62-T62,U62,1-X62,1)</f>
        <v>0.9892578125</v>
      </c>
      <c r="AH62" s="1" t="n">
        <f aca="false">(1-AB62)^U62</f>
        <v>0.0563135147094727</v>
      </c>
      <c r="AI62" s="1" t="n">
        <f aca="false">(1-AC62)^U62</f>
        <v>0.08470329472543</v>
      </c>
      <c r="AJ62" s="1" t="n">
        <f aca="false">(1-AD62)^U62</f>
        <v>0.0563135147094727</v>
      </c>
      <c r="AK62" s="2" t="n">
        <f aca="false">AH62*AE62</f>
        <v>0.0557085843756795</v>
      </c>
      <c r="AL62" s="2" t="n">
        <f aca="false">AI62*AF62</f>
        <v>0.0793106908811458</v>
      </c>
      <c r="AM62" s="2" t="n">
        <f aca="false">AG62*AJ62</f>
        <v>0.0557085843756795</v>
      </c>
    </row>
    <row r="64" customFormat="false" ht="12.8" hidden="false" customHeight="false" outlineLevel="0" collapsed="false">
      <c r="A64" s="1" t="s">
        <v>48</v>
      </c>
      <c r="B64" s="1" t="n">
        <v>0.5</v>
      </c>
      <c r="C64" s="1" t="n">
        <v>0.5</v>
      </c>
      <c r="D64" s="1" t="n">
        <v>0.5</v>
      </c>
      <c r="E64" s="1" t="n">
        <f aca="false">B64*C64</f>
        <v>0.25</v>
      </c>
      <c r="F64" s="1" t="n">
        <f aca="false">(1-B64)*D64</f>
        <v>0.25</v>
      </c>
      <c r="G64" s="1" t="n">
        <f aca="false">B64*(1-C64)</f>
        <v>0.25</v>
      </c>
      <c r="H64" s="1" t="n">
        <f aca="false">(1-B64)*(1-D64)</f>
        <v>0.25</v>
      </c>
      <c r="I64" s="1" t="n">
        <v>0.5</v>
      </c>
      <c r="J64" s="2" t="n">
        <f aca="false">0.5+E64-F64</f>
        <v>0.5</v>
      </c>
      <c r="K64" s="2" t="n">
        <f aca="false">0.5+E64+(F64*I64)-(F64*(1-I64))</f>
        <v>0.75</v>
      </c>
      <c r="L64" s="2" t="n">
        <f aca="false">0.5+(B64-(1-B64))/2</f>
        <v>0.5</v>
      </c>
      <c r="M64" s="1" t="n">
        <f aca="false">1-J64</f>
        <v>0.5</v>
      </c>
      <c r="N64" s="1" t="n">
        <f aca="false">1-K64</f>
        <v>0.25</v>
      </c>
      <c r="O64" s="1" t="n">
        <f aca="false">0.5+H64-G64</f>
        <v>0.5</v>
      </c>
      <c r="P64" s="1" t="n">
        <f aca="false">1-L64</f>
        <v>0.5</v>
      </c>
      <c r="R64" s="1" t="n">
        <v>0.5</v>
      </c>
      <c r="S64" s="2" t="n">
        <v>0</v>
      </c>
      <c r="T64" s="1" t="n">
        <f aca="false">0.2*U64</f>
        <v>2</v>
      </c>
      <c r="U64" s="1" t="n">
        <v>10</v>
      </c>
      <c r="V64" s="1" t="n">
        <f aca="false">O64*(G64+H64)+M64*(E64+F64)</f>
        <v>0.5</v>
      </c>
      <c r="W64" s="1" t="n">
        <f aca="false">O64*(G64+H64)+N64*(E64+F64)</f>
        <v>0.375</v>
      </c>
      <c r="X64" s="1" t="n">
        <f aca="false">P64</f>
        <v>0.5</v>
      </c>
      <c r="Y64" s="1" t="n">
        <f aca="false">(E64*J64)+((1-E64)*(1-O64))</f>
        <v>0.5</v>
      </c>
      <c r="Z64" s="1" t="n">
        <f aca="false">(E64*K64)+((1-E64)*(1-O64))</f>
        <v>0.5625</v>
      </c>
      <c r="AA64" s="1" t="n">
        <f aca="false">L64</f>
        <v>0.5</v>
      </c>
      <c r="AB64" s="1" t="n">
        <f aca="false">B64*((R64*(1-Y64))+(S64*Y64))</f>
        <v>0.125</v>
      </c>
      <c r="AC64" s="1" t="n">
        <f aca="false">B64*((R64*(1-Z64))+(S64*Z64))</f>
        <v>0.109375</v>
      </c>
      <c r="AD64" s="1" t="n">
        <f aca="false">B64*((R64*(1-AA64))+(S64*AA64))</f>
        <v>0.125</v>
      </c>
      <c r="AE64" s="1" t="n">
        <f aca="false">_xlfn.BINOM.DIST(U64-T64,U64,1-V64,1)</f>
        <v>0.9892578125</v>
      </c>
      <c r="AF64" s="1" t="n">
        <f aca="false">_xlfn.BINOM.DIST(U64-T64,U64,1-W64,1)</f>
        <v>0.936335370875895</v>
      </c>
      <c r="AG64" s="1" t="n">
        <f aca="false">_xlfn.BINOM.DIST(U64-T64,U64,1-X64,1)</f>
        <v>0.9892578125</v>
      </c>
      <c r="AH64" s="1" t="n">
        <f aca="false">(1-AB64)^U64</f>
        <v>0.263075576163828</v>
      </c>
      <c r="AI64" s="1" t="n">
        <f aca="false">(1-AC64)^U64</f>
        <v>0.314013859582181</v>
      </c>
      <c r="AJ64" s="1" t="n">
        <f aca="false">(1-AD64)^U64</f>
        <v>0.263075576163828</v>
      </c>
      <c r="AK64" s="2" t="n">
        <f aca="false">AH64*AE64</f>
        <v>0.260249568998006</v>
      </c>
      <c r="AL64" s="2" t="n">
        <f aca="false">AI64*AF64</f>
        <v>0.294022283672053</v>
      </c>
      <c r="AM64" s="2" t="n">
        <f aca="false">AG64*AJ64</f>
        <v>0.260249568998006</v>
      </c>
    </row>
    <row r="65" customFormat="false" ht="12.8" hidden="false" customHeight="false" outlineLevel="0" collapsed="false">
      <c r="B65" s="1" t="n">
        <v>0.5</v>
      </c>
      <c r="C65" s="1" t="n">
        <v>0.5</v>
      </c>
      <c r="D65" s="1" t="n">
        <v>0.5</v>
      </c>
      <c r="E65" s="1" t="n">
        <f aca="false">B65*C65</f>
        <v>0.25</v>
      </c>
      <c r="F65" s="1" t="n">
        <f aca="false">(1-B65)*D65</f>
        <v>0.25</v>
      </c>
      <c r="G65" s="1" t="n">
        <f aca="false">B65*(1-C65)</f>
        <v>0.25</v>
      </c>
      <c r="H65" s="1" t="n">
        <f aca="false">(1-B65)*(1-D65)</f>
        <v>0.25</v>
      </c>
      <c r="I65" s="1" t="n">
        <v>0.5</v>
      </c>
      <c r="J65" s="2" t="n">
        <f aca="false">0.5+E65-F65</f>
        <v>0.5</v>
      </c>
      <c r="K65" s="2" t="n">
        <f aca="false">0.5+E65+(F65*I65)-(F65*(1-I65))</f>
        <v>0.75</v>
      </c>
      <c r="L65" s="2" t="n">
        <f aca="false">0.5+(B65-(1-B65))/2</f>
        <v>0.5</v>
      </c>
      <c r="M65" s="1" t="n">
        <f aca="false">1-J65</f>
        <v>0.5</v>
      </c>
      <c r="N65" s="1" t="n">
        <f aca="false">1-K65</f>
        <v>0.25</v>
      </c>
      <c r="O65" s="1" t="n">
        <f aca="false">0.5+H65-G65</f>
        <v>0.5</v>
      </c>
      <c r="P65" s="1" t="n">
        <f aca="false">1-L65</f>
        <v>0.5</v>
      </c>
      <c r="R65" s="1" t="n">
        <v>0.5</v>
      </c>
      <c r="S65" s="2" t="n">
        <v>0.1</v>
      </c>
      <c r="T65" s="1" t="n">
        <f aca="false">0.2*U65</f>
        <v>2</v>
      </c>
      <c r="U65" s="1" t="n">
        <v>10</v>
      </c>
      <c r="V65" s="1" t="n">
        <f aca="false">O65*(G65+H65)+M65*(E65+F65)</f>
        <v>0.5</v>
      </c>
      <c r="W65" s="1" t="n">
        <f aca="false">O65*(G65+H65)+N65*(E65+F65)</f>
        <v>0.375</v>
      </c>
      <c r="X65" s="1" t="n">
        <f aca="false">P65</f>
        <v>0.5</v>
      </c>
      <c r="Y65" s="1" t="n">
        <f aca="false">(E65*J65)+((1-E65)*(1-O65))</f>
        <v>0.5</v>
      </c>
      <c r="Z65" s="1" t="n">
        <f aca="false">(E65*K65)+((1-E65)*(1-O65))</f>
        <v>0.5625</v>
      </c>
      <c r="AA65" s="1" t="n">
        <f aca="false">L65</f>
        <v>0.5</v>
      </c>
      <c r="AB65" s="1" t="n">
        <f aca="false">B65*((R65*(1-Y65))+(S65*Y65))</f>
        <v>0.15</v>
      </c>
      <c r="AC65" s="1" t="n">
        <f aca="false">B65*((R65*(1-Z65))+(S65*Z65))</f>
        <v>0.1375</v>
      </c>
      <c r="AD65" s="1" t="n">
        <f aca="false">B65*((R65*(1-AA65))+(S65*AA65))</f>
        <v>0.15</v>
      </c>
      <c r="AE65" s="1" t="n">
        <f aca="false">_xlfn.BINOM.DIST(U65-T65,U65,1-V65,1)</f>
        <v>0.9892578125</v>
      </c>
      <c r="AF65" s="1" t="n">
        <f aca="false">_xlfn.BINOM.DIST(U65-T65,U65,1-W65,1)</f>
        <v>0.936335370875895</v>
      </c>
      <c r="AG65" s="1" t="n">
        <f aca="false">_xlfn.BINOM.DIST(U65-T65,U65,1-X65,1)</f>
        <v>0.9892578125</v>
      </c>
      <c r="AH65" s="1" t="n">
        <f aca="false">(1-AB65)^U65</f>
        <v>0.196874404340723</v>
      </c>
      <c r="AI65" s="1" t="n">
        <f aca="false">(1-AC65)^U65</f>
        <v>0.227819575057808</v>
      </c>
      <c r="AJ65" s="1" t="n">
        <f aca="false">(1-AD65)^U65</f>
        <v>0.196874404340723</v>
      </c>
      <c r="AK65" s="2" t="n">
        <f aca="false">AH65*AE65</f>
        <v>0.194759542575344</v>
      </c>
      <c r="AL65" s="2" t="n">
        <f aca="false">AI65*AF65</f>
        <v>0.213315526304542</v>
      </c>
      <c r="AM65" s="2" t="n">
        <f aca="false">AG65*AJ65</f>
        <v>0.194759542575344</v>
      </c>
    </row>
    <row r="66" customFormat="false" ht="12.8" hidden="false" customHeight="false" outlineLevel="0" collapsed="false">
      <c r="B66" s="1" t="n">
        <v>0.5</v>
      </c>
      <c r="C66" s="1" t="n">
        <v>0.5</v>
      </c>
      <c r="D66" s="1" t="n">
        <v>0.5</v>
      </c>
      <c r="E66" s="1" t="n">
        <f aca="false">B66*C66</f>
        <v>0.25</v>
      </c>
      <c r="F66" s="1" t="n">
        <f aca="false">(1-B66)*D66</f>
        <v>0.25</v>
      </c>
      <c r="G66" s="1" t="n">
        <f aca="false">B66*(1-C66)</f>
        <v>0.25</v>
      </c>
      <c r="H66" s="1" t="n">
        <f aca="false">(1-B66)*(1-D66)</f>
        <v>0.25</v>
      </c>
      <c r="I66" s="1" t="n">
        <v>0.5</v>
      </c>
      <c r="J66" s="2" t="n">
        <f aca="false">0.5+E66-F66</f>
        <v>0.5</v>
      </c>
      <c r="K66" s="2" t="n">
        <f aca="false">0.5+E66+(F66*I66)-(F66*(1-I66))</f>
        <v>0.75</v>
      </c>
      <c r="L66" s="2" t="n">
        <f aca="false">0.5+(B66-(1-B66))/2</f>
        <v>0.5</v>
      </c>
      <c r="M66" s="1" t="n">
        <f aca="false">1-J66</f>
        <v>0.5</v>
      </c>
      <c r="N66" s="1" t="n">
        <f aca="false">1-K66</f>
        <v>0.25</v>
      </c>
      <c r="O66" s="1" t="n">
        <f aca="false">0.5+H66-G66</f>
        <v>0.5</v>
      </c>
      <c r="P66" s="1" t="n">
        <f aca="false">1-L66</f>
        <v>0.5</v>
      </c>
      <c r="R66" s="1" t="n">
        <v>0.5</v>
      </c>
      <c r="S66" s="2" t="n">
        <v>0.2</v>
      </c>
      <c r="T66" s="1" t="n">
        <f aca="false">0.2*U66</f>
        <v>2</v>
      </c>
      <c r="U66" s="1" t="n">
        <v>10</v>
      </c>
      <c r="V66" s="1" t="n">
        <f aca="false">O66*(G66+H66)+M66*(E66+F66)</f>
        <v>0.5</v>
      </c>
      <c r="W66" s="1" t="n">
        <f aca="false">O66*(G66+H66)+N66*(E66+F66)</f>
        <v>0.375</v>
      </c>
      <c r="X66" s="1" t="n">
        <f aca="false">P66</f>
        <v>0.5</v>
      </c>
      <c r="Y66" s="1" t="n">
        <f aca="false">(E66*J66)+((1-E66)*(1-O66))</f>
        <v>0.5</v>
      </c>
      <c r="Z66" s="1" t="n">
        <f aca="false">(E66*K66)+((1-E66)*(1-O66))</f>
        <v>0.5625</v>
      </c>
      <c r="AA66" s="1" t="n">
        <f aca="false">L66</f>
        <v>0.5</v>
      </c>
      <c r="AB66" s="1" t="n">
        <f aca="false">B66*((R66*(1-Y66))+(S66*Y66))</f>
        <v>0.175</v>
      </c>
      <c r="AC66" s="1" t="n">
        <f aca="false">B66*((R66*(1-Z66))+(S66*Z66))</f>
        <v>0.165625</v>
      </c>
      <c r="AD66" s="1" t="n">
        <f aca="false">B66*((R66*(1-AA66))+(S66*AA66))</f>
        <v>0.175</v>
      </c>
      <c r="AE66" s="1" t="n">
        <f aca="false">_xlfn.BINOM.DIST(U66-T66,U66,1-V66,1)</f>
        <v>0.9892578125</v>
      </c>
      <c r="AF66" s="1" t="n">
        <f aca="false">_xlfn.BINOM.DIST(U66-T66,U66,1-W66,1)</f>
        <v>0.936335370875895</v>
      </c>
      <c r="AG66" s="1" t="n">
        <f aca="false">_xlfn.BINOM.DIST(U66-T66,U66,1-X66,1)</f>
        <v>0.9892578125</v>
      </c>
      <c r="AH66" s="1" t="n">
        <f aca="false">(1-AB66)^U66</f>
        <v>0.146062754179425</v>
      </c>
      <c r="AI66" s="1" t="n">
        <f aca="false">(1-AC66)^U66</f>
        <v>0.163535796473064</v>
      </c>
      <c r="AJ66" s="1" t="n">
        <f aca="false">(1-AD66)^U66</f>
        <v>0.146062754179425</v>
      </c>
      <c r="AK66" s="2" t="n">
        <f aca="false">AH66*AE66</f>
        <v>0.144493720687263</v>
      </c>
      <c r="AL66" s="2" t="n">
        <f aca="false">AI66*AF66</f>
        <v>0.153124350642091</v>
      </c>
      <c r="AM66" s="2" t="n">
        <f aca="false">AG66*AJ66</f>
        <v>0.144493720687263</v>
      </c>
    </row>
    <row r="67" customFormat="false" ht="12.8" hidden="false" customHeight="false" outlineLevel="0" collapsed="false">
      <c r="B67" s="1" t="n">
        <v>0.5</v>
      </c>
      <c r="C67" s="1" t="n">
        <v>0.5</v>
      </c>
      <c r="D67" s="1" t="n">
        <v>0.5</v>
      </c>
      <c r="E67" s="1" t="n">
        <f aca="false">B67*C67</f>
        <v>0.25</v>
      </c>
      <c r="F67" s="1" t="n">
        <f aca="false">(1-B67)*D67</f>
        <v>0.25</v>
      </c>
      <c r="G67" s="1" t="n">
        <f aca="false">B67*(1-C67)</f>
        <v>0.25</v>
      </c>
      <c r="H67" s="1" t="n">
        <f aca="false">(1-B67)*(1-D67)</f>
        <v>0.25</v>
      </c>
      <c r="I67" s="1" t="n">
        <v>0.5</v>
      </c>
      <c r="J67" s="2" t="n">
        <f aca="false">0.5+E67-F67</f>
        <v>0.5</v>
      </c>
      <c r="K67" s="2" t="n">
        <f aca="false">0.5+E67+(F67*I67)-(F67*(1-I67))</f>
        <v>0.75</v>
      </c>
      <c r="L67" s="2" t="n">
        <f aca="false">0.5+(B67-(1-B67))/2</f>
        <v>0.5</v>
      </c>
      <c r="M67" s="1" t="n">
        <f aca="false">1-J67</f>
        <v>0.5</v>
      </c>
      <c r="N67" s="1" t="n">
        <f aca="false">1-K67</f>
        <v>0.25</v>
      </c>
      <c r="O67" s="1" t="n">
        <f aca="false">0.5+H67-G67</f>
        <v>0.5</v>
      </c>
      <c r="P67" s="1" t="n">
        <f aca="false">1-L67</f>
        <v>0.5</v>
      </c>
      <c r="R67" s="1" t="n">
        <v>0.5</v>
      </c>
      <c r="S67" s="2" t="n">
        <v>0.3</v>
      </c>
      <c r="T67" s="1" t="n">
        <f aca="false">0.2*U67</f>
        <v>2</v>
      </c>
      <c r="U67" s="1" t="n">
        <v>10</v>
      </c>
      <c r="V67" s="1" t="n">
        <f aca="false">O67*(G67+H67)+M67*(E67+F67)</f>
        <v>0.5</v>
      </c>
      <c r="W67" s="1" t="n">
        <f aca="false">O67*(G67+H67)+N67*(E67+F67)</f>
        <v>0.375</v>
      </c>
      <c r="X67" s="1" t="n">
        <f aca="false">P67</f>
        <v>0.5</v>
      </c>
      <c r="Y67" s="1" t="n">
        <f aca="false">(E67*J67)+((1-E67)*(1-O67))</f>
        <v>0.5</v>
      </c>
      <c r="Z67" s="1" t="n">
        <f aca="false">(E67*K67)+((1-E67)*(1-O67))</f>
        <v>0.5625</v>
      </c>
      <c r="AA67" s="1" t="n">
        <f aca="false">L67</f>
        <v>0.5</v>
      </c>
      <c r="AB67" s="1" t="n">
        <f aca="false">B67*((R67*(1-Y67))+(S67*Y67))</f>
        <v>0.2</v>
      </c>
      <c r="AC67" s="1" t="n">
        <f aca="false">B67*((R67*(1-Z67))+(S67*Z67))</f>
        <v>0.19375</v>
      </c>
      <c r="AD67" s="1" t="n">
        <f aca="false">B67*((R67*(1-AA67))+(S67*AA67))</f>
        <v>0.2</v>
      </c>
      <c r="AE67" s="1" t="n">
        <f aca="false">_xlfn.BINOM.DIST(U67-T67,U67,1-V67,1)</f>
        <v>0.9892578125</v>
      </c>
      <c r="AF67" s="1" t="n">
        <f aca="false">_xlfn.BINOM.DIST(U67-T67,U67,1-W67,1)</f>
        <v>0.936335370875895</v>
      </c>
      <c r="AG67" s="1" t="n">
        <f aca="false">_xlfn.BINOM.DIST(U67-T67,U67,1-X67,1)</f>
        <v>0.9892578125</v>
      </c>
      <c r="AH67" s="1" t="n">
        <f aca="false">(1-AB67)^U67</f>
        <v>0.1073741824</v>
      </c>
      <c r="AI67" s="1" t="n">
        <f aca="false">(1-AC67)^U67</f>
        <v>0.11606393119265</v>
      </c>
      <c r="AJ67" s="1" t="n">
        <f aca="false">(1-AD67)^U67</f>
        <v>0.1073741824</v>
      </c>
      <c r="AK67" s="2" t="n">
        <f aca="false">AH67*AE67</f>
        <v>0.1062207488</v>
      </c>
      <c r="AL67" s="2" t="n">
        <f aca="false">AI67*AF67</f>
        <v>0.108674764058584</v>
      </c>
      <c r="AM67" s="2" t="n">
        <f aca="false">AG67*AJ67</f>
        <v>0.1062207488</v>
      </c>
    </row>
    <row r="68" customFormat="false" ht="12.8" hidden="false" customHeight="false" outlineLevel="0" collapsed="false">
      <c r="B68" s="1" t="n">
        <v>0.5</v>
      </c>
      <c r="C68" s="1" t="n">
        <v>0.5</v>
      </c>
      <c r="D68" s="1" t="n">
        <v>0.5</v>
      </c>
      <c r="E68" s="1" t="n">
        <f aca="false">B68*C68</f>
        <v>0.25</v>
      </c>
      <c r="F68" s="1" t="n">
        <f aca="false">(1-B68)*D68</f>
        <v>0.25</v>
      </c>
      <c r="G68" s="1" t="n">
        <f aca="false">B68*(1-C68)</f>
        <v>0.25</v>
      </c>
      <c r="H68" s="1" t="n">
        <f aca="false">(1-B68)*(1-D68)</f>
        <v>0.25</v>
      </c>
      <c r="I68" s="1" t="n">
        <v>0.5</v>
      </c>
      <c r="J68" s="2" t="n">
        <f aca="false">0.5+E68-F68</f>
        <v>0.5</v>
      </c>
      <c r="K68" s="2" t="n">
        <f aca="false">0.5+E68+(F68*I68)-(F68*(1-I68))</f>
        <v>0.75</v>
      </c>
      <c r="L68" s="2" t="n">
        <f aca="false">0.5+(B68-(1-B68))/2</f>
        <v>0.5</v>
      </c>
      <c r="M68" s="1" t="n">
        <f aca="false">1-J68</f>
        <v>0.5</v>
      </c>
      <c r="N68" s="1" t="n">
        <f aca="false">1-K68</f>
        <v>0.25</v>
      </c>
      <c r="O68" s="1" t="n">
        <f aca="false">0.5+H68-G68</f>
        <v>0.5</v>
      </c>
      <c r="P68" s="1" t="n">
        <f aca="false">1-L68</f>
        <v>0.5</v>
      </c>
      <c r="R68" s="1" t="n">
        <v>0.5</v>
      </c>
      <c r="S68" s="2" t="n">
        <v>0.4</v>
      </c>
      <c r="T68" s="1" t="n">
        <f aca="false">0.2*U68</f>
        <v>2</v>
      </c>
      <c r="U68" s="1" t="n">
        <v>10</v>
      </c>
      <c r="V68" s="1" t="n">
        <f aca="false">O68*(G68+H68)+M68*(E68+F68)</f>
        <v>0.5</v>
      </c>
      <c r="W68" s="1" t="n">
        <f aca="false">O68*(G68+H68)+N68*(E68+F68)</f>
        <v>0.375</v>
      </c>
      <c r="X68" s="1" t="n">
        <f aca="false">P68</f>
        <v>0.5</v>
      </c>
      <c r="Y68" s="1" t="n">
        <f aca="false">(E68*J68)+((1-E68)*(1-O68))</f>
        <v>0.5</v>
      </c>
      <c r="Z68" s="1" t="n">
        <f aca="false">(E68*K68)+((1-E68)*(1-O68))</f>
        <v>0.5625</v>
      </c>
      <c r="AA68" s="1" t="n">
        <f aca="false">L68</f>
        <v>0.5</v>
      </c>
      <c r="AB68" s="1" t="n">
        <f aca="false">B68*((R68*(1-Y68))+(S68*Y68))</f>
        <v>0.225</v>
      </c>
      <c r="AC68" s="1" t="n">
        <f aca="false">B68*((R68*(1-Z68))+(S68*Z68))</f>
        <v>0.221875</v>
      </c>
      <c r="AD68" s="1" t="n">
        <f aca="false">B68*((R68*(1-AA68))+(S68*AA68))</f>
        <v>0.225</v>
      </c>
      <c r="AE68" s="1" t="n">
        <f aca="false">_xlfn.BINOM.DIST(U68-T68,U68,1-V68,1)</f>
        <v>0.9892578125</v>
      </c>
      <c r="AF68" s="1" t="n">
        <f aca="false">_xlfn.BINOM.DIST(U68-T68,U68,1-W68,1)</f>
        <v>0.936335370875895</v>
      </c>
      <c r="AG68" s="1" t="n">
        <f aca="false">_xlfn.BINOM.DIST(U68-T68,U68,1-X68,1)</f>
        <v>0.9892578125</v>
      </c>
      <c r="AH68" s="1" t="n">
        <f aca="false">(1-AB68)^U68</f>
        <v>0.0781658446293641</v>
      </c>
      <c r="AI68" s="1" t="n">
        <f aca="false">(1-AC68)^U68</f>
        <v>0.0813755033191759</v>
      </c>
      <c r="AJ68" s="1" t="n">
        <f aca="false">(1-AD68)^U68</f>
        <v>0.0781658446293641</v>
      </c>
      <c r="AK68" s="2" t="n">
        <f aca="false">AH68*AE68</f>
        <v>0.0773261724702596</v>
      </c>
      <c r="AL68" s="2" t="n">
        <f aca="false">AI68*AF68</f>
        <v>0.0761947620805732</v>
      </c>
      <c r="AM68" s="2" t="n">
        <f aca="false">AG68*AJ68</f>
        <v>0.0773261724702596</v>
      </c>
    </row>
    <row r="69" customFormat="false" ht="12.8" hidden="false" customHeight="false" outlineLevel="0" collapsed="false">
      <c r="B69" s="1" t="n">
        <v>0.5</v>
      </c>
      <c r="C69" s="1" t="n">
        <v>0.5</v>
      </c>
      <c r="D69" s="1" t="n">
        <v>0.5</v>
      </c>
      <c r="E69" s="1" t="n">
        <f aca="false">B69*C69</f>
        <v>0.25</v>
      </c>
      <c r="F69" s="1" t="n">
        <f aca="false">(1-B69)*D69</f>
        <v>0.25</v>
      </c>
      <c r="G69" s="1" t="n">
        <f aca="false">B69*(1-C69)</f>
        <v>0.25</v>
      </c>
      <c r="H69" s="1" t="n">
        <f aca="false">(1-B69)*(1-D69)</f>
        <v>0.25</v>
      </c>
      <c r="I69" s="1" t="n">
        <v>0.5</v>
      </c>
      <c r="J69" s="2" t="n">
        <f aca="false">0.5+E69-F69</f>
        <v>0.5</v>
      </c>
      <c r="K69" s="2" t="n">
        <f aca="false">0.5+E69+(F69*I69)-(F69*(1-I69))</f>
        <v>0.75</v>
      </c>
      <c r="L69" s="2" t="n">
        <f aca="false">0.5+(B69-(1-B69))/2</f>
        <v>0.5</v>
      </c>
      <c r="M69" s="1" t="n">
        <f aca="false">1-J69</f>
        <v>0.5</v>
      </c>
      <c r="N69" s="1" t="n">
        <f aca="false">1-K69</f>
        <v>0.25</v>
      </c>
      <c r="O69" s="1" t="n">
        <f aca="false">0.5+H69-G69</f>
        <v>0.5</v>
      </c>
      <c r="P69" s="1" t="n">
        <f aca="false">1-L69</f>
        <v>0.5</v>
      </c>
      <c r="R69" s="1" t="n">
        <v>0.5</v>
      </c>
      <c r="S69" s="2" t="n">
        <v>0.5</v>
      </c>
      <c r="T69" s="1" t="n">
        <f aca="false">0.2*U69</f>
        <v>2</v>
      </c>
      <c r="U69" s="1" t="n">
        <v>10</v>
      </c>
      <c r="V69" s="1" t="n">
        <f aca="false">O69*(G69+H69)+M69*(E69+F69)</f>
        <v>0.5</v>
      </c>
      <c r="W69" s="1" t="n">
        <f aca="false">O69*(G69+H69)+N69*(E69+F69)</f>
        <v>0.375</v>
      </c>
      <c r="X69" s="1" t="n">
        <f aca="false">P69</f>
        <v>0.5</v>
      </c>
      <c r="Y69" s="1" t="n">
        <f aca="false">(E69*J69)+((1-E69)*(1-O69))</f>
        <v>0.5</v>
      </c>
      <c r="Z69" s="1" t="n">
        <f aca="false">(E69*K69)+((1-E69)*(1-O69))</f>
        <v>0.5625</v>
      </c>
      <c r="AA69" s="1" t="n">
        <f aca="false">L69</f>
        <v>0.5</v>
      </c>
      <c r="AB69" s="1" t="n">
        <f aca="false">B69*((R69*(1-Y69))+(S69*Y69))</f>
        <v>0.25</v>
      </c>
      <c r="AC69" s="1" t="n">
        <f aca="false">B69*((R69*(1-Z69))+(S69*Z69))</f>
        <v>0.25</v>
      </c>
      <c r="AD69" s="1" t="n">
        <f aca="false">B69*((R69*(1-AA69))+(S69*AA69))</f>
        <v>0.25</v>
      </c>
      <c r="AE69" s="1" t="n">
        <f aca="false">_xlfn.BINOM.DIST(U69-T69,U69,1-V69,1)</f>
        <v>0.9892578125</v>
      </c>
      <c r="AF69" s="1" t="n">
        <f aca="false">_xlfn.BINOM.DIST(U69-T69,U69,1-W69,1)</f>
        <v>0.936335370875895</v>
      </c>
      <c r="AG69" s="1" t="n">
        <f aca="false">_xlfn.BINOM.DIST(U69-T69,U69,1-X69,1)</f>
        <v>0.9892578125</v>
      </c>
      <c r="AH69" s="1" t="n">
        <f aca="false">(1-AB69)^U69</f>
        <v>0.0563135147094727</v>
      </c>
      <c r="AI69" s="1" t="n">
        <f aca="false">(1-AC69)^U69</f>
        <v>0.0563135147094727</v>
      </c>
      <c r="AJ69" s="1" t="n">
        <f aca="false">(1-AD69)^U69</f>
        <v>0.0563135147094727</v>
      </c>
      <c r="AK69" s="2" t="n">
        <f aca="false">AH69*AE69</f>
        <v>0.0557085843756795</v>
      </c>
      <c r="AL69" s="2" t="n">
        <f aca="false">AI69*AF69</f>
        <v>0.0527283356808193</v>
      </c>
      <c r="AM69" s="2" t="n">
        <f aca="false">AG69*AJ69</f>
        <v>0.0557085843756795</v>
      </c>
    </row>
    <row r="70" customFormat="false" ht="12.8" hidden="false" customHeight="false" outlineLevel="0" collapsed="false">
      <c r="B70" s="1" t="n">
        <v>0.5</v>
      </c>
      <c r="C70" s="1" t="n">
        <v>0.5</v>
      </c>
      <c r="D70" s="1" t="n">
        <v>0.5</v>
      </c>
      <c r="E70" s="1" t="n">
        <f aca="false">B70*C70</f>
        <v>0.25</v>
      </c>
      <c r="F70" s="1" t="n">
        <f aca="false">(1-B70)*D70</f>
        <v>0.25</v>
      </c>
      <c r="G70" s="1" t="n">
        <f aca="false">B70*(1-C70)</f>
        <v>0.25</v>
      </c>
      <c r="H70" s="1" t="n">
        <f aca="false">(1-B70)*(1-D70)</f>
        <v>0.25</v>
      </c>
      <c r="I70" s="1" t="n">
        <v>0.5</v>
      </c>
      <c r="J70" s="2" t="n">
        <f aca="false">0.5+E70-F70</f>
        <v>0.5</v>
      </c>
      <c r="K70" s="2" t="n">
        <f aca="false">0.5+E70+(F70*I70)-(F70*(1-I70))</f>
        <v>0.75</v>
      </c>
      <c r="L70" s="2" t="n">
        <f aca="false">0.5+(B70-(1-B70))/2</f>
        <v>0.5</v>
      </c>
      <c r="M70" s="1" t="n">
        <f aca="false">1-J70</f>
        <v>0.5</v>
      </c>
      <c r="N70" s="1" t="n">
        <f aca="false">1-K70</f>
        <v>0.25</v>
      </c>
      <c r="O70" s="1" t="n">
        <f aca="false">0.5+H70-G70</f>
        <v>0.5</v>
      </c>
      <c r="P70" s="1" t="n">
        <f aca="false">1-L70</f>
        <v>0.5</v>
      </c>
      <c r="R70" s="1" t="n">
        <v>0.5</v>
      </c>
      <c r="S70" s="2" t="n">
        <v>0.6</v>
      </c>
      <c r="T70" s="1" t="n">
        <f aca="false">0.2*U70</f>
        <v>2</v>
      </c>
      <c r="U70" s="1" t="n">
        <v>10</v>
      </c>
      <c r="V70" s="1" t="n">
        <f aca="false">O70*(G70+H70)+M70*(E70+F70)</f>
        <v>0.5</v>
      </c>
      <c r="W70" s="1" t="n">
        <f aca="false">O70*(G70+H70)+N70*(E70+F70)</f>
        <v>0.375</v>
      </c>
      <c r="X70" s="1" t="n">
        <f aca="false">P70</f>
        <v>0.5</v>
      </c>
      <c r="Y70" s="1" t="n">
        <f aca="false">(E70*J70)+((1-E70)*(1-O70))</f>
        <v>0.5</v>
      </c>
      <c r="Z70" s="1" t="n">
        <f aca="false">(E70*K70)+((1-E70)*(1-O70))</f>
        <v>0.5625</v>
      </c>
      <c r="AA70" s="1" t="n">
        <f aca="false">L70</f>
        <v>0.5</v>
      </c>
      <c r="AB70" s="1" t="n">
        <f aca="false">B70*((R70*(1-Y70))+(S70*Y70))</f>
        <v>0.275</v>
      </c>
      <c r="AC70" s="1" t="n">
        <f aca="false">B70*((R70*(1-Z70))+(S70*Z70))</f>
        <v>0.278125</v>
      </c>
      <c r="AD70" s="1" t="n">
        <f aca="false">B70*((R70*(1-AA70))+(S70*AA70))</f>
        <v>0.275</v>
      </c>
      <c r="AE70" s="1" t="n">
        <f aca="false">_xlfn.BINOM.DIST(U70-T70,U70,1-V70,1)</f>
        <v>0.9892578125</v>
      </c>
      <c r="AF70" s="1" t="n">
        <f aca="false">_xlfn.BINOM.DIST(U70-T70,U70,1-W70,1)</f>
        <v>0.936335370875895</v>
      </c>
      <c r="AG70" s="1" t="n">
        <f aca="false">_xlfn.BINOM.DIST(U70-T70,U70,1-X70,1)</f>
        <v>0.9892578125</v>
      </c>
      <c r="AH70" s="1" t="n">
        <f aca="false">(1-AB70)^U70</f>
        <v>0.0401217683124734</v>
      </c>
      <c r="AI70" s="1" t="n">
        <f aca="false">(1-AC70)^U70</f>
        <v>0.0384255432118279</v>
      </c>
      <c r="AJ70" s="1" t="n">
        <f aca="false">(1-AD70)^U70</f>
        <v>0.0401217683124734</v>
      </c>
      <c r="AK70" s="2" t="n">
        <f aca="false">AH70*AE70</f>
        <v>0.0396907727544292</v>
      </c>
      <c r="AL70" s="2" t="n">
        <f aca="false">AI70*AF70</f>
        <v>0.0359791952543546</v>
      </c>
      <c r="AM70" s="2" t="n">
        <f aca="false">AG70*AJ70</f>
        <v>0.0396907727544292</v>
      </c>
    </row>
    <row r="71" customFormat="false" ht="12.8" hidden="false" customHeight="false" outlineLevel="0" collapsed="false">
      <c r="B71" s="1" t="n">
        <v>0.5</v>
      </c>
      <c r="C71" s="1" t="n">
        <v>0.5</v>
      </c>
      <c r="D71" s="1" t="n">
        <v>0.5</v>
      </c>
      <c r="E71" s="1" t="n">
        <f aca="false">B71*C71</f>
        <v>0.25</v>
      </c>
      <c r="F71" s="1" t="n">
        <f aca="false">(1-B71)*D71</f>
        <v>0.25</v>
      </c>
      <c r="G71" s="1" t="n">
        <f aca="false">B71*(1-C71)</f>
        <v>0.25</v>
      </c>
      <c r="H71" s="1" t="n">
        <f aca="false">(1-B71)*(1-D71)</f>
        <v>0.25</v>
      </c>
      <c r="I71" s="1" t="n">
        <v>0.5</v>
      </c>
      <c r="J71" s="2" t="n">
        <f aca="false">0.5+E71-F71</f>
        <v>0.5</v>
      </c>
      <c r="K71" s="2" t="n">
        <f aca="false">0.5+E71+(F71*I71)-(F71*(1-I71))</f>
        <v>0.75</v>
      </c>
      <c r="L71" s="2" t="n">
        <f aca="false">0.5+(B71-(1-B71))/2</f>
        <v>0.5</v>
      </c>
      <c r="M71" s="1" t="n">
        <f aca="false">1-J71</f>
        <v>0.5</v>
      </c>
      <c r="N71" s="1" t="n">
        <f aca="false">1-K71</f>
        <v>0.25</v>
      </c>
      <c r="O71" s="1" t="n">
        <f aca="false">0.5+H71-G71</f>
        <v>0.5</v>
      </c>
      <c r="P71" s="1" t="n">
        <f aca="false">1-L71</f>
        <v>0.5</v>
      </c>
      <c r="R71" s="1" t="n">
        <v>0.5</v>
      </c>
      <c r="S71" s="2" t="n">
        <v>0.7</v>
      </c>
      <c r="T71" s="1" t="n">
        <f aca="false">0.2*U71</f>
        <v>2</v>
      </c>
      <c r="U71" s="1" t="n">
        <v>10</v>
      </c>
      <c r="V71" s="1" t="n">
        <f aca="false">O71*(G71+H71)+M71*(E71+F71)</f>
        <v>0.5</v>
      </c>
      <c r="W71" s="1" t="n">
        <f aca="false">O71*(G71+H71)+N71*(E71+F71)</f>
        <v>0.375</v>
      </c>
      <c r="X71" s="1" t="n">
        <f aca="false">P71</f>
        <v>0.5</v>
      </c>
      <c r="Y71" s="1" t="n">
        <f aca="false">(E71*J71)+((1-E71)*(1-O71))</f>
        <v>0.5</v>
      </c>
      <c r="Z71" s="1" t="n">
        <f aca="false">(E71*K71)+((1-E71)*(1-O71))</f>
        <v>0.5625</v>
      </c>
      <c r="AA71" s="1" t="n">
        <f aca="false">L71</f>
        <v>0.5</v>
      </c>
      <c r="AB71" s="1" t="n">
        <f aca="false">B71*((R71*(1-Y71))+(S71*Y71))</f>
        <v>0.3</v>
      </c>
      <c r="AC71" s="1" t="n">
        <f aca="false">B71*((R71*(1-Z71))+(S71*Z71))</f>
        <v>0.30625</v>
      </c>
      <c r="AD71" s="1" t="n">
        <f aca="false">B71*((R71*(1-AA71))+(S71*AA71))</f>
        <v>0.3</v>
      </c>
      <c r="AE71" s="1" t="n">
        <f aca="false">_xlfn.BINOM.DIST(U71-T71,U71,1-V71,1)</f>
        <v>0.9892578125</v>
      </c>
      <c r="AF71" s="1" t="n">
        <f aca="false">_xlfn.BINOM.DIST(U71-T71,U71,1-W71,1)</f>
        <v>0.936335370875895</v>
      </c>
      <c r="AG71" s="1" t="n">
        <f aca="false">_xlfn.BINOM.DIST(U71-T71,U71,1-X71,1)</f>
        <v>0.9892578125</v>
      </c>
      <c r="AH71" s="1" t="n">
        <f aca="false">(1-AB71)^U71</f>
        <v>0.0282475249</v>
      </c>
      <c r="AI71" s="1" t="n">
        <f aca="false">(1-AC71)^U71</f>
        <v>0.0258243834293263</v>
      </c>
      <c r="AJ71" s="1" t="n">
        <f aca="false">(1-AD71)^U71</f>
        <v>0.0282475249</v>
      </c>
      <c r="AK71" s="2" t="n">
        <f aca="false">AH71*AE71</f>
        <v>0.0279440846911133</v>
      </c>
      <c r="AL71" s="2" t="n">
        <f aca="false">AI71*AF71</f>
        <v>0.0241802836359396</v>
      </c>
      <c r="AM71" s="2" t="n">
        <f aca="false">AG71*AJ71</f>
        <v>0.0279440846911133</v>
      </c>
    </row>
    <row r="72" customFormat="false" ht="12.8" hidden="false" customHeight="false" outlineLevel="0" collapsed="false">
      <c r="B72" s="1" t="n">
        <v>0.5</v>
      </c>
      <c r="C72" s="1" t="n">
        <v>0.5</v>
      </c>
      <c r="D72" s="1" t="n">
        <v>0.5</v>
      </c>
      <c r="E72" s="1" t="n">
        <f aca="false">B72*C72</f>
        <v>0.25</v>
      </c>
      <c r="F72" s="1" t="n">
        <f aca="false">(1-B72)*D72</f>
        <v>0.25</v>
      </c>
      <c r="G72" s="1" t="n">
        <f aca="false">B72*(1-C72)</f>
        <v>0.25</v>
      </c>
      <c r="H72" s="1" t="n">
        <f aca="false">(1-B72)*(1-D72)</f>
        <v>0.25</v>
      </c>
      <c r="I72" s="1" t="n">
        <v>0.5</v>
      </c>
      <c r="J72" s="2" t="n">
        <f aca="false">0.5+E72-F72</f>
        <v>0.5</v>
      </c>
      <c r="K72" s="2" t="n">
        <f aca="false">0.5+E72+(F72*I72)-(F72*(1-I72))</f>
        <v>0.75</v>
      </c>
      <c r="L72" s="2" t="n">
        <f aca="false">0.5+(B72-(1-B72))/2</f>
        <v>0.5</v>
      </c>
      <c r="M72" s="1" t="n">
        <f aca="false">1-J72</f>
        <v>0.5</v>
      </c>
      <c r="N72" s="1" t="n">
        <f aca="false">1-K72</f>
        <v>0.25</v>
      </c>
      <c r="O72" s="1" t="n">
        <f aca="false">0.5+H72-G72</f>
        <v>0.5</v>
      </c>
      <c r="P72" s="1" t="n">
        <f aca="false">1-L72</f>
        <v>0.5</v>
      </c>
      <c r="R72" s="1" t="n">
        <v>0.5</v>
      </c>
      <c r="S72" s="2" t="n">
        <v>0.8</v>
      </c>
      <c r="T72" s="1" t="n">
        <f aca="false">0.2*U72</f>
        <v>2</v>
      </c>
      <c r="U72" s="1" t="n">
        <v>10</v>
      </c>
      <c r="V72" s="1" t="n">
        <f aca="false">O72*(G72+H72)+M72*(E72+F72)</f>
        <v>0.5</v>
      </c>
      <c r="W72" s="1" t="n">
        <f aca="false">O72*(G72+H72)+N72*(E72+F72)</f>
        <v>0.375</v>
      </c>
      <c r="X72" s="1" t="n">
        <f aca="false">P72</f>
        <v>0.5</v>
      </c>
      <c r="Y72" s="1" t="n">
        <f aca="false">(E72*J72)+((1-E72)*(1-O72))</f>
        <v>0.5</v>
      </c>
      <c r="Z72" s="1" t="n">
        <f aca="false">(E72*K72)+((1-E72)*(1-O72))</f>
        <v>0.5625</v>
      </c>
      <c r="AA72" s="1" t="n">
        <f aca="false">L72</f>
        <v>0.5</v>
      </c>
      <c r="AB72" s="1" t="n">
        <f aca="false">B72*((R72*(1-Y72))+(S72*Y72))</f>
        <v>0.325</v>
      </c>
      <c r="AC72" s="1" t="n">
        <f aca="false">B72*((R72*(1-Z72))+(S72*Z72))</f>
        <v>0.334375</v>
      </c>
      <c r="AD72" s="1" t="n">
        <f aca="false">B72*((R72*(1-AA72))+(S72*AA72))</f>
        <v>0.325</v>
      </c>
      <c r="AE72" s="1" t="n">
        <f aca="false">_xlfn.BINOM.DIST(U72-T72,U72,1-V72,1)</f>
        <v>0.9892578125</v>
      </c>
      <c r="AF72" s="1" t="n">
        <f aca="false">_xlfn.BINOM.DIST(U72-T72,U72,1-W72,1)</f>
        <v>0.936335370875895</v>
      </c>
      <c r="AG72" s="1" t="n">
        <f aca="false">_xlfn.BINOM.DIST(U72-T72,U72,1-X72,1)</f>
        <v>0.9892578125</v>
      </c>
      <c r="AH72" s="1" t="n">
        <f aca="false">(1-AB72)^U72</f>
        <v>0.0196353084654473</v>
      </c>
      <c r="AI72" s="1" t="n">
        <f aca="false">(1-AC72)^U72</f>
        <v>0.0170724657916195</v>
      </c>
      <c r="AJ72" s="1" t="n">
        <f aca="false">(1-AD72)^U72</f>
        <v>0.0196353084654473</v>
      </c>
      <c r="AK72" s="2" t="n">
        <f aca="false">AH72*AE72</f>
        <v>0.0194243823002912</v>
      </c>
      <c r="AL72" s="2" t="n">
        <f aca="false">AI72*AF72</f>
        <v>0.0159855535887621</v>
      </c>
      <c r="AM72" s="2" t="n">
        <f aca="false">AG72*AJ72</f>
        <v>0.0194243823002912</v>
      </c>
    </row>
    <row r="73" customFormat="false" ht="12.8" hidden="false" customHeight="false" outlineLevel="0" collapsed="false">
      <c r="B73" s="1" t="n">
        <v>0.5</v>
      </c>
      <c r="C73" s="1" t="n">
        <v>0.5</v>
      </c>
      <c r="D73" s="1" t="n">
        <v>0.5</v>
      </c>
      <c r="E73" s="1" t="n">
        <f aca="false">B73*C73</f>
        <v>0.25</v>
      </c>
      <c r="F73" s="1" t="n">
        <f aca="false">(1-B73)*D73</f>
        <v>0.25</v>
      </c>
      <c r="G73" s="1" t="n">
        <f aca="false">B73*(1-C73)</f>
        <v>0.25</v>
      </c>
      <c r="H73" s="1" t="n">
        <f aca="false">(1-B73)*(1-D73)</f>
        <v>0.25</v>
      </c>
      <c r="I73" s="1" t="n">
        <v>0.5</v>
      </c>
      <c r="J73" s="2" t="n">
        <f aca="false">0.5+E73-F73</f>
        <v>0.5</v>
      </c>
      <c r="K73" s="2" t="n">
        <f aca="false">0.5+E73+(F73*I73)-(F73*(1-I73))</f>
        <v>0.75</v>
      </c>
      <c r="L73" s="2" t="n">
        <f aca="false">0.5+(B73-(1-B73))/2</f>
        <v>0.5</v>
      </c>
      <c r="M73" s="1" t="n">
        <f aca="false">1-J73</f>
        <v>0.5</v>
      </c>
      <c r="N73" s="1" t="n">
        <f aca="false">1-K73</f>
        <v>0.25</v>
      </c>
      <c r="O73" s="1" t="n">
        <f aca="false">0.5+H73-G73</f>
        <v>0.5</v>
      </c>
      <c r="P73" s="1" t="n">
        <f aca="false">1-L73</f>
        <v>0.5</v>
      </c>
      <c r="R73" s="1" t="n">
        <v>0.5</v>
      </c>
      <c r="S73" s="2" t="n">
        <v>0.9</v>
      </c>
      <c r="T73" s="1" t="n">
        <f aca="false">0.2*U73</f>
        <v>2</v>
      </c>
      <c r="U73" s="1" t="n">
        <v>10</v>
      </c>
      <c r="V73" s="1" t="n">
        <f aca="false">O73*(G73+H73)+M73*(E73+F73)</f>
        <v>0.5</v>
      </c>
      <c r="W73" s="1" t="n">
        <f aca="false">O73*(G73+H73)+N73*(E73+F73)</f>
        <v>0.375</v>
      </c>
      <c r="X73" s="1" t="n">
        <f aca="false">P73</f>
        <v>0.5</v>
      </c>
      <c r="Y73" s="1" t="n">
        <f aca="false">(E73*J73)+((1-E73)*(1-O73))</f>
        <v>0.5</v>
      </c>
      <c r="Z73" s="1" t="n">
        <f aca="false">(E73*K73)+((1-E73)*(1-O73))</f>
        <v>0.5625</v>
      </c>
      <c r="AA73" s="1" t="n">
        <f aca="false">L73</f>
        <v>0.5</v>
      </c>
      <c r="AB73" s="1" t="n">
        <f aca="false">B73*((R73*(1-Y73))+(S73*Y73))</f>
        <v>0.35</v>
      </c>
      <c r="AC73" s="1" t="n">
        <f aca="false">B73*((R73*(1-Z73))+(S73*Z73))</f>
        <v>0.3625</v>
      </c>
      <c r="AD73" s="1" t="n">
        <f aca="false">B73*((R73*(1-AA73))+(S73*AA73))</f>
        <v>0.35</v>
      </c>
      <c r="AE73" s="1" t="n">
        <f aca="false">_xlfn.BINOM.DIST(U73-T73,U73,1-V73,1)</f>
        <v>0.9892578125</v>
      </c>
      <c r="AF73" s="1" t="n">
        <f aca="false">_xlfn.BINOM.DIST(U73-T73,U73,1-W73,1)</f>
        <v>0.936335370875895</v>
      </c>
      <c r="AG73" s="1" t="n">
        <f aca="false">_xlfn.BINOM.DIST(U73-T73,U73,1-X73,1)</f>
        <v>0.9892578125</v>
      </c>
      <c r="AH73" s="1" t="n">
        <f aca="false">(1-AB73)^U73</f>
        <v>0.0134627433446289</v>
      </c>
      <c r="AI73" s="1" t="n">
        <f aca="false">(1-AC73)^U73</f>
        <v>0.0110866896647599</v>
      </c>
      <c r="AJ73" s="1" t="n">
        <f aca="false">(1-AD73)^U73</f>
        <v>0.0134627433446289</v>
      </c>
      <c r="AK73" s="2" t="n">
        <f aca="false">AH73*AE73</f>
        <v>0.0133181240313565</v>
      </c>
      <c r="AL73" s="2" t="n">
        <f aca="false">AI73*AF73</f>
        <v>0.010380859679039</v>
      </c>
      <c r="AM73" s="2" t="n">
        <f aca="false">AG73*AJ73</f>
        <v>0.0133181240313565</v>
      </c>
    </row>
    <row r="74" customFormat="false" ht="12.8" hidden="false" customHeight="false" outlineLevel="0" collapsed="false">
      <c r="B74" s="1" t="n">
        <v>0.5</v>
      </c>
      <c r="C74" s="1" t="n">
        <v>0.5</v>
      </c>
      <c r="D74" s="1" t="n">
        <v>0.5</v>
      </c>
      <c r="E74" s="1" t="n">
        <f aca="false">B74*C74</f>
        <v>0.25</v>
      </c>
      <c r="F74" s="1" t="n">
        <f aca="false">(1-B74)*D74</f>
        <v>0.25</v>
      </c>
      <c r="G74" s="1" t="n">
        <f aca="false">B74*(1-C74)</f>
        <v>0.25</v>
      </c>
      <c r="H74" s="1" t="n">
        <f aca="false">(1-B74)*(1-D74)</f>
        <v>0.25</v>
      </c>
      <c r="I74" s="1" t="n">
        <v>0.5</v>
      </c>
      <c r="J74" s="2" t="n">
        <f aca="false">0.5+E74-F74</f>
        <v>0.5</v>
      </c>
      <c r="K74" s="2" t="n">
        <f aca="false">0.5+E74+(F74*I74)-(F74*(1-I74))</f>
        <v>0.75</v>
      </c>
      <c r="L74" s="2" t="n">
        <f aca="false">0.5+(B74-(1-B74))/2</f>
        <v>0.5</v>
      </c>
      <c r="M74" s="1" t="n">
        <f aca="false">1-J74</f>
        <v>0.5</v>
      </c>
      <c r="N74" s="1" t="n">
        <f aca="false">1-K74</f>
        <v>0.25</v>
      </c>
      <c r="O74" s="1" t="n">
        <f aca="false">0.5+H74-G74</f>
        <v>0.5</v>
      </c>
      <c r="P74" s="1" t="n">
        <f aca="false">1-L74</f>
        <v>0.5</v>
      </c>
      <c r="R74" s="1" t="n">
        <v>0.5</v>
      </c>
      <c r="S74" s="2" t="n">
        <v>1</v>
      </c>
      <c r="T74" s="1" t="n">
        <f aca="false">0.2*U74</f>
        <v>2</v>
      </c>
      <c r="U74" s="1" t="n">
        <v>10</v>
      </c>
      <c r="V74" s="1" t="n">
        <f aca="false">O74*(G74+H74)+M74*(E74+F74)</f>
        <v>0.5</v>
      </c>
      <c r="W74" s="1" t="n">
        <f aca="false">O74*(G74+H74)+N74*(E74+F74)</f>
        <v>0.375</v>
      </c>
      <c r="X74" s="1" t="n">
        <f aca="false">P74</f>
        <v>0.5</v>
      </c>
      <c r="Y74" s="1" t="n">
        <f aca="false">(E74*J74)+((1-E74)*(1-O74))</f>
        <v>0.5</v>
      </c>
      <c r="Z74" s="1" t="n">
        <f aca="false">(E74*K74)+((1-E74)*(1-O74))</f>
        <v>0.5625</v>
      </c>
      <c r="AA74" s="1" t="n">
        <f aca="false">L74</f>
        <v>0.5</v>
      </c>
      <c r="AB74" s="1" t="n">
        <f aca="false">B74*((R74*(1-Y74))+(S74*Y74))</f>
        <v>0.375</v>
      </c>
      <c r="AC74" s="1" t="n">
        <f aca="false">B74*((R74*(1-Z74))+(S74*Z74))</f>
        <v>0.390625</v>
      </c>
      <c r="AD74" s="1" t="n">
        <f aca="false">B74*((R74*(1-AA74))+(S74*AA74))</f>
        <v>0.375</v>
      </c>
      <c r="AE74" s="1" t="n">
        <f aca="false">_xlfn.BINOM.DIST(U74-T74,U74,1-V74,1)</f>
        <v>0.9892578125</v>
      </c>
      <c r="AF74" s="1" t="n">
        <f aca="false">_xlfn.BINOM.DIST(U74-T74,U74,1-W74,1)</f>
        <v>0.936335370875895</v>
      </c>
      <c r="AG74" s="1" t="n">
        <f aca="false">_xlfn.BINOM.DIST(U74-T74,U74,1-X74,1)</f>
        <v>0.9892578125</v>
      </c>
      <c r="AH74" s="1" t="n">
        <f aca="false">(1-AB74)^U74</f>
        <v>0.00909494701772928</v>
      </c>
      <c r="AI74" s="1" t="n">
        <f aca="false">(1-AC74)^U74</f>
        <v>0.00706067676998316</v>
      </c>
      <c r="AJ74" s="1" t="n">
        <f aca="false">(1-AD74)^U74</f>
        <v>0.00909494701772928</v>
      </c>
      <c r="AK74" s="2" t="n">
        <f aca="false">AH74*AE74</f>
        <v>0.00899724739156227</v>
      </c>
      <c r="AL74" s="2" t="n">
        <f aca="false">AI74*AF74</f>
        <v>0.006611161402057</v>
      </c>
      <c r="AM74" s="2" t="n">
        <f aca="false">AG74*AJ74</f>
        <v>0.00899724739156227</v>
      </c>
    </row>
    <row r="76" customFormat="false" ht="12.8" hidden="false" customHeight="false" outlineLevel="0" collapsed="false">
      <c r="A76" s="1" t="s">
        <v>49</v>
      </c>
      <c r="B76" s="1" t="n">
        <v>0.5</v>
      </c>
      <c r="C76" s="1" t="n">
        <v>0.5</v>
      </c>
      <c r="D76" s="1" t="n">
        <v>0.5</v>
      </c>
      <c r="E76" s="1" t="n">
        <f aca="false">B76*C76</f>
        <v>0.25</v>
      </c>
      <c r="F76" s="1" t="n">
        <f aca="false">(1-B76)*D76</f>
        <v>0.25</v>
      </c>
      <c r="G76" s="1" t="n">
        <f aca="false">B76*(1-C76)</f>
        <v>0.25</v>
      </c>
      <c r="H76" s="1" t="n">
        <f aca="false">(1-B76)*(1-D76)</f>
        <v>0.25</v>
      </c>
      <c r="I76" s="1" t="n">
        <v>0.5</v>
      </c>
      <c r="J76" s="2" t="n">
        <f aca="false">0.5+E76-F76</f>
        <v>0.5</v>
      </c>
      <c r="K76" s="2" t="n">
        <f aca="false">0.5+E76+(F76*I76)-(F76*(1-I76))</f>
        <v>0.75</v>
      </c>
      <c r="L76" s="2" t="n">
        <f aca="false">0.5+(B76-(1-B76))/2</f>
        <v>0.5</v>
      </c>
      <c r="M76" s="1" t="n">
        <f aca="false">1-J76</f>
        <v>0.5</v>
      </c>
      <c r="N76" s="1" t="n">
        <f aca="false">1-K76</f>
        <v>0.25</v>
      </c>
      <c r="O76" s="1" t="n">
        <f aca="false">0.5+H76-G76</f>
        <v>0.5</v>
      </c>
      <c r="P76" s="1" t="n">
        <f aca="false">1-L76</f>
        <v>0.5</v>
      </c>
      <c r="R76" s="1" t="n">
        <v>0.5</v>
      </c>
      <c r="S76" s="1" t="n">
        <v>0</v>
      </c>
      <c r="T76" s="2" t="n">
        <f aca="false">0*U76</f>
        <v>0</v>
      </c>
      <c r="U76" s="1" t="n">
        <v>10</v>
      </c>
      <c r="V76" s="1" t="n">
        <f aca="false">O76*(G76+H76)+M76*(E76+F76)</f>
        <v>0.5</v>
      </c>
      <c r="W76" s="1" t="n">
        <f aca="false">O76*(G76+H76)+N76*(E76+F76)</f>
        <v>0.375</v>
      </c>
      <c r="X76" s="1" t="n">
        <f aca="false">P76</f>
        <v>0.5</v>
      </c>
      <c r="Y76" s="1" t="n">
        <f aca="false">(E76*J76)+((1-E76)*(1-O76))</f>
        <v>0.5</v>
      </c>
      <c r="Z76" s="1" t="n">
        <f aca="false">(E76*K76)+((1-E76)*(1-O76))</f>
        <v>0.5625</v>
      </c>
      <c r="AA76" s="1" t="n">
        <f aca="false">L76</f>
        <v>0.5</v>
      </c>
      <c r="AB76" s="1" t="n">
        <f aca="false">B76*((R76*(1-Y76))+(S76*Y76))</f>
        <v>0.125</v>
      </c>
      <c r="AC76" s="1" t="n">
        <f aca="false">B76*((R76*(1-Z76))+(S76*Z76))</f>
        <v>0.109375</v>
      </c>
      <c r="AD76" s="1" t="n">
        <f aca="false">B76*((R76*(1-AA76))+(S76*AA76))</f>
        <v>0.125</v>
      </c>
      <c r="AE76" s="1" t="n">
        <f aca="false">_xlfn.BINOM.DIST(U76-T76,U76,1-V76,1)</f>
        <v>1</v>
      </c>
      <c r="AF76" s="1" t="n">
        <f aca="false">_xlfn.BINOM.DIST(U76-T76,U76,1-W76,1)</f>
        <v>1</v>
      </c>
      <c r="AG76" s="1" t="n">
        <f aca="false">_xlfn.BINOM.DIST(U76-T76,U76,1-X76,1)</f>
        <v>1</v>
      </c>
      <c r="AH76" s="1" t="n">
        <f aca="false">(1-AB76)^U76</f>
        <v>0.263075576163828</v>
      </c>
      <c r="AI76" s="1" t="n">
        <f aca="false">(1-AC76)^U76</f>
        <v>0.314013859582181</v>
      </c>
      <c r="AJ76" s="1" t="n">
        <f aca="false">(1-AD76)^U76</f>
        <v>0.263075576163828</v>
      </c>
      <c r="AK76" s="2" t="n">
        <f aca="false">AH76*AE76</f>
        <v>0.263075576163828</v>
      </c>
      <c r="AL76" s="2" t="n">
        <f aca="false">AI76*AF76</f>
        <v>0.314013859582181</v>
      </c>
      <c r="AM76" s="2" t="n">
        <f aca="false">AG76*AJ76</f>
        <v>0.263075576163828</v>
      </c>
    </row>
    <row r="77" customFormat="false" ht="12.8" hidden="false" customHeight="false" outlineLevel="0" collapsed="false">
      <c r="B77" s="1" t="n">
        <v>0.5</v>
      </c>
      <c r="C77" s="1" t="n">
        <v>0.5</v>
      </c>
      <c r="D77" s="1" t="n">
        <v>0.5</v>
      </c>
      <c r="E77" s="1" t="n">
        <f aca="false">B77*C77</f>
        <v>0.25</v>
      </c>
      <c r="F77" s="1" t="n">
        <f aca="false">(1-B77)*D77</f>
        <v>0.25</v>
      </c>
      <c r="G77" s="1" t="n">
        <f aca="false">B77*(1-C77)</f>
        <v>0.25</v>
      </c>
      <c r="H77" s="1" t="n">
        <f aca="false">(1-B77)*(1-D77)</f>
        <v>0.25</v>
      </c>
      <c r="I77" s="1" t="n">
        <v>0.5</v>
      </c>
      <c r="J77" s="2" t="n">
        <f aca="false">0.5+E77-F77</f>
        <v>0.5</v>
      </c>
      <c r="K77" s="2" t="n">
        <f aca="false">0.5+E77+(F77*I77)-(F77*(1-I77))</f>
        <v>0.75</v>
      </c>
      <c r="L77" s="2" t="n">
        <f aca="false">0.5+(B77-(1-B77))/2</f>
        <v>0.5</v>
      </c>
      <c r="M77" s="1" t="n">
        <f aca="false">1-J77</f>
        <v>0.5</v>
      </c>
      <c r="N77" s="1" t="n">
        <f aca="false">1-K77</f>
        <v>0.25</v>
      </c>
      <c r="O77" s="1" t="n">
        <f aca="false">0.5+H77-G77</f>
        <v>0.5</v>
      </c>
      <c r="P77" s="1" t="n">
        <f aca="false">1-L77</f>
        <v>0.5</v>
      </c>
      <c r="R77" s="1" t="n">
        <v>0.5</v>
      </c>
      <c r="S77" s="1" t="n">
        <v>0</v>
      </c>
      <c r="T77" s="2" t="n">
        <f aca="false">0.1*U77</f>
        <v>1</v>
      </c>
      <c r="U77" s="1" t="n">
        <v>10</v>
      </c>
      <c r="V77" s="1" t="n">
        <f aca="false">O77*(G77+H77)+M77*(E77+F77)</f>
        <v>0.5</v>
      </c>
      <c r="W77" s="1" t="n">
        <f aca="false">O77*(G77+H77)+N77*(E77+F77)</f>
        <v>0.375</v>
      </c>
      <c r="X77" s="1" t="n">
        <f aca="false">P77</f>
        <v>0.5</v>
      </c>
      <c r="Y77" s="1" t="n">
        <f aca="false">(E77*J77)+((1-E77)*(1-O77))</f>
        <v>0.5</v>
      </c>
      <c r="Z77" s="1" t="n">
        <f aca="false">(E77*K77)+((1-E77)*(1-O77))</f>
        <v>0.5625</v>
      </c>
      <c r="AA77" s="1" t="n">
        <f aca="false">L77</f>
        <v>0.5</v>
      </c>
      <c r="AB77" s="1" t="n">
        <f aca="false">B77*((R77*(1-Y77))+(S77*Y77))</f>
        <v>0.125</v>
      </c>
      <c r="AC77" s="1" t="n">
        <f aca="false">B77*((R77*(1-Z77))+(S77*Z77))</f>
        <v>0.109375</v>
      </c>
      <c r="AD77" s="1" t="n">
        <f aca="false">B77*((R77*(1-AA77))+(S77*AA77))</f>
        <v>0.125</v>
      </c>
      <c r="AE77" s="1" t="n">
        <f aca="false">_xlfn.BINOM.DIST(U77-T77,U77,1-V77,1)</f>
        <v>0.9990234375</v>
      </c>
      <c r="AF77" s="1" t="n">
        <f aca="false">_xlfn.BINOM.DIST(U77-T77,U77,1-W77,1)</f>
        <v>0.990905052982271</v>
      </c>
      <c r="AG77" s="1" t="n">
        <f aca="false">_xlfn.BINOM.DIST(U77-T77,U77,1-X77,1)</f>
        <v>0.9990234375</v>
      </c>
      <c r="AH77" s="1" t="n">
        <f aca="false">(1-AB77)^U77</f>
        <v>0.263075576163828</v>
      </c>
      <c r="AI77" s="1" t="n">
        <f aca="false">(1-AC77)^U77</f>
        <v>0.314013859582181</v>
      </c>
      <c r="AJ77" s="1" t="n">
        <f aca="false">(1-AD77)^U77</f>
        <v>0.263075576163828</v>
      </c>
      <c r="AK77" s="2" t="n">
        <f aca="false">AH77*AE77</f>
        <v>0.262818666421481</v>
      </c>
      <c r="AL77" s="2" t="n">
        <f aca="false">AI77*AF77</f>
        <v>0.311157920166448</v>
      </c>
      <c r="AM77" s="2" t="n">
        <f aca="false">AG77*AJ77</f>
        <v>0.262818666421481</v>
      </c>
    </row>
    <row r="78" customFormat="false" ht="12.8" hidden="false" customHeight="false" outlineLevel="0" collapsed="false">
      <c r="B78" s="1" t="n">
        <v>0.5</v>
      </c>
      <c r="C78" s="1" t="n">
        <v>0.5</v>
      </c>
      <c r="D78" s="1" t="n">
        <v>0.5</v>
      </c>
      <c r="E78" s="1" t="n">
        <f aca="false">B78*C78</f>
        <v>0.25</v>
      </c>
      <c r="F78" s="1" t="n">
        <f aca="false">(1-B78)*D78</f>
        <v>0.25</v>
      </c>
      <c r="G78" s="1" t="n">
        <f aca="false">B78*(1-C78)</f>
        <v>0.25</v>
      </c>
      <c r="H78" s="1" t="n">
        <f aca="false">(1-B78)*(1-D78)</f>
        <v>0.25</v>
      </c>
      <c r="I78" s="1" t="n">
        <v>0.5</v>
      </c>
      <c r="J78" s="2" t="n">
        <f aca="false">0.5+E78-F78</f>
        <v>0.5</v>
      </c>
      <c r="K78" s="2" t="n">
        <f aca="false">0.5+E78+(F78*I78)-(F78*(1-I78))</f>
        <v>0.75</v>
      </c>
      <c r="L78" s="2" t="n">
        <f aca="false">0.5+(B78-(1-B78))/2</f>
        <v>0.5</v>
      </c>
      <c r="M78" s="1" t="n">
        <f aca="false">1-J78</f>
        <v>0.5</v>
      </c>
      <c r="N78" s="1" t="n">
        <f aca="false">1-K78</f>
        <v>0.25</v>
      </c>
      <c r="O78" s="1" t="n">
        <f aca="false">0.5+H78-G78</f>
        <v>0.5</v>
      </c>
      <c r="P78" s="1" t="n">
        <f aca="false">1-L78</f>
        <v>0.5</v>
      </c>
      <c r="R78" s="1" t="n">
        <v>0.5</v>
      </c>
      <c r="S78" s="1" t="n">
        <v>0</v>
      </c>
      <c r="T78" s="2" t="n">
        <f aca="false">0.2*U78</f>
        <v>2</v>
      </c>
      <c r="U78" s="1" t="n">
        <v>10</v>
      </c>
      <c r="V78" s="1" t="n">
        <f aca="false">O78*(G78+H78)+M78*(E78+F78)</f>
        <v>0.5</v>
      </c>
      <c r="W78" s="1" t="n">
        <f aca="false">O78*(G78+H78)+N78*(E78+F78)</f>
        <v>0.375</v>
      </c>
      <c r="X78" s="1" t="n">
        <f aca="false">P78</f>
        <v>0.5</v>
      </c>
      <c r="Y78" s="1" t="n">
        <f aca="false">(E78*J78)+((1-E78)*(1-O78))</f>
        <v>0.5</v>
      </c>
      <c r="Z78" s="1" t="n">
        <f aca="false">(E78*K78)+((1-E78)*(1-O78))</f>
        <v>0.5625</v>
      </c>
      <c r="AA78" s="1" t="n">
        <f aca="false">L78</f>
        <v>0.5</v>
      </c>
      <c r="AB78" s="1" t="n">
        <f aca="false">B78*((R78*(1-Y78))+(S78*Y78))</f>
        <v>0.125</v>
      </c>
      <c r="AC78" s="1" t="n">
        <f aca="false">B78*((R78*(1-Z78))+(S78*Z78))</f>
        <v>0.109375</v>
      </c>
      <c r="AD78" s="1" t="n">
        <f aca="false">B78*((R78*(1-AA78))+(S78*AA78))</f>
        <v>0.125</v>
      </c>
      <c r="AE78" s="1" t="n">
        <f aca="false">_xlfn.BINOM.DIST(U78-T78,U78,1-V78,1)</f>
        <v>0.9892578125</v>
      </c>
      <c r="AF78" s="1" t="n">
        <f aca="false">_xlfn.BINOM.DIST(U78-T78,U78,1-W78,1)</f>
        <v>0.936335370875895</v>
      </c>
      <c r="AG78" s="1" t="n">
        <f aca="false">_xlfn.BINOM.DIST(U78-T78,U78,1-X78,1)</f>
        <v>0.9892578125</v>
      </c>
      <c r="AH78" s="1" t="n">
        <f aca="false">(1-AB78)^U78</f>
        <v>0.263075576163828</v>
      </c>
      <c r="AI78" s="1" t="n">
        <f aca="false">(1-AC78)^U78</f>
        <v>0.314013859582181</v>
      </c>
      <c r="AJ78" s="1" t="n">
        <f aca="false">(1-AD78)^U78</f>
        <v>0.263075576163828</v>
      </c>
      <c r="AK78" s="2" t="n">
        <f aca="false">AH78*AE78</f>
        <v>0.260249568998006</v>
      </c>
      <c r="AL78" s="2" t="n">
        <f aca="false">AI78*AF78</f>
        <v>0.294022283672053</v>
      </c>
      <c r="AM78" s="2" t="n">
        <f aca="false">AG78*AJ78</f>
        <v>0.260249568998006</v>
      </c>
    </row>
    <row r="79" customFormat="false" ht="12.8" hidden="false" customHeight="false" outlineLevel="0" collapsed="false">
      <c r="B79" s="1" t="n">
        <v>0.5</v>
      </c>
      <c r="C79" s="1" t="n">
        <v>0.5</v>
      </c>
      <c r="D79" s="1" t="n">
        <v>0.5</v>
      </c>
      <c r="E79" s="1" t="n">
        <f aca="false">B79*C79</f>
        <v>0.25</v>
      </c>
      <c r="F79" s="1" t="n">
        <f aca="false">(1-B79)*D79</f>
        <v>0.25</v>
      </c>
      <c r="G79" s="1" t="n">
        <f aca="false">B79*(1-C79)</f>
        <v>0.25</v>
      </c>
      <c r="H79" s="1" t="n">
        <f aca="false">(1-B79)*(1-D79)</f>
        <v>0.25</v>
      </c>
      <c r="I79" s="1" t="n">
        <v>0.5</v>
      </c>
      <c r="J79" s="2" t="n">
        <f aca="false">0.5+E79-F79</f>
        <v>0.5</v>
      </c>
      <c r="K79" s="2" t="n">
        <f aca="false">0.5+E79+(F79*I79)-(F79*(1-I79))</f>
        <v>0.75</v>
      </c>
      <c r="L79" s="2" t="n">
        <f aca="false">0.5+(B79-(1-B79))/2</f>
        <v>0.5</v>
      </c>
      <c r="M79" s="1" t="n">
        <f aca="false">1-J79</f>
        <v>0.5</v>
      </c>
      <c r="N79" s="1" t="n">
        <f aca="false">1-K79</f>
        <v>0.25</v>
      </c>
      <c r="O79" s="1" t="n">
        <f aca="false">0.5+H79-G79</f>
        <v>0.5</v>
      </c>
      <c r="P79" s="1" t="n">
        <f aca="false">1-L79</f>
        <v>0.5</v>
      </c>
      <c r="R79" s="1" t="n">
        <v>0.5</v>
      </c>
      <c r="S79" s="1" t="n">
        <v>0</v>
      </c>
      <c r="T79" s="2" t="n">
        <f aca="false">0.3*U79</f>
        <v>3</v>
      </c>
      <c r="U79" s="1" t="n">
        <v>10</v>
      </c>
      <c r="V79" s="1" t="n">
        <f aca="false">O79*(G79+H79)+M79*(E79+F79)</f>
        <v>0.5</v>
      </c>
      <c r="W79" s="1" t="n">
        <f aca="false">O79*(G79+H79)+N79*(E79+F79)</f>
        <v>0.375</v>
      </c>
      <c r="X79" s="1" t="n">
        <f aca="false">P79</f>
        <v>0.5</v>
      </c>
      <c r="Y79" s="1" t="n">
        <f aca="false">(E79*J79)+((1-E79)*(1-O79))</f>
        <v>0.5</v>
      </c>
      <c r="Z79" s="1" t="n">
        <f aca="false">(E79*K79)+((1-E79)*(1-O79))</f>
        <v>0.5625</v>
      </c>
      <c r="AA79" s="1" t="n">
        <f aca="false">L79</f>
        <v>0.5</v>
      </c>
      <c r="AB79" s="1" t="n">
        <f aca="false">B79*((R79*(1-Y79))+(S79*Y79))</f>
        <v>0.125</v>
      </c>
      <c r="AC79" s="1" t="n">
        <f aca="false">B79*((R79*(1-Z79))+(S79*Z79))</f>
        <v>0.109375</v>
      </c>
      <c r="AD79" s="1" t="n">
        <f aca="false">B79*((R79*(1-AA79))+(S79*AA79))</f>
        <v>0.125</v>
      </c>
      <c r="AE79" s="1" t="n">
        <f aca="false">_xlfn.BINOM.DIST(U79-T79,U79,1-V79,1)</f>
        <v>0.9453125</v>
      </c>
      <c r="AF79" s="1" t="n">
        <f aca="false">_xlfn.BINOM.DIST(U79-T79,U79,1-W79,1)</f>
        <v>0.788997229188681</v>
      </c>
      <c r="AG79" s="1" t="n">
        <f aca="false">_xlfn.BINOM.DIST(U79-T79,U79,1-X79,1)</f>
        <v>0.9453125</v>
      </c>
      <c r="AH79" s="1" t="n">
        <f aca="false">(1-AB79)^U79</f>
        <v>0.263075576163828</v>
      </c>
      <c r="AI79" s="1" t="n">
        <f aca="false">(1-AC79)^U79</f>
        <v>0.314013859582181</v>
      </c>
      <c r="AJ79" s="1" t="n">
        <f aca="false">(1-AD79)^U79</f>
        <v>0.263075576163828</v>
      </c>
      <c r="AK79" s="2" t="n">
        <f aca="false">AH79*AE79</f>
        <v>0.248688630592369</v>
      </c>
      <c r="AL79" s="2" t="n">
        <f aca="false">AI79*AF79</f>
        <v>0.247756065137184</v>
      </c>
      <c r="AM79" s="2" t="n">
        <f aca="false">AG79*AJ79</f>
        <v>0.248688630592369</v>
      </c>
    </row>
    <row r="80" customFormat="false" ht="12.8" hidden="false" customHeight="false" outlineLevel="0" collapsed="false">
      <c r="B80" s="1" t="n">
        <v>0.5</v>
      </c>
      <c r="C80" s="1" t="n">
        <v>0.5</v>
      </c>
      <c r="D80" s="1" t="n">
        <v>0.5</v>
      </c>
      <c r="E80" s="1" t="n">
        <f aca="false">B80*C80</f>
        <v>0.25</v>
      </c>
      <c r="F80" s="1" t="n">
        <f aca="false">(1-B80)*D80</f>
        <v>0.25</v>
      </c>
      <c r="G80" s="1" t="n">
        <f aca="false">B80*(1-C80)</f>
        <v>0.25</v>
      </c>
      <c r="H80" s="1" t="n">
        <f aca="false">(1-B80)*(1-D80)</f>
        <v>0.25</v>
      </c>
      <c r="I80" s="1" t="n">
        <v>0.5</v>
      </c>
      <c r="J80" s="2" t="n">
        <f aca="false">0.5+E80-F80</f>
        <v>0.5</v>
      </c>
      <c r="K80" s="2" t="n">
        <f aca="false">0.5+E80+(F80*I80)-(F80*(1-I80))</f>
        <v>0.75</v>
      </c>
      <c r="L80" s="2" t="n">
        <f aca="false">0.5+(B80-(1-B80))/2</f>
        <v>0.5</v>
      </c>
      <c r="M80" s="1" t="n">
        <f aca="false">1-J80</f>
        <v>0.5</v>
      </c>
      <c r="N80" s="1" t="n">
        <f aca="false">1-K80</f>
        <v>0.25</v>
      </c>
      <c r="O80" s="1" t="n">
        <f aca="false">0.5+H80-G80</f>
        <v>0.5</v>
      </c>
      <c r="P80" s="1" t="n">
        <f aca="false">1-L80</f>
        <v>0.5</v>
      </c>
      <c r="R80" s="1" t="n">
        <v>0.5</v>
      </c>
      <c r="S80" s="1" t="n">
        <v>0</v>
      </c>
      <c r="T80" s="2" t="n">
        <f aca="false">0.4*U80</f>
        <v>4</v>
      </c>
      <c r="U80" s="1" t="n">
        <v>10</v>
      </c>
      <c r="V80" s="1" t="n">
        <f aca="false">O80*(G80+H80)+M80*(E80+F80)</f>
        <v>0.5</v>
      </c>
      <c r="W80" s="1" t="n">
        <f aca="false">O80*(G80+H80)+N80*(E80+F80)</f>
        <v>0.375</v>
      </c>
      <c r="X80" s="1" t="n">
        <f aca="false">P80</f>
        <v>0.5</v>
      </c>
      <c r="Y80" s="1" t="n">
        <f aca="false">(E80*J80)+((1-E80)*(1-O80))</f>
        <v>0.5</v>
      </c>
      <c r="Z80" s="1" t="n">
        <f aca="false">(E80*K80)+((1-E80)*(1-O80))</f>
        <v>0.5625</v>
      </c>
      <c r="AA80" s="1" t="n">
        <f aca="false">L80</f>
        <v>0.5</v>
      </c>
      <c r="AB80" s="1" t="n">
        <f aca="false">B80*((R80*(1-Y80))+(S80*Y80))</f>
        <v>0.125</v>
      </c>
      <c r="AC80" s="1" t="n">
        <f aca="false">B80*((R80*(1-Z80))+(S80*Z80))</f>
        <v>0.109375</v>
      </c>
      <c r="AD80" s="1" t="n">
        <f aca="false">B80*((R80*(1-AA80))+(S80*AA80))</f>
        <v>0.125</v>
      </c>
      <c r="AE80" s="1" t="n">
        <f aca="false">_xlfn.BINOM.DIST(U80-T80,U80,1-V80,1)</f>
        <v>0.828125</v>
      </c>
      <c r="AF80" s="1" t="n">
        <f aca="false">_xlfn.BINOM.DIST(U80-T80,U80,1-W80,1)</f>
        <v>0.553256202489138</v>
      </c>
      <c r="AG80" s="1" t="n">
        <f aca="false">_xlfn.BINOM.DIST(U80-T80,U80,1-X80,1)</f>
        <v>0.828125</v>
      </c>
      <c r="AH80" s="1" t="n">
        <f aca="false">(1-AB80)^U80</f>
        <v>0.263075576163828</v>
      </c>
      <c r="AI80" s="1" t="n">
        <f aca="false">(1-AC80)^U80</f>
        <v>0.314013859582181</v>
      </c>
      <c r="AJ80" s="1" t="n">
        <f aca="false">(1-AD80)^U80</f>
        <v>0.263075576163828</v>
      </c>
      <c r="AK80" s="2" t="n">
        <f aca="false">AH80*AE80</f>
        <v>0.21785946151067</v>
      </c>
      <c r="AL80" s="2" t="n">
        <f aca="false">AI80*AF80</f>
        <v>0.173730115481395</v>
      </c>
      <c r="AM80" s="2" t="n">
        <f aca="false">AG80*AJ80</f>
        <v>0.21785946151067</v>
      </c>
    </row>
    <row r="81" customFormat="false" ht="12.8" hidden="false" customHeight="false" outlineLevel="0" collapsed="false">
      <c r="B81" s="1" t="n">
        <v>0.5</v>
      </c>
      <c r="C81" s="1" t="n">
        <v>0.5</v>
      </c>
      <c r="D81" s="1" t="n">
        <v>0.5</v>
      </c>
      <c r="E81" s="1" t="n">
        <f aca="false">B81*C81</f>
        <v>0.25</v>
      </c>
      <c r="F81" s="1" t="n">
        <f aca="false">(1-B81)*D81</f>
        <v>0.25</v>
      </c>
      <c r="G81" s="1" t="n">
        <f aca="false">B81*(1-C81)</f>
        <v>0.25</v>
      </c>
      <c r="H81" s="1" t="n">
        <f aca="false">(1-B81)*(1-D81)</f>
        <v>0.25</v>
      </c>
      <c r="I81" s="1" t="n">
        <v>0.5</v>
      </c>
      <c r="J81" s="2" t="n">
        <f aca="false">0.5+E81-F81</f>
        <v>0.5</v>
      </c>
      <c r="K81" s="2" t="n">
        <f aca="false">0.5+E81+(F81*I81)-(F81*(1-I81))</f>
        <v>0.75</v>
      </c>
      <c r="L81" s="2" t="n">
        <f aca="false">0.5+(B81-(1-B81))/2</f>
        <v>0.5</v>
      </c>
      <c r="M81" s="1" t="n">
        <f aca="false">1-J81</f>
        <v>0.5</v>
      </c>
      <c r="N81" s="1" t="n">
        <f aca="false">1-K81</f>
        <v>0.25</v>
      </c>
      <c r="O81" s="1" t="n">
        <f aca="false">0.5+H81-G81</f>
        <v>0.5</v>
      </c>
      <c r="P81" s="1" t="n">
        <f aca="false">1-L81</f>
        <v>0.5</v>
      </c>
      <c r="R81" s="1" t="n">
        <v>0.5</v>
      </c>
      <c r="S81" s="1" t="n">
        <v>0</v>
      </c>
      <c r="T81" s="2" t="n">
        <f aca="false">0.5*U81</f>
        <v>5</v>
      </c>
      <c r="U81" s="1" t="n">
        <v>10</v>
      </c>
      <c r="V81" s="1" t="n">
        <f aca="false">O81*(G81+H81)+M81*(E81+F81)</f>
        <v>0.5</v>
      </c>
      <c r="W81" s="1" t="n">
        <f aca="false">O81*(G81+H81)+N81*(E81+F81)</f>
        <v>0.375</v>
      </c>
      <c r="X81" s="1" t="n">
        <f aca="false">P81</f>
        <v>0.5</v>
      </c>
      <c r="Y81" s="1" t="n">
        <f aca="false">(E81*J81)+((1-E81)*(1-O81))</f>
        <v>0.5</v>
      </c>
      <c r="Z81" s="1" t="n">
        <f aca="false">(E81*K81)+((1-E81)*(1-O81))</f>
        <v>0.5625</v>
      </c>
      <c r="AA81" s="1" t="n">
        <f aca="false">L81</f>
        <v>0.5</v>
      </c>
      <c r="AB81" s="1" t="n">
        <f aca="false">B81*((R81*(1-Y81))+(S81*Y81))</f>
        <v>0.125</v>
      </c>
      <c r="AC81" s="1" t="n">
        <f aca="false">B81*((R81*(1-Z81))+(S81*Z81))</f>
        <v>0.109375</v>
      </c>
      <c r="AD81" s="1" t="n">
        <f aca="false">B81*((R81*(1-AA81))+(S81*AA81))</f>
        <v>0.125</v>
      </c>
      <c r="AE81" s="1" t="n">
        <f aca="false">_xlfn.BINOM.DIST(U81-T81,U81,1-V81,1)</f>
        <v>0.623046875</v>
      </c>
      <c r="AF81" s="1" t="n">
        <f aca="false">_xlfn.BINOM.DIST(U81-T81,U81,1-W81,1)</f>
        <v>0.305728124454617</v>
      </c>
      <c r="AG81" s="1" t="n">
        <f aca="false">_xlfn.BINOM.DIST(U81-T81,U81,1-X81,1)</f>
        <v>0.623046875</v>
      </c>
      <c r="AH81" s="1" t="n">
        <f aca="false">(1-AB81)^U81</f>
        <v>0.263075576163828</v>
      </c>
      <c r="AI81" s="1" t="n">
        <f aca="false">(1-AC81)^U81</f>
        <v>0.314013859582181</v>
      </c>
      <c r="AJ81" s="1" t="n">
        <f aca="false">(1-AD81)^U81</f>
        <v>0.263075576163828</v>
      </c>
      <c r="AK81" s="2" t="n">
        <f aca="false">AH81*AE81</f>
        <v>0.163908415617698</v>
      </c>
      <c r="AL81" s="2" t="n">
        <f aca="false">AI81*AF81</f>
        <v>0.0960028683428158</v>
      </c>
      <c r="AM81" s="2" t="n">
        <f aca="false">AG81*AJ81</f>
        <v>0.163908415617698</v>
      </c>
    </row>
    <row r="82" customFormat="false" ht="12.8" hidden="false" customHeight="false" outlineLevel="0" collapsed="false">
      <c r="B82" s="1" t="n">
        <v>0.5</v>
      </c>
      <c r="C82" s="1" t="n">
        <v>0.5</v>
      </c>
      <c r="D82" s="1" t="n">
        <v>0.5</v>
      </c>
      <c r="E82" s="1" t="n">
        <f aca="false">B82*C82</f>
        <v>0.25</v>
      </c>
      <c r="F82" s="1" t="n">
        <f aca="false">(1-B82)*D82</f>
        <v>0.25</v>
      </c>
      <c r="G82" s="1" t="n">
        <f aca="false">B82*(1-C82)</f>
        <v>0.25</v>
      </c>
      <c r="H82" s="1" t="n">
        <f aca="false">(1-B82)*(1-D82)</f>
        <v>0.25</v>
      </c>
      <c r="I82" s="1" t="n">
        <v>0.5</v>
      </c>
      <c r="J82" s="2" t="n">
        <f aca="false">0.5+E82-F82</f>
        <v>0.5</v>
      </c>
      <c r="K82" s="2" t="n">
        <f aca="false">0.5+E82+(F82*I82)-(F82*(1-I82))</f>
        <v>0.75</v>
      </c>
      <c r="L82" s="2" t="n">
        <f aca="false">0.5+(B82-(1-B82))/2</f>
        <v>0.5</v>
      </c>
      <c r="M82" s="1" t="n">
        <f aca="false">1-J82</f>
        <v>0.5</v>
      </c>
      <c r="N82" s="1" t="n">
        <f aca="false">1-K82</f>
        <v>0.25</v>
      </c>
      <c r="O82" s="1" t="n">
        <f aca="false">0.5+H82-G82</f>
        <v>0.5</v>
      </c>
      <c r="P82" s="1" t="n">
        <f aca="false">1-L82</f>
        <v>0.5</v>
      </c>
      <c r="R82" s="1" t="n">
        <v>0.5</v>
      </c>
      <c r="S82" s="1" t="n">
        <v>0</v>
      </c>
      <c r="T82" s="2" t="n">
        <f aca="false">0.6*U82</f>
        <v>6</v>
      </c>
      <c r="U82" s="1" t="n">
        <v>10</v>
      </c>
      <c r="V82" s="1" t="n">
        <f aca="false">O82*(G82+H82)+M82*(E82+F82)</f>
        <v>0.5</v>
      </c>
      <c r="W82" s="1" t="n">
        <f aca="false">O82*(G82+H82)+N82*(E82+F82)</f>
        <v>0.375</v>
      </c>
      <c r="X82" s="1" t="n">
        <f aca="false">P82</f>
        <v>0.5</v>
      </c>
      <c r="Y82" s="1" t="n">
        <f aca="false">(E82*J82)+((1-E82)*(1-O82))</f>
        <v>0.5</v>
      </c>
      <c r="Z82" s="1" t="n">
        <f aca="false">(E82*K82)+((1-E82)*(1-O82))</f>
        <v>0.5625</v>
      </c>
      <c r="AA82" s="1" t="n">
        <f aca="false">L82</f>
        <v>0.5</v>
      </c>
      <c r="AB82" s="1" t="n">
        <f aca="false">B82*((R82*(1-Y82))+(S82*Y82))</f>
        <v>0.125</v>
      </c>
      <c r="AC82" s="1" t="n">
        <f aca="false">B82*((R82*(1-Z82))+(S82*Z82))</f>
        <v>0.109375</v>
      </c>
      <c r="AD82" s="1" t="n">
        <f aca="false">B82*((R82*(1-AA82))+(S82*AA82))</f>
        <v>0.125</v>
      </c>
      <c r="AE82" s="1" t="n">
        <f aca="false">_xlfn.BINOM.DIST(U82-T82,U82,1-V82,1)</f>
        <v>0.376953125</v>
      </c>
      <c r="AF82" s="1" t="n">
        <f aca="false">_xlfn.BINOM.DIST(U82-T82,U82,1-W82,1)</f>
        <v>0.127507908269763</v>
      </c>
      <c r="AG82" s="1" t="n">
        <f aca="false">_xlfn.BINOM.DIST(U82-T82,U82,1-X82,1)</f>
        <v>0.376953125</v>
      </c>
      <c r="AH82" s="1" t="n">
        <f aca="false">(1-AB82)^U82</f>
        <v>0.263075576163828</v>
      </c>
      <c r="AI82" s="1" t="n">
        <f aca="false">(1-AC82)^U82</f>
        <v>0.314013859582181</v>
      </c>
      <c r="AJ82" s="1" t="n">
        <f aca="false">(1-AD82)^U82</f>
        <v>0.263075576163828</v>
      </c>
      <c r="AK82" s="2" t="n">
        <f aca="false">AH82*AE82</f>
        <v>0.0991671605461306</v>
      </c>
      <c r="AL82" s="2" t="n">
        <f aca="false">AI82*AF82</f>
        <v>0.040039250403039</v>
      </c>
      <c r="AM82" s="2" t="n">
        <f aca="false">AG82*AJ82</f>
        <v>0.0991671605461306</v>
      </c>
    </row>
    <row r="83" customFormat="false" ht="12.8" hidden="false" customHeight="false" outlineLevel="0" collapsed="false">
      <c r="B83" s="1" t="n">
        <v>0.5</v>
      </c>
      <c r="C83" s="1" t="n">
        <v>0.5</v>
      </c>
      <c r="D83" s="1" t="n">
        <v>0.5</v>
      </c>
      <c r="E83" s="1" t="n">
        <f aca="false">B83*C83</f>
        <v>0.25</v>
      </c>
      <c r="F83" s="1" t="n">
        <f aca="false">(1-B83)*D83</f>
        <v>0.25</v>
      </c>
      <c r="G83" s="1" t="n">
        <f aca="false">B83*(1-C83)</f>
        <v>0.25</v>
      </c>
      <c r="H83" s="1" t="n">
        <f aca="false">(1-B83)*(1-D83)</f>
        <v>0.25</v>
      </c>
      <c r="I83" s="1" t="n">
        <v>0.5</v>
      </c>
      <c r="J83" s="2" t="n">
        <f aca="false">0.5+E83-F83</f>
        <v>0.5</v>
      </c>
      <c r="K83" s="2" t="n">
        <f aca="false">0.5+E83+(F83*I83)-(F83*(1-I83))</f>
        <v>0.75</v>
      </c>
      <c r="L83" s="2" t="n">
        <f aca="false">0.5+(B83-(1-B83))/2</f>
        <v>0.5</v>
      </c>
      <c r="M83" s="1" t="n">
        <f aca="false">1-J83</f>
        <v>0.5</v>
      </c>
      <c r="N83" s="1" t="n">
        <f aca="false">1-K83</f>
        <v>0.25</v>
      </c>
      <c r="O83" s="1" t="n">
        <f aca="false">0.5+H83-G83</f>
        <v>0.5</v>
      </c>
      <c r="P83" s="1" t="n">
        <f aca="false">1-L83</f>
        <v>0.5</v>
      </c>
      <c r="R83" s="1" t="n">
        <v>0.5</v>
      </c>
      <c r="S83" s="1" t="n">
        <v>0</v>
      </c>
      <c r="T83" s="2" t="n">
        <f aca="false">0.7*U83</f>
        <v>7</v>
      </c>
      <c r="U83" s="1" t="n">
        <v>10</v>
      </c>
      <c r="V83" s="1" t="n">
        <f aca="false">O83*(G83+H83)+M83*(E83+F83)</f>
        <v>0.5</v>
      </c>
      <c r="W83" s="1" t="n">
        <f aca="false">O83*(G83+H83)+N83*(E83+F83)</f>
        <v>0.375</v>
      </c>
      <c r="X83" s="1" t="n">
        <f aca="false">P83</f>
        <v>0.5</v>
      </c>
      <c r="Y83" s="1" t="n">
        <f aca="false">(E83*J83)+((1-E83)*(1-O83))</f>
        <v>0.5</v>
      </c>
      <c r="Z83" s="1" t="n">
        <f aca="false">(E83*K83)+((1-E83)*(1-O83))</f>
        <v>0.5625</v>
      </c>
      <c r="AA83" s="1" t="n">
        <f aca="false">L83</f>
        <v>0.5</v>
      </c>
      <c r="AB83" s="1" t="n">
        <f aca="false">B83*((R83*(1-Y83))+(S83*Y83))</f>
        <v>0.125</v>
      </c>
      <c r="AC83" s="1" t="n">
        <f aca="false">B83*((R83*(1-Z83))+(S83*Z83))</f>
        <v>0.109375</v>
      </c>
      <c r="AD83" s="1" t="n">
        <f aca="false">B83*((R83*(1-AA83))+(S83*AA83))</f>
        <v>0.125</v>
      </c>
      <c r="AE83" s="1" t="n">
        <f aca="false">_xlfn.BINOM.DIST(U83-T83,U83,1-V83,1)</f>
        <v>0.171875</v>
      </c>
      <c r="AF83" s="1" t="n">
        <f aca="false">_xlfn.BINOM.DIST(U83-T83,U83,1-W83,1)</f>
        <v>0.0383978001773357</v>
      </c>
      <c r="AG83" s="1" t="n">
        <f aca="false">_xlfn.BINOM.DIST(U83-T83,U83,1-X83,1)</f>
        <v>0.171875</v>
      </c>
      <c r="AH83" s="1" t="n">
        <f aca="false">(1-AB83)^U83</f>
        <v>0.263075576163828</v>
      </c>
      <c r="AI83" s="1" t="n">
        <f aca="false">(1-AC83)^U83</f>
        <v>0.314013859582181</v>
      </c>
      <c r="AJ83" s="1" t="n">
        <f aca="false">(1-AD83)^U83</f>
        <v>0.263075576163828</v>
      </c>
      <c r="AK83" s="2" t="n">
        <f aca="false">AH83*AE83</f>
        <v>0.045216114653158</v>
      </c>
      <c r="AL83" s="2" t="n">
        <f aca="false">AI83*AF83</f>
        <v>0.0120574414331505</v>
      </c>
      <c r="AM83" s="2" t="n">
        <f aca="false">AG83*AJ83</f>
        <v>0.045216114653158</v>
      </c>
    </row>
    <row r="84" customFormat="false" ht="12.8" hidden="false" customHeight="false" outlineLevel="0" collapsed="false">
      <c r="B84" s="1" t="n">
        <v>0.5</v>
      </c>
      <c r="C84" s="1" t="n">
        <v>0.5</v>
      </c>
      <c r="D84" s="1" t="n">
        <v>0.5</v>
      </c>
      <c r="E84" s="1" t="n">
        <f aca="false">B84*C84</f>
        <v>0.25</v>
      </c>
      <c r="F84" s="1" t="n">
        <f aca="false">(1-B84)*D84</f>
        <v>0.25</v>
      </c>
      <c r="G84" s="1" t="n">
        <f aca="false">B84*(1-C84)</f>
        <v>0.25</v>
      </c>
      <c r="H84" s="1" t="n">
        <f aca="false">(1-B84)*(1-D84)</f>
        <v>0.25</v>
      </c>
      <c r="I84" s="1" t="n">
        <v>0.5</v>
      </c>
      <c r="J84" s="2" t="n">
        <f aca="false">0.5+E84-F84</f>
        <v>0.5</v>
      </c>
      <c r="K84" s="2" t="n">
        <f aca="false">0.5+E84+(F84*I84)-(F84*(1-I84))</f>
        <v>0.75</v>
      </c>
      <c r="L84" s="2" t="n">
        <f aca="false">0.5+(B84-(1-B84))/2</f>
        <v>0.5</v>
      </c>
      <c r="M84" s="1" t="n">
        <f aca="false">1-J84</f>
        <v>0.5</v>
      </c>
      <c r="N84" s="1" t="n">
        <f aca="false">1-K84</f>
        <v>0.25</v>
      </c>
      <c r="O84" s="1" t="n">
        <f aca="false">0.5+H84-G84</f>
        <v>0.5</v>
      </c>
      <c r="P84" s="1" t="n">
        <f aca="false">1-L84</f>
        <v>0.5</v>
      </c>
      <c r="R84" s="1" t="n">
        <v>0.5</v>
      </c>
      <c r="S84" s="1" t="n">
        <v>0</v>
      </c>
      <c r="T84" s="2" t="n">
        <f aca="false">0.8*U84</f>
        <v>8</v>
      </c>
      <c r="U84" s="1" t="n">
        <v>10</v>
      </c>
      <c r="V84" s="1" t="n">
        <f aca="false">O84*(G84+H84)+M84*(E84+F84)</f>
        <v>0.5</v>
      </c>
      <c r="W84" s="1" t="n">
        <f aca="false">O84*(G84+H84)+N84*(E84+F84)</f>
        <v>0.375</v>
      </c>
      <c r="X84" s="1" t="n">
        <f aca="false">P84</f>
        <v>0.5</v>
      </c>
      <c r="Y84" s="1" t="n">
        <f aca="false">(E84*J84)+((1-E84)*(1-O84))</f>
        <v>0.5</v>
      </c>
      <c r="Z84" s="1" t="n">
        <f aca="false">(E84*K84)+((1-E84)*(1-O84))</f>
        <v>0.5625</v>
      </c>
      <c r="AA84" s="1" t="n">
        <f aca="false">L84</f>
        <v>0.5</v>
      </c>
      <c r="AB84" s="1" t="n">
        <f aca="false">B84*((R84*(1-Y84))+(S84*Y84))</f>
        <v>0.125</v>
      </c>
      <c r="AC84" s="1" t="n">
        <f aca="false">B84*((R84*(1-Z84))+(S84*Z84))</f>
        <v>0.109375</v>
      </c>
      <c r="AD84" s="1" t="n">
        <f aca="false">B84*((R84*(1-AA84))+(S84*AA84))</f>
        <v>0.125</v>
      </c>
      <c r="AE84" s="1" t="n">
        <f aca="false">_xlfn.BINOM.DIST(U84-T84,U84,1-V84,1)</f>
        <v>0.0546875</v>
      </c>
      <c r="AF84" s="1" t="n">
        <f aca="false">_xlfn.BINOM.DIST(U84-T84,U84,1-W84,1)</f>
        <v>0.00784576311707497</v>
      </c>
      <c r="AG84" s="1" t="n">
        <f aca="false">_xlfn.BINOM.DIST(U84-T84,U84,1-X84,1)</f>
        <v>0.0546875</v>
      </c>
      <c r="AH84" s="1" t="n">
        <f aca="false">(1-AB84)^U84</f>
        <v>0.263075576163828</v>
      </c>
      <c r="AI84" s="1" t="n">
        <f aca="false">(1-AC84)^U84</f>
        <v>0.314013859582181</v>
      </c>
      <c r="AJ84" s="1" t="n">
        <f aca="false">(1-AD84)^U84</f>
        <v>0.263075576163828</v>
      </c>
      <c r="AK84" s="2" t="n">
        <f aca="false">AH84*AE84</f>
        <v>0.0143869455714594</v>
      </c>
      <c r="AL84" s="2" t="n">
        <f aca="false">AI84*AF84</f>
        <v>0.00246367835776023</v>
      </c>
      <c r="AM84" s="2" t="n">
        <f aca="false">AG84*AJ84</f>
        <v>0.0143869455714594</v>
      </c>
    </row>
    <row r="85" customFormat="false" ht="12.8" hidden="false" customHeight="false" outlineLevel="0" collapsed="false">
      <c r="B85" s="1" t="n">
        <v>0.5</v>
      </c>
      <c r="C85" s="1" t="n">
        <v>0.5</v>
      </c>
      <c r="D85" s="1" t="n">
        <v>0.5</v>
      </c>
      <c r="E85" s="1" t="n">
        <f aca="false">B85*C85</f>
        <v>0.25</v>
      </c>
      <c r="F85" s="1" t="n">
        <f aca="false">(1-B85)*D85</f>
        <v>0.25</v>
      </c>
      <c r="G85" s="1" t="n">
        <f aca="false">B85*(1-C85)</f>
        <v>0.25</v>
      </c>
      <c r="H85" s="1" t="n">
        <f aca="false">(1-B85)*(1-D85)</f>
        <v>0.25</v>
      </c>
      <c r="I85" s="1" t="n">
        <v>0.5</v>
      </c>
      <c r="J85" s="2" t="n">
        <f aca="false">0.5+E85-F85</f>
        <v>0.5</v>
      </c>
      <c r="K85" s="2" t="n">
        <f aca="false">0.5+E85+(F85*I85)-(F85*(1-I85))</f>
        <v>0.75</v>
      </c>
      <c r="L85" s="2" t="n">
        <f aca="false">0.5+(B85-(1-B85))/2</f>
        <v>0.5</v>
      </c>
      <c r="M85" s="1" t="n">
        <f aca="false">1-J85</f>
        <v>0.5</v>
      </c>
      <c r="N85" s="1" t="n">
        <f aca="false">1-K85</f>
        <v>0.25</v>
      </c>
      <c r="O85" s="1" t="n">
        <f aca="false">0.5+H85-G85</f>
        <v>0.5</v>
      </c>
      <c r="P85" s="1" t="n">
        <f aca="false">1-L85</f>
        <v>0.5</v>
      </c>
      <c r="R85" s="1" t="n">
        <v>0.5</v>
      </c>
      <c r="S85" s="1" t="n">
        <v>0</v>
      </c>
      <c r="T85" s="2" t="n">
        <f aca="false">0.9*U85</f>
        <v>9</v>
      </c>
      <c r="U85" s="1" t="n">
        <v>10</v>
      </c>
      <c r="V85" s="1" t="n">
        <f aca="false">O85*(G85+H85)+M85*(E85+F85)</f>
        <v>0.5</v>
      </c>
      <c r="W85" s="1" t="n">
        <f aca="false">O85*(G85+H85)+N85*(E85+F85)</f>
        <v>0.375</v>
      </c>
      <c r="X85" s="1" t="n">
        <f aca="false">P85</f>
        <v>0.5</v>
      </c>
      <c r="Y85" s="1" t="n">
        <f aca="false">(E85*J85)+((1-E85)*(1-O85))</f>
        <v>0.5</v>
      </c>
      <c r="Z85" s="1" t="n">
        <f aca="false">(E85*K85)+((1-E85)*(1-O85))</f>
        <v>0.5625</v>
      </c>
      <c r="AA85" s="1" t="n">
        <f aca="false">L85</f>
        <v>0.5</v>
      </c>
      <c r="AB85" s="1" t="n">
        <f aca="false">B85*((R85*(1-Y85))+(S85*Y85))</f>
        <v>0.125</v>
      </c>
      <c r="AC85" s="1" t="n">
        <f aca="false">B85*((R85*(1-Z85))+(S85*Z85))</f>
        <v>0.109375</v>
      </c>
      <c r="AD85" s="1" t="n">
        <f aca="false">B85*((R85*(1-AA85))+(S85*AA85))</f>
        <v>0.125</v>
      </c>
      <c r="AE85" s="1" t="n">
        <f aca="false">_xlfn.BINOM.DIST(U85-T85,U85,1-V85,1)</f>
        <v>0.0107421875</v>
      </c>
      <c r="AF85" s="1" t="n">
        <f aca="false">_xlfn.BINOM.DIST(U85-T85,U85,1-W85,1)</f>
        <v>0.000971554778516293</v>
      </c>
      <c r="AG85" s="1" t="n">
        <f aca="false">_xlfn.BINOM.DIST(U85-T85,U85,1-X85,1)</f>
        <v>0.0107421875</v>
      </c>
      <c r="AH85" s="1" t="n">
        <f aca="false">(1-AB85)^U85</f>
        <v>0.263075576163828</v>
      </c>
      <c r="AI85" s="1" t="n">
        <f aca="false">(1-AC85)^U85</f>
        <v>0.314013859582181</v>
      </c>
      <c r="AJ85" s="1" t="n">
        <f aca="false">(1-AD85)^U85</f>
        <v>0.263075576163828</v>
      </c>
      <c r="AK85" s="2" t="n">
        <f aca="false">AH85*AE85</f>
        <v>0.00282600716582238</v>
      </c>
      <c r="AL85" s="2" t="n">
        <f aca="false">AI85*AF85</f>
        <v>0.000305081665797412</v>
      </c>
      <c r="AM85" s="2" t="n">
        <f aca="false">AG85*AJ85</f>
        <v>0.00282600716582238</v>
      </c>
    </row>
    <row r="86" customFormat="false" ht="12.8" hidden="false" customHeight="false" outlineLevel="0" collapsed="false">
      <c r="B86" s="1" t="n">
        <v>0.5</v>
      </c>
      <c r="C86" s="1" t="n">
        <v>0.5</v>
      </c>
      <c r="D86" s="1" t="n">
        <v>0.5</v>
      </c>
      <c r="E86" s="1" t="n">
        <f aca="false">B86*C86</f>
        <v>0.25</v>
      </c>
      <c r="F86" s="1" t="n">
        <f aca="false">(1-B86)*D86</f>
        <v>0.25</v>
      </c>
      <c r="G86" s="1" t="n">
        <f aca="false">B86*(1-C86)</f>
        <v>0.25</v>
      </c>
      <c r="H86" s="1" t="n">
        <f aca="false">(1-B86)*(1-D86)</f>
        <v>0.25</v>
      </c>
      <c r="I86" s="1" t="n">
        <v>0.5</v>
      </c>
      <c r="J86" s="2" t="n">
        <f aca="false">0.5+E86-F86</f>
        <v>0.5</v>
      </c>
      <c r="K86" s="2" t="n">
        <f aca="false">0.5+E86+(F86*I86)-(F86*(1-I86))</f>
        <v>0.75</v>
      </c>
      <c r="L86" s="2" t="n">
        <f aca="false">0.5+(B86-(1-B86))/2</f>
        <v>0.5</v>
      </c>
      <c r="M86" s="1" t="n">
        <f aca="false">1-J86</f>
        <v>0.5</v>
      </c>
      <c r="N86" s="1" t="n">
        <f aca="false">1-K86</f>
        <v>0.25</v>
      </c>
      <c r="O86" s="1" t="n">
        <f aca="false">0.5+H86-G86</f>
        <v>0.5</v>
      </c>
      <c r="P86" s="1" t="n">
        <f aca="false">1-L86</f>
        <v>0.5</v>
      </c>
      <c r="R86" s="1" t="n">
        <v>0.5</v>
      </c>
      <c r="S86" s="1" t="n">
        <v>0</v>
      </c>
      <c r="T86" s="2" t="n">
        <f aca="false">1*U86</f>
        <v>10</v>
      </c>
      <c r="U86" s="1" t="n">
        <v>10</v>
      </c>
      <c r="V86" s="1" t="n">
        <f aca="false">O86*(G86+H86)+M86*(E86+F86)</f>
        <v>0.5</v>
      </c>
      <c r="W86" s="1" t="n">
        <f aca="false">O86*(G86+H86)+N86*(E86+F86)</f>
        <v>0.375</v>
      </c>
      <c r="X86" s="1" t="n">
        <f aca="false">P86</f>
        <v>0.5</v>
      </c>
      <c r="Y86" s="1" t="n">
        <f aca="false">(E86*J86)+((1-E86)*(1-O86))</f>
        <v>0.5</v>
      </c>
      <c r="Z86" s="1" t="n">
        <f aca="false">(E86*K86)+((1-E86)*(1-O86))</f>
        <v>0.5625</v>
      </c>
      <c r="AA86" s="1" t="n">
        <f aca="false">L86</f>
        <v>0.5</v>
      </c>
      <c r="AB86" s="1" t="n">
        <f aca="false">B86*((R86*(1-Y86))+(S86*Y86))</f>
        <v>0.125</v>
      </c>
      <c r="AC86" s="1" t="n">
        <f aca="false">B86*((R86*(1-Z86))+(S86*Z86))</f>
        <v>0.109375</v>
      </c>
      <c r="AD86" s="1" t="n">
        <f aca="false">B86*((R86*(1-AA86))+(S86*AA86))</f>
        <v>0.125</v>
      </c>
      <c r="AE86" s="1" t="n">
        <f aca="false">_xlfn.BINOM.DIST(U86-T86,U86,1-V86,1)</f>
        <v>0.0009765625</v>
      </c>
      <c r="AF86" s="1" t="n">
        <f aca="false">_xlfn.BINOM.DIST(U86-T86,U86,1-W86,1)</f>
        <v>5.49936667084694E-005</v>
      </c>
      <c r="AG86" s="1" t="n">
        <f aca="false">_xlfn.BINOM.DIST(U86-T86,U86,1-X86,1)</f>
        <v>0.0009765625</v>
      </c>
      <c r="AH86" s="1" t="n">
        <f aca="false">(1-AB86)^U86</f>
        <v>0.263075576163828</v>
      </c>
      <c r="AI86" s="1" t="n">
        <f aca="false">(1-AC86)^U86</f>
        <v>0.314013859582181</v>
      </c>
      <c r="AJ86" s="1" t="n">
        <f aca="false">(1-AD86)^U86</f>
        <v>0.263075576163828</v>
      </c>
      <c r="AK86" s="2" t="n">
        <f aca="false">AH86*AE86</f>
        <v>0.000256909742347489</v>
      </c>
      <c r="AL86" s="2" t="n">
        <f aca="false">AI86*AF86</f>
        <v>1.72687735357026E-005</v>
      </c>
      <c r="AM86" s="2" t="n">
        <f aca="false">AG86*AJ86</f>
        <v>0.000256909742347489</v>
      </c>
    </row>
    <row r="88" customFormat="false" ht="12.8" hidden="false" customHeight="false" outlineLevel="0" collapsed="false">
      <c r="A88" s="1" t="s">
        <v>50</v>
      </c>
      <c r="B88" s="1" t="n">
        <v>0.5</v>
      </c>
      <c r="C88" s="1" t="n">
        <v>0.5</v>
      </c>
      <c r="D88" s="1" t="n">
        <v>0.5</v>
      </c>
      <c r="E88" s="1" t="n">
        <f aca="false">B88*C88</f>
        <v>0.25</v>
      </c>
      <c r="F88" s="1" t="n">
        <f aca="false">(1-B88)*D88</f>
        <v>0.25</v>
      </c>
      <c r="G88" s="1" t="n">
        <f aca="false">B88*(1-C88)</f>
        <v>0.25</v>
      </c>
      <c r="H88" s="1" t="n">
        <f aca="false">(1-B88)*(1-D88)</f>
        <v>0.25</v>
      </c>
      <c r="I88" s="1" t="n">
        <v>0.5</v>
      </c>
      <c r="J88" s="2" t="n">
        <f aca="false">0.5+E88-F88</f>
        <v>0.5</v>
      </c>
      <c r="K88" s="2" t="n">
        <f aca="false">0.5+E88+(F88*I88)-(F88*(1-I88))</f>
        <v>0.75</v>
      </c>
      <c r="L88" s="2" t="n">
        <f aca="false">0.5+(B88-(1-B88))/2</f>
        <v>0.5</v>
      </c>
      <c r="M88" s="1" t="n">
        <f aca="false">1-J88</f>
        <v>0.5</v>
      </c>
      <c r="N88" s="1" t="n">
        <f aca="false">1-K88</f>
        <v>0.25</v>
      </c>
      <c r="O88" s="1" t="n">
        <f aca="false">0.5+H88-G88</f>
        <v>0.5</v>
      </c>
      <c r="P88" s="1" t="n">
        <f aca="false">1-L88</f>
        <v>0.5</v>
      </c>
      <c r="R88" s="1" t="n">
        <v>0.5</v>
      </c>
      <c r="S88" s="1" t="n">
        <v>0</v>
      </c>
      <c r="T88" s="1" t="n">
        <f aca="false">0.2*U88</f>
        <v>0.2</v>
      </c>
      <c r="U88" s="2" t="n">
        <v>1</v>
      </c>
      <c r="V88" s="1" t="n">
        <f aca="false">O88*(G88+H88)+M88*(E88+F88)</f>
        <v>0.5</v>
      </c>
      <c r="W88" s="1" t="n">
        <f aca="false">O88*(G88+H88)+N88*(E88+F88)</f>
        <v>0.375</v>
      </c>
      <c r="X88" s="1" t="n">
        <f aca="false">P88</f>
        <v>0.5</v>
      </c>
      <c r="Y88" s="1" t="n">
        <f aca="false">(E88*J88)+((1-E88)*(1-O88))</f>
        <v>0.5</v>
      </c>
      <c r="Z88" s="1" t="n">
        <f aca="false">(E88*K88)+((1-E88)*(1-O88))</f>
        <v>0.5625</v>
      </c>
      <c r="AA88" s="1" t="n">
        <f aca="false">L88</f>
        <v>0.5</v>
      </c>
      <c r="AB88" s="1" t="n">
        <f aca="false">B88*((R88*(1-Y88))+(S88*Y88))</f>
        <v>0.125</v>
      </c>
      <c r="AC88" s="1" t="n">
        <f aca="false">B88*((R88*(1-Z88))+(S88*Z88))</f>
        <v>0.109375</v>
      </c>
      <c r="AD88" s="1" t="n">
        <f aca="false">B88*((R88*(1-AA88))+(S88*AA88))</f>
        <v>0.125</v>
      </c>
      <c r="AE88" s="1" t="n">
        <f aca="false">_xlfn.BINOM.DIST(U88-T88,U88,1-V88,1)</f>
        <v>0.5</v>
      </c>
      <c r="AF88" s="1" t="n">
        <f aca="false">_xlfn.BINOM.DIST(U88-T88,U88,1-W88,1)</f>
        <v>0.375</v>
      </c>
      <c r="AG88" s="1" t="n">
        <f aca="false">_xlfn.BINOM.DIST(U88-T88,U88,1-X88,1)</f>
        <v>0.5</v>
      </c>
      <c r="AH88" s="1" t="n">
        <f aca="false">(1-AB88)^U88</f>
        <v>0.875</v>
      </c>
      <c r="AI88" s="1" t="n">
        <f aca="false">(1-AC88)^U88</f>
        <v>0.890625</v>
      </c>
      <c r="AJ88" s="1" t="n">
        <f aca="false">(1-AD88)^U88</f>
        <v>0.875</v>
      </c>
      <c r="AK88" s="2" t="n">
        <f aca="false">AH88*AE88</f>
        <v>0.4375</v>
      </c>
      <c r="AL88" s="2" t="n">
        <f aca="false">AI88*AF88</f>
        <v>0.333984375</v>
      </c>
      <c r="AM88" s="2" t="n">
        <f aca="false">AG88*AJ88</f>
        <v>0.4375</v>
      </c>
    </row>
    <row r="89" customFormat="false" ht="12.8" hidden="false" customHeight="false" outlineLevel="0" collapsed="false">
      <c r="B89" s="1" t="n">
        <v>0.5</v>
      </c>
      <c r="C89" s="1" t="n">
        <v>0.5</v>
      </c>
      <c r="D89" s="1" t="n">
        <v>0.5</v>
      </c>
      <c r="E89" s="1" t="n">
        <f aca="false">B89*C89</f>
        <v>0.25</v>
      </c>
      <c r="F89" s="1" t="n">
        <f aca="false">(1-B89)*D89</f>
        <v>0.25</v>
      </c>
      <c r="G89" s="1" t="n">
        <f aca="false">B89*(1-C89)</f>
        <v>0.25</v>
      </c>
      <c r="H89" s="1" t="n">
        <f aca="false">(1-B89)*(1-D89)</f>
        <v>0.25</v>
      </c>
      <c r="I89" s="1" t="n">
        <v>0.5</v>
      </c>
      <c r="J89" s="2" t="n">
        <f aca="false">0.5+E89-F89</f>
        <v>0.5</v>
      </c>
      <c r="K89" s="2" t="n">
        <f aca="false">0.5+E89+(F89*I89)-(F89*(1-I89))</f>
        <v>0.75</v>
      </c>
      <c r="L89" s="2" t="n">
        <f aca="false">0.5+(B89-(1-B89))/2</f>
        <v>0.5</v>
      </c>
      <c r="M89" s="1" t="n">
        <f aca="false">1-J89</f>
        <v>0.5</v>
      </c>
      <c r="N89" s="1" t="n">
        <f aca="false">1-K89</f>
        <v>0.25</v>
      </c>
      <c r="O89" s="1" t="n">
        <f aca="false">0.5+H89-G89</f>
        <v>0.5</v>
      </c>
      <c r="P89" s="1" t="n">
        <f aca="false">1-L89</f>
        <v>0.5</v>
      </c>
      <c r="R89" s="1" t="n">
        <v>0.5</v>
      </c>
      <c r="S89" s="1" t="n">
        <v>0</v>
      </c>
      <c r="T89" s="1" t="n">
        <f aca="false">0.2*U89</f>
        <v>1</v>
      </c>
      <c r="U89" s="2" t="n">
        <v>5</v>
      </c>
      <c r="V89" s="1" t="n">
        <f aca="false">O89*(G89+H89)+M89*(E89+F89)</f>
        <v>0.5</v>
      </c>
      <c r="W89" s="1" t="n">
        <f aca="false">O89*(G89+H89)+N89*(E89+F89)</f>
        <v>0.375</v>
      </c>
      <c r="X89" s="1" t="n">
        <f aca="false">P89</f>
        <v>0.5</v>
      </c>
      <c r="Y89" s="1" t="n">
        <f aca="false">(E89*J89)+((1-E89)*(1-O89))</f>
        <v>0.5</v>
      </c>
      <c r="Z89" s="1" t="n">
        <f aca="false">(E89*K89)+((1-E89)*(1-O89))</f>
        <v>0.5625</v>
      </c>
      <c r="AA89" s="1" t="n">
        <f aca="false">L89</f>
        <v>0.5</v>
      </c>
      <c r="AB89" s="1" t="n">
        <f aca="false">B89*((R89*(1-Y89))+(S89*Y89))</f>
        <v>0.125</v>
      </c>
      <c r="AC89" s="1" t="n">
        <f aca="false">B89*((R89*(1-Z89))+(S89*Z89))</f>
        <v>0.109375</v>
      </c>
      <c r="AD89" s="1" t="n">
        <f aca="false">B89*((R89*(1-AA89))+(S89*AA89))</f>
        <v>0.125</v>
      </c>
      <c r="AE89" s="1" t="n">
        <f aca="false">_xlfn.BINOM.DIST(U89-T89,U89,1-V89,1)</f>
        <v>0.96875</v>
      </c>
      <c r="AF89" s="1" t="n">
        <f aca="false">_xlfn.BINOM.DIST(U89-T89,U89,1-W89,1)</f>
        <v>0.904632568359375</v>
      </c>
      <c r="AG89" s="1" t="n">
        <f aca="false">_xlfn.BINOM.DIST(U89-T89,U89,1-X89,1)</f>
        <v>0.96875</v>
      </c>
      <c r="AH89" s="1" t="n">
        <f aca="false">(1-AB89)^U89</f>
        <v>0.512908935546875</v>
      </c>
      <c r="AI89" s="1" t="n">
        <f aca="false">(1-AC89)^U89</f>
        <v>0.560369395650923</v>
      </c>
      <c r="AJ89" s="1" t="n">
        <f aca="false">(1-AD89)^U89</f>
        <v>0.512908935546875</v>
      </c>
      <c r="AK89" s="2" t="n">
        <f aca="false">AH89*AE89</f>
        <v>0.496880531311035</v>
      </c>
      <c r="AL89" s="2" t="n">
        <f aca="false">AI89*AF89</f>
        <v>0.506928405617686</v>
      </c>
      <c r="AM89" s="2" t="n">
        <f aca="false">AG89*AJ89</f>
        <v>0.496880531311035</v>
      </c>
    </row>
    <row r="90" customFormat="false" ht="12.8" hidden="false" customHeight="false" outlineLevel="0" collapsed="false">
      <c r="B90" s="1" t="n">
        <v>0.5</v>
      </c>
      <c r="C90" s="1" t="n">
        <v>0.5</v>
      </c>
      <c r="D90" s="1" t="n">
        <v>0.5</v>
      </c>
      <c r="E90" s="1" t="n">
        <f aca="false">B90*C90</f>
        <v>0.25</v>
      </c>
      <c r="F90" s="1" t="n">
        <f aca="false">(1-B90)*D90</f>
        <v>0.25</v>
      </c>
      <c r="G90" s="1" t="n">
        <f aca="false">B90*(1-C90)</f>
        <v>0.25</v>
      </c>
      <c r="H90" s="1" t="n">
        <f aca="false">(1-B90)*(1-D90)</f>
        <v>0.25</v>
      </c>
      <c r="I90" s="1" t="n">
        <v>0.5</v>
      </c>
      <c r="J90" s="2" t="n">
        <f aca="false">0.5+E90-F90</f>
        <v>0.5</v>
      </c>
      <c r="K90" s="2" t="n">
        <f aca="false">0.5+E90+(F90*I90)-(F90*(1-I90))</f>
        <v>0.75</v>
      </c>
      <c r="L90" s="2" t="n">
        <f aca="false">0.5+(B90-(1-B90))/2</f>
        <v>0.5</v>
      </c>
      <c r="M90" s="1" t="n">
        <f aca="false">1-J90</f>
        <v>0.5</v>
      </c>
      <c r="N90" s="1" t="n">
        <f aca="false">1-K90</f>
        <v>0.25</v>
      </c>
      <c r="O90" s="1" t="n">
        <f aca="false">0.5+H90-G90</f>
        <v>0.5</v>
      </c>
      <c r="P90" s="1" t="n">
        <f aca="false">1-L90</f>
        <v>0.5</v>
      </c>
      <c r="R90" s="1" t="n">
        <v>0.5</v>
      </c>
      <c r="S90" s="1" t="n">
        <v>0</v>
      </c>
      <c r="T90" s="1" t="n">
        <f aca="false">0.2*U90</f>
        <v>2</v>
      </c>
      <c r="U90" s="2" t="n">
        <v>10</v>
      </c>
      <c r="V90" s="1" t="n">
        <f aca="false">O90*(G90+H90)+M90*(E90+F90)</f>
        <v>0.5</v>
      </c>
      <c r="W90" s="1" t="n">
        <f aca="false">O90*(G90+H90)+N90*(E90+F90)</f>
        <v>0.375</v>
      </c>
      <c r="X90" s="1" t="n">
        <f aca="false">P90</f>
        <v>0.5</v>
      </c>
      <c r="Y90" s="1" t="n">
        <f aca="false">(E90*J90)+((1-E90)*(1-O90))</f>
        <v>0.5</v>
      </c>
      <c r="Z90" s="1" t="n">
        <f aca="false">(E90*K90)+((1-E90)*(1-O90))</f>
        <v>0.5625</v>
      </c>
      <c r="AA90" s="1" t="n">
        <f aca="false">L90</f>
        <v>0.5</v>
      </c>
      <c r="AB90" s="1" t="n">
        <f aca="false">B90*((R90*(1-Y90))+(S90*Y90))</f>
        <v>0.125</v>
      </c>
      <c r="AC90" s="1" t="n">
        <f aca="false">B90*((R90*(1-Z90))+(S90*Z90))</f>
        <v>0.109375</v>
      </c>
      <c r="AD90" s="1" t="n">
        <f aca="false">B90*((R90*(1-AA90))+(S90*AA90))</f>
        <v>0.125</v>
      </c>
      <c r="AE90" s="1" t="n">
        <f aca="false">_xlfn.BINOM.DIST(U90-T90,U90,1-V90,1)</f>
        <v>0.9892578125</v>
      </c>
      <c r="AF90" s="1" t="n">
        <f aca="false">_xlfn.BINOM.DIST(U90-T90,U90,1-W90,1)</f>
        <v>0.936335370875895</v>
      </c>
      <c r="AG90" s="1" t="n">
        <f aca="false">_xlfn.BINOM.DIST(U90-T90,U90,1-X90,1)</f>
        <v>0.9892578125</v>
      </c>
      <c r="AH90" s="1" t="n">
        <f aca="false">(1-AB90)^U90</f>
        <v>0.263075576163828</v>
      </c>
      <c r="AI90" s="1" t="n">
        <f aca="false">(1-AC90)^U90</f>
        <v>0.314013859582181</v>
      </c>
      <c r="AJ90" s="1" t="n">
        <f aca="false">(1-AD90)^U90</f>
        <v>0.263075576163828</v>
      </c>
      <c r="AK90" s="2" t="n">
        <f aca="false">AH90*AE90</f>
        <v>0.260249568998006</v>
      </c>
      <c r="AL90" s="2" t="n">
        <f aca="false">AI90*AF90</f>
        <v>0.294022283672053</v>
      </c>
      <c r="AM90" s="2" t="n">
        <f aca="false">AG90*AJ90</f>
        <v>0.260249568998006</v>
      </c>
    </row>
    <row r="91" customFormat="false" ht="12.8" hidden="false" customHeight="false" outlineLevel="0" collapsed="false">
      <c r="B91" s="1" t="n">
        <v>0.5</v>
      </c>
      <c r="C91" s="1" t="n">
        <v>0.5</v>
      </c>
      <c r="D91" s="1" t="n">
        <v>0.5</v>
      </c>
      <c r="E91" s="1" t="n">
        <f aca="false">B91*C91</f>
        <v>0.25</v>
      </c>
      <c r="F91" s="1" t="n">
        <f aca="false">(1-B91)*D91</f>
        <v>0.25</v>
      </c>
      <c r="G91" s="1" t="n">
        <f aca="false">B91*(1-C91)</f>
        <v>0.25</v>
      </c>
      <c r="H91" s="1" t="n">
        <f aca="false">(1-B91)*(1-D91)</f>
        <v>0.25</v>
      </c>
      <c r="I91" s="1" t="n">
        <v>0.5</v>
      </c>
      <c r="J91" s="2" t="n">
        <f aca="false">0.5+E91-F91</f>
        <v>0.5</v>
      </c>
      <c r="K91" s="2" t="n">
        <f aca="false">0.5+E91+(F91*I91)-(F91*(1-I91))</f>
        <v>0.75</v>
      </c>
      <c r="L91" s="2" t="n">
        <f aca="false">0.5+(B91-(1-B91))/2</f>
        <v>0.5</v>
      </c>
      <c r="M91" s="1" t="n">
        <f aca="false">1-J91</f>
        <v>0.5</v>
      </c>
      <c r="N91" s="1" t="n">
        <f aca="false">1-K91</f>
        <v>0.25</v>
      </c>
      <c r="O91" s="1" t="n">
        <f aca="false">0.5+H91-G91</f>
        <v>0.5</v>
      </c>
      <c r="P91" s="1" t="n">
        <f aca="false">1-L91</f>
        <v>0.5</v>
      </c>
      <c r="R91" s="1" t="n">
        <v>0.5</v>
      </c>
      <c r="S91" s="1" t="n">
        <v>0</v>
      </c>
      <c r="T91" s="1" t="n">
        <f aca="false">0.2*U91</f>
        <v>3</v>
      </c>
      <c r="U91" s="2" t="n">
        <v>15</v>
      </c>
      <c r="V91" s="1" t="n">
        <f aca="false">O91*(G91+H91)+M91*(E91+F91)</f>
        <v>0.5</v>
      </c>
      <c r="W91" s="1" t="n">
        <f aca="false">O91*(G91+H91)+N91*(E91+F91)</f>
        <v>0.375</v>
      </c>
      <c r="X91" s="1" t="n">
        <f aca="false">P91</f>
        <v>0.5</v>
      </c>
      <c r="Y91" s="1" t="n">
        <f aca="false">(E91*J91)+((1-E91)*(1-O91))</f>
        <v>0.5</v>
      </c>
      <c r="Z91" s="1" t="n">
        <f aca="false">(E91*K91)+((1-E91)*(1-O91))</f>
        <v>0.5625</v>
      </c>
      <c r="AA91" s="1" t="n">
        <f aca="false">L91</f>
        <v>0.5</v>
      </c>
      <c r="AB91" s="1" t="n">
        <f aca="false">B91*((R91*(1-Y91))+(S91*Y91))</f>
        <v>0.125</v>
      </c>
      <c r="AC91" s="1" t="n">
        <f aca="false">B91*((R91*(1-Z91))+(S91*Z91))</f>
        <v>0.109375</v>
      </c>
      <c r="AD91" s="1" t="n">
        <f aca="false">B91*((R91*(1-AA91))+(S91*AA91))</f>
        <v>0.125</v>
      </c>
      <c r="AE91" s="1" t="n">
        <f aca="false">_xlfn.BINOM.DIST(U91-T91,U91,1-V91,1)</f>
        <v>0.996307373046875</v>
      </c>
      <c r="AF91" s="1" t="n">
        <f aca="false">_xlfn.BINOM.DIST(U91-T91,U91,1-W91,1)</f>
        <v>0.958540108924154</v>
      </c>
      <c r="AG91" s="1" t="n">
        <f aca="false">_xlfn.BINOM.DIST(U91-T91,U91,1-X91,1)</f>
        <v>0.996307373046875</v>
      </c>
      <c r="AH91" s="1" t="n">
        <f aca="false">(1-AB91)^U91</f>
        <v>0.13493381373857</v>
      </c>
      <c r="AI91" s="1" t="n">
        <f aca="false">(1-AC91)^U91</f>
        <v>0.175963756720081</v>
      </c>
      <c r="AJ91" s="1" t="n">
        <f aca="false">(1-AD91)^U91</f>
        <v>0.13493381373857</v>
      </c>
      <c r="AK91" s="2" t="n">
        <f aca="false">AH91*AE91</f>
        <v>0.134435553501071</v>
      </c>
      <c r="AL91" s="2" t="n">
        <f aca="false">AI91*AF91</f>
        <v>0.168668318533169</v>
      </c>
      <c r="AM91" s="2" t="n">
        <f aca="false">AG91*AJ91</f>
        <v>0.134435553501071</v>
      </c>
    </row>
    <row r="92" customFormat="false" ht="12.8" hidden="false" customHeight="false" outlineLevel="0" collapsed="false">
      <c r="B92" s="1" t="n">
        <v>0.5</v>
      </c>
      <c r="C92" s="1" t="n">
        <v>0.5</v>
      </c>
      <c r="D92" s="1" t="n">
        <v>0.5</v>
      </c>
      <c r="E92" s="1" t="n">
        <f aca="false">B92*C92</f>
        <v>0.25</v>
      </c>
      <c r="F92" s="1" t="n">
        <f aca="false">(1-B92)*D92</f>
        <v>0.25</v>
      </c>
      <c r="G92" s="1" t="n">
        <f aca="false">B92*(1-C92)</f>
        <v>0.25</v>
      </c>
      <c r="H92" s="1" t="n">
        <f aca="false">(1-B92)*(1-D92)</f>
        <v>0.25</v>
      </c>
      <c r="I92" s="1" t="n">
        <v>0.5</v>
      </c>
      <c r="J92" s="2" t="n">
        <f aca="false">0.5+E92-F92</f>
        <v>0.5</v>
      </c>
      <c r="K92" s="2" t="n">
        <f aca="false">0.5+E92+(F92*I92)-(F92*(1-I92))</f>
        <v>0.75</v>
      </c>
      <c r="L92" s="2" t="n">
        <f aca="false">0.5+(B92-(1-B92))/2</f>
        <v>0.5</v>
      </c>
      <c r="M92" s="1" t="n">
        <f aca="false">1-J92</f>
        <v>0.5</v>
      </c>
      <c r="N92" s="1" t="n">
        <f aca="false">1-K92</f>
        <v>0.25</v>
      </c>
      <c r="O92" s="1" t="n">
        <f aca="false">0.5+H92-G92</f>
        <v>0.5</v>
      </c>
      <c r="P92" s="1" t="n">
        <f aca="false">1-L92</f>
        <v>0.5</v>
      </c>
      <c r="R92" s="1" t="n">
        <v>0.5</v>
      </c>
      <c r="S92" s="1" t="n">
        <v>0</v>
      </c>
      <c r="T92" s="1" t="n">
        <f aca="false">0.2*U92</f>
        <v>4</v>
      </c>
      <c r="U92" s="2" t="n">
        <v>20</v>
      </c>
      <c r="V92" s="1" t="n">
        <f aca="false">O92*(G92+H92)+M92*(E92+F92)</f>
        <v>0.5</v>
      </c>
      <c r="W92" s="1" t="n">
        <f aca="false">O92*(G92+H92)+N92*(E92+F92)</f>
        <v>0.375</v>
      </c>
      <c r="X92" s="1" t="n">
        <f aca="false">P92</f>
        <v>0.5</v>
      </c>
      <c r="Y92" s="1" t="n">
        <f aca="false">(E92*J92)+((1-E92)*(1-O92))</f>
        <v>0.5</v>
      </c>
      <c r="Z92" s="1" t="n">
        <f aca="false">(E92*K92)+((1-E92)*(1-O92))</f>
        <v>0.5625</v>
      </c>
      <c r="AA92" s="1" t="n">
        <f aca="false">L92</f>
        <v>0.5</v>
      </c>
      <c r="AB92" s="1" t="n">
        <f aca="false">B92*((R92*(1-Y92))+(S92*Y92))</f>
        <v>0.125</v>
      </c>
      <c r="AC92" s="1" t="n">
        <f aca="false">B92*((R92*(1-Z92))+(S92*Z92))</f>
        <v>0.109375</v>
      </c>
      <c r="AD92" s="1" t="n">
        <f aca="false">B92*((R92*(1-AA92))+(S92*AA92))</f>
        <v>0.125</v>
      </c>
      <c r="AE92" s="1" t="n">
        <f aca="false">_xlfn.BINOM.DIST(U92-T92,U92,1-V92,1)</f>
        <v>0.998711585998535</v>
      </c>
      <c r="AF92" s="1" t="n">
        <f aca="false">_xlfn.BINOM.DIST(U92-T92,U92,1-W92,1)</f>
        <v>0.972898254410313</v>
      </c>
      <c r="AG92" s="1" t="n">
        <f aca="false">_xlfn.BINOM.DIST(U92-T92,U92,1-X92,1)</f>
        <v>0.998711585998535</v>
      </c>
      <c r="AH92" s="1" t="n">
        <f aca="false">(1-AB92)^U92</f>
        <v>0.0692087587739303</v>
      </c>
      <c r="AI92" s="1" t="n">
        <f aca="false">(1-AC92)^U92</f>
        <v>0.0986047040096977</v>
      </c>
      <c r="AJ92" s="1" t="n">
        <f aca="false">(1-AD92)^U92</f>
        <v>0.0692087587739303</v>
      </c>
      <c r="AK92" s="2" t="n">
        <f aca="false">AH92*AE92</f>
        <v>0.0691195892401019</v>
      </c>
      <c r="AL92" s="2" t="n">
        <f aca="false">AI92*AF92</f>
        <v>0.0959323444076804</v>
      </c>
      <c r="AM92" s="2" t="n">
        <f aca="false">AG92*AJ92</f>
        <v>0.0691195892401019</v>
      </c>
    </row>
    <row r="93" customFormat="false" ht="12.8" hidden="false" customHeight="false" outlineLevel="0" collapsed="false">
      <c r="B93" s="1" t="n">
        <v>0.5</v>
      </c>
      <c r="C93" s="1" t="n">
        <v>0.5</v>
      </c>
      <c r="D93" s="1" t="n">
        <v>0.5</v>
      </c>
      <c r="E93" s="1" t="n">
        <f aca="false">B93*C93</f>
        <v>0.25</v>
      </c>
      <c r="F93" s="1" t="n">
        <f aca="false">(1-B93)*D93</f>
        <v>0.25</v>
      </c>
      <c r="G93" s="1" t="n">
        <f aca="false">B93*(1-C93)</f>
        <v>0.25</v>
      </c>
      <c r="H93" s="1" t="n">
        <f aca="false">(1-B93)*(1-D93)</f>
        <v>0.25</v>
      </c>
      <c r="I93" s="1" t="n">
        <v>0.5</v>
      </c>
      <c r="J93" s="2" t="n">
        <f aca="false">0.5+E93-F93</f>
        <v>0.5</v>
      </c>
      <c r="K93" s="2" t="n">
        <f aca="false">0.5+E93+(F93*I93)-(F93*(1-I93))</f>
        <v>0.75</v>
      </c>
      <c r="L93" s="2" t="n">
        <f aca="false">0.5+(B93-(1-B93))/2</f>
        <v>0.5</v>
      </c>
      <c r="M93" s="1" t="n">
        <f aca="false">1-J93</f>
        <v>0.5</v>
      </c>
      <c r="N93" s="1" t="n">
        <f aca="false">1-K93</f>
        <v>0.25</v>
      </c>
      <c r="O93" s="1" t="n">
        <f aca="false">0.5+H93-G93</f>
        <v>0.5</v>
      </c>
      <c r="P93" s="1" t="n">
        <f aca="false">1-L93</f>
        <v>0.5</v>
      </c>
      <c r="R93" s="1" t="n">
        <v>0.5</v>
      </c>
      <c r="S93" s="1" t="n">
        <v>0</v>
      </c>
      <c r="T93" s="1" t="n">
        <f aca="false">0.2*U93</f>
        <v>5</v>
      </c>
      <c r="U93" s="2" t="n">
        <v>25</v>
      </c>
      <c r="V93" s="1" t="n">
        <f aca="false">O93*(G93+H93)+M93*(E93+F93)</f>
        <v>0.5</v>
      </c>
      <c r="W93" s="1" t="n">
        <f aca="false">O93*(G93+H93)+N93*(E93+F93)</f>
        <v>0.375</v>
      </c>
      <c r="X93" s="1" t="n">
        <f aca="false">P93</f>
        <v>0.5</v>
      </c>
      <c r="Y93" s="1" t="n">
        <f aca="false">(E93*J93)+((1-E93)*(1-O93))</f>
        <v>0.5</v>
      </c>
      <c r="Z93" s="1" t="n">
        <f aca="false">(E93*K93)+((1-E93)*(1-O93))</f>
        <v>0.5625</v>
      </c>
      <c r="AA93" s="1" t="n">
        <f aca="false">L93</f>
        <v>0.5</v>
      </c>
      <c r="AB93" s="1" t="n">
        <f aca="false">B93*((R93*(1-Y93))+(S93*Y93))</f>
        <v>0.125</v>
      </c>
      <c r="AC93" s="1" t="n">
        <f aca="false">B93*((R93*(1-Z93))+(S93*Z93))</f>
        <v>0.109375</v>
      </c>
      <c r="AD93" s="1" t="n">
        <f aca="false">B93*((R93*(1-AA93))+(S93*AA93))</f>
        <v>0.125</v>
      </c>
      <c r="AE93" s="1" t="n">
        <f aca="false">_xlfn.BINOM.DIST(U93-T93,U93,1-V93,1)</f>
        <v>0.999544739723206</v>
      </c>
      <c r="AF93" s="1" t="n">
        <f aca="false">_xlfn.BINOM.DIST(U93-T93,U93,1-W93,1)</f>
        <v>0.982169850275833</v>
      </c>
      <c r="AG93" s="1" t="n">
        <f aca="false">_xlfn.BINOM.DIST(U93-T93,U93,1-X93,1)</f>
        <v>0.999544739723206</v>
      </c>
      <c r="AH93" s="1" t="n">
        <f aca="false">(1-AB93)^U93</f>
        <v>0.035497790793257</v>
      </c>
      <c r="AI93" s="1" t="n">
        <f aca="false">(1-AC93)^U93</f>
        <v>0.0552550583942525</v>
      </c>
      <c r="AJ93" s="1" t="n">
        <f aca="false">(1-AD93)^U93</f>
        <v>0.035497790793257</v>
      </c>
      <c r="AK93" s="2" t="n">
        <f aca="false">AH93*AE93</f>
        <v>0.0354816300591949</v>
      </c>
      <c r="AL93" s="2" t="n">
        <f aca="false">AI93*AF93</f>
        <v>0.0542698524300653</v>
      </c>
      <c r="AM93" s="2" t="n">
        <f aca="false">AG93*AJ93</f>
        <v>0.0354816300591949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2018-02-19T12:50:18Z</dcterms:created>
  <dc:creator/>
  <dc:description/>
  <dc:language>en-US</dc:language>
  <cp:lastModifiedBy/>
  <dcterms:modified xsi:type="dcterms:W3CDTF">2018-11-14T17:46:03Z</dcterms:modified>
  <cp:revision>23</cp:revision>
  <dc:subject/>
  <dc:title/>
</cp:coreProperties>
</file>